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Sush\Desktop\"/>
    </mc:Choice>
  </mc:AlternateContent>
  <xr:revisionPtr revIDLastSave="0" documentId="13_ncr:1_{02769DF9-D2DA-4037-8534-78674C6A93CF}" xr6:coauthVersionLast="45" xr6:coauthVersionMax="45" xr10:uidLastSave="{00000000-0000-0000-0000-000000000000}"/>
  <bookViews>
    <workbookView xWindow="57480" yWindow="-120" windowWidth="29040" windowHeight="15840" activeTab="5" xr2:uid="{00000000-000D-0000-FFFF-FFFF00000000}"/>
  </bookViews>
  <sheets>
    <sheet name="Category" sheetId="2" r:id="rId1"/>
    <sheet name="Sub-category" sheetId="3" r:id="rId2"/>
    <sheet name="Date Created Conversion" sheetId="4" r:id="rId3"/>
    <sheet name="Sheet1" sheetId="1" r:id="rId4"/>
    <sheet name="Bonus" sheetId="5" r:id="rId5"/>
    <sheet name="Statistical Bonus" sheetId="6" r:id="rId6"/>
  </sheets>
  <definedNames>
    <definedName name="_xlnm._FilterDatabase" localSheetId="3" hidden="1">Sheet1!$A$1:$T$4115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0" i="6" l="1"/>
  <c r="I9" i="6"/>
  <c r="D10" i="6"/>
  <c r="D9" i="6"/>
  <c r="D11" i="5" l="1"/>
  <c r="C11" i="5"/>
  <c r="B11" i="5"/>
  <c r="C4" i="5"/>
  <c r="D10" i="5" l="1"/>
  <c r="D9" i="5"/>
  <c r="D8" i="5"/>
  <c r="D7" i="5"/>
  <c r="D6" i="5"/>
  <c r="D5" i="5"/>
  <c r="D4" i="5"/>
  <c r="D3" i="5"/>
  <c r="D2" i="5"/>
  <c r="D12" i="5"/>
  <c r="D13" i="5"/>
  <c r="C13" i="5"/>
  <c r="B13" i="5"/>
  <c r="C12" i="5"/>
  <c r="C10" i="5"/>
  <c r="C9" i="5"/>
  <c r="C8" i="5"/>
  <c r="C7" i="5"/>
  <c r="C6" i="5"/>
  <c r="C5" i="5"/>
  <c r="C3" i="5"/>
  <c r="B3" i="5"/>
  <c r="C2" i="5"/>
  <c r="B2" i="5"/>
  <c r="B4" i="5"/>
  <c r="E4" i="5" s="1"/>
  <c r="B12" i="5"/>
  <c r="E12" i="5" s="1"/>
  <c r="E11" i="5"/>
  <c r="B10" i="5"/>
  <c r="E10" i="5" s="1"/>
  <c r="B9" i="5"/>
  <c r="E9" i="5" s="1"/>
  <c r="B8" i="5"/>
  <c r="E8" i="5" s="1"/>
  <c r="B7" i="5"/>
  <c r="E7" i="5" s="1"/>
  <c r="B6" i="5"/>
  <c r="E6" i="5" s="1"/>
  <c r="B5" i="5"/>
  <c r="E5" i="5" l="1"/>
  <c r="E2" i="5"/>
  <c r="G4" i="5"/>
  <c r="H12" i="5"/>
  <c r="H4" i="5"/>
  <c r="G12" i="5"/>
  <c r="H9" i="5"/>
  <c r="H10" i="5"/>
  <c r="H11" i="5"/>
  <c r="H2" i="5"/>
  <c r="H5" i="5"/>
  <c r="G2" i="5"/>
  <c r="G5" i="5"/>
  <c r="G6" i="5"/>
  <c r="G7" i="5"/>
  <c r="G8" i="5"/>
  <c r="G9" i="5"/>
  <c r="H6" i="5"/>
  <c r="G10" i="5"/>
  <c r="H7" i="5"/>
  <c r="G11" i="5"/>
  <c r="H8" i="5"/>
  <c r="E3" i="5"/>
  <c r="F12" i="5"/>
  <c r="E13" i="5"/>
  <c r="G13" i="5" s="1"/>
  <c r="F11" i="5"/>
  <c r="F10" i="5"/>
  <c r="F9" i="5"/>
  <c r="F8" i="5"/>
  <c r="F7" i="5"/>
  <c r="F6" i="5"/>
  <c r="F5" i="5"/>
  <c r="F4" i="5"/>
  <c r="F2" i="5"/>
  <c r="I7" i="6"/>
  <c r="I6" i="6"/>
  <c r="I5" i="6"/>
  <c r="I4" i="6"/>
  <c r="I3" i="6"/>
  <c r="I2" i="6"/>
  <c r="D7" i="6"/>
  <c r="D6" i="6"/>
  <c r="D5" i="6"/>
  <c r="D4" i="6"/>
  <c r="D3" i="6"/>
  <c r="D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F3" i="5" l="1"/>
  <c r="H3" i="5"/>
  <c r="G3" i="5"/>
  <c r="F13" i="5"/>
  <c r="H13" i="5"/>
</calcChain>
</file>

<file path=xl/sharedStrings.xml><?xml version="1.0" encoding="utf-8"?>
<sst xmlns="http://schemas.openxmlformats.org/spreadsheetml/2006/main" count="40500" uniqueCount="8414">
  <si>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</si>
  <si>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</si>
  <si>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</si>
  <si>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</si>
  <si>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</si>
  <si>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</si>
  <si>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</si>
  <si>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</si>
  <si>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</si>
  <si>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</si>
  <si>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</si>
  <si>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</si>
  <si>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</si>
  <si>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</si>
  <si>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</si>
  <si>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</si>
  <si>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</si>
  <si>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</si>
  <si>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</si>
  <si>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</si>
  <si>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</si>
  <si>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</si>
  <si>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</si>
  <si>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</si>
  <si>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</si>
  <si>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</si>
  <si>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</si>
  <si>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</si>
  <si>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</si>
  <si>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</si>
  <si>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</si>
  <si>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</si>
  <si>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</si>
  <si>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</si>
  <si>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</si>
  <si>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</si>
  <si>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</si>
  <si>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</si>
  <si>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</si>
  <si>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</si>
  <si>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</si>
  <si>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</si>
  <si>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</si>
  <si>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</si>
  <si>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</si>
  <si>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</si>
  <si>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</si>
  <si>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</si>
  <si>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</si>
  <si>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</si>
  <si>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</si>
  <si>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</si>
  <si>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</si>
  <si>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</si>
  <si>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</si>
  <si>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</si>
  <si>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</si>
  <si>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</si>
  <si>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</si>
  <si>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</si>
  <si>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</si>
  <si>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</si>
  <si>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</si>
  <si>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</si>
  <si>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</si>
  <si>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</si>
  <si>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</si>
  <si>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</si>
  <si>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</si>
  <si>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</si>
  <si>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</si>
  <si>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</si>
  <si>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</si>
  <si>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</si>
  <si>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</si>
  <si>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</si>
  <si>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</si>
  <si>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</si>
  <si>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</si>
  <si>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</si>
  <si>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</si>
  <si>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</si>
  <si>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</si>
  <si>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</si>
  <si>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</si>
  <si>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</si>
  <si>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</si>
  <si>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</si>
  <si>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</si>
  <si>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</si>
  <si>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</si>
  <si>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</si>
  <si>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</si>
  <si>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</si>
  <si>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</si>
  <si>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</si>
  <si>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</si>
  <si>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</si>
  <si>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</si>
  <si>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</si>
  <si>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</si>
  <si>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</si>
  <si>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</si>
  <si>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</si>
  <si>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</si>
  <si>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</si>
  <si>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</si>
  <si>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</si>
  <si>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</si>
  <si>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</si>
  <si>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</si>
  <si>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</si>
  <si>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</si>
  <si>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</si>
  <si>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</si>
  <si>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</si>
  <si>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</si>
  <si>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</si>
  <si>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</si>
  <si>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</si>
  <si>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</si>
  <si>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</si>
  <si>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</si>
  <si>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</si>
  <si>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</si>
  <si>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</si>
  <si>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</si>
  <si>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</si>
  <si>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</si>
  <si>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</si>
  <si>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</si>
  <si>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</si>
  <si>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</si>
  <si>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</si>
  <si>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</si>
  <si>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</si>
  <si>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</si>
  <si>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</si>
  <si>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</si>
  <si>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</si>
  <si>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</si>
  <si>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</si>
  <si>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</si>
  <si>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</si>
  <si>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</si>
  <si>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</si>
  <si>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</si>
  <si>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</si>
  <si>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</si>
  <si>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</si>
  <si>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</si>
  <si>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</si>
  <si>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</si>
  <si>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</si>
  <si>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</si>
  <si>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</si>
  <si>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</si>
  <si>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</si>
  <si>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</si>
  <si>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</si>
  <si>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</si>
  <si>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</si>
  <si>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</si>
  <si>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</si>
  <si>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</si>
  <si>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</si>
  <si>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</si>
  <si>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</si>
  <si>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</si>
  <si>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</si>
  <si>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</si>
  <si>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</si>
  <si>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</si>
  <si>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</si>
  <si>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</si>
  <si>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</si>
  <si>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</si>
  <si>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</si>
  <si>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</si>
  <si>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</si>
  <si>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</si>
  <si>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</si>
  <si>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</si>
  <si>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</si>
  <si>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</si>
  <si>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</si>
  <si>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</si>
  <si>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</si>
  <si>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</si>
  <si>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</si>
  <si>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</si>
  <si>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</si>
  <si>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</si>
  <si>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</si>
  <si>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</si>
  <si>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</si>
  <si>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</si>
  <si>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</si>
  <si>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</si>
  <si>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</si>
  <si>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</si>
  <si>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</si>
  <si>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</si>
  <si>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</si>
  <si>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</si>
  <si>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</si>
  <si>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</si>
  <si>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</si>
  <si>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</si>
  <si>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</si>
  <si>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</si>
  <si>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</si>
  <si>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</si>
  <si>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</si>
  <si>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</si>
  <si>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</si>
  <si>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</si>
  <si>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</si>
  <si>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</si>
  <si>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</si>
  <si>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</si>
  <si>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</si>
  <si>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</si>
  <si>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</si>
  <si>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</si>
  <si>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</si>
  <si>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</si>
  <si>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</si>
  <si>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</si>
  <si>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</si>
  <si>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</si>
  <si>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</si>
  <si>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</si>
  <si>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</si>
  <si>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</si>
  <si>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</si>
  <si>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</si>
  <si>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</si>
  <si>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</si>
  <si>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</si>
  <si>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</si>
  <si>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</si>
  <si>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</si>
  <si>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</si>
  <si>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</si>
  <si>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</si>
  <si>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</si>
  <si>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</si>
  <si>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</si>
  <si>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</si>
  <si>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</si>
  <si>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</si>
  <si>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</si>
  <si>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</si>
  <si>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</si>
  <si>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</si>
  <si>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</si>
  <si>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</si>
  <si>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</si>
  <si>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</si>
  <si>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</si>
  <si>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</si>
  <si>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</si>
  <si>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</si>
  <si>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</si>
  <si>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</si>
  <si>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</si>
  <si>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</si>
  <si>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</si>
  <si>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</si>
  <si>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</si>
  <si>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</si>
  <si>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</si>
  <si>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</si>
  <si>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</si>
  <si>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</si>
  <si>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</si>
  <si>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</si>
  <si>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</si>
  <si>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</si>
  <si>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</si>
  <si>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</si>
  <si>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</si>
  <si>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</si>
  <si>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</si>
  <si>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</si>
  <si>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</si>
  <si>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</si>
  <si>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</si>
  <si>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</si>
  <si>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</si>
  <si>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</si>
  <si>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</si>
  <si>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</si>
  <si>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</si>
  <si>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</si>
  <si>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</si>
  <si>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</si>
  <si>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</si>
  <si>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</si>
  <si>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</si>
  <si>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</si>
  <si>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</si>
  <si>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</si>
  <si>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</si>
  <si>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</si>
  <si>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</si>
  <si>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</si>
  <si>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</si>
  <si>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</si>
  <si>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</si>
  <si>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</si>
  <si>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</si>
  <si>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</si>
  <si>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</si>
  <si>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</si>
  <si>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</si>
  <si>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</si>
  <si>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</si>
  <si>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</si>
  <si>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</si>
  <si>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</si>
  <si>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</si>
  <si>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</si>
  <si>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</si>
  <si>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</si>
  <si>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</si>
  <si>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</si>
  <si>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</si>
  <si>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</si>
  <si>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</si>
  <si>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</si>
  <si>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</si>
  <si>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</si>
  <si>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</si>
  <si>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</si>
  <si>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</si>
  <si>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</si>
  <si>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</si>
  <si>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</si>
  <si>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</si>
  <si>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</si>
  <si>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</si>
  <si>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</si>
  <si>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</si>
  <si>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</si>
  <si>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</si>
  <si>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</si>
  <si>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</si>
  <si>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</si>
  <si>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</si>
  <si>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</si>
  <si>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</si>
  <si>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</si>
  <si>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</si>
  <si>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</si>
  <si>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</si>
  <si>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</si>
  <si>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</si>
  <si>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</si>
  <si>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</si>
  <si>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</si>
  <si>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</si>
  <si>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</si>
  <si>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</si>
  <si>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</si>
  <si>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</si>
  <si>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</si>
  <si>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</si>
  <si>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</si>
  <si>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</si>
  <si>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</si>
  <si>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</si>
  <si>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</si>
  <si>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</si>
  <si>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</si>
  <si>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</si>
  <si>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</si>
  <si>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</si>
  <si>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</si>
  <si>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</si>
  <si>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</si>
  <si>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</si>
  <si>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</si>
  <si>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</si>
  <si>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</si>
  <si>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</si>
  <si>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</si>
  <si>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</si>
  <si>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</si>
  <si>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</si>
  <si>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</si>
  <si>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</si>
  <si>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</si>
  <si>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</si>
  <si>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</si>
  <si>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</si>
  <si>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</si>
  <si>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</si>
  <si>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</si>
  <si>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</si>
  <si>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</si>
  <si>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</si>
  <si>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</si>
  <si>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</si>
  <si>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</si>
  <si>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</si>
  <si>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</si>
  <si>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</si>
  <si>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</si>
  <si>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</si>
  <si>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</si>
  <si>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</si>
  <si>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</si>
  <si>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</si>
  <si>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</si>
  <si>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</si>
  <si>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</si>
  <si>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</si>
  <si>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</si>
  <si>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</si>
  <si>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</si>
  <si>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</si>
  <si>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</si>
  <si>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</si>
  <si>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</si>
  <si>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</si>
  <si>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</si>
  <si>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</si>
  <si>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</si>
  <si>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</si>
  <si>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</si>
  <si>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</si>
  <si>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</si>
  <si>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</si>
  <si>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</si>
  <si>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</si>
  <si>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</si>
  <si>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</si>
  <si>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</si>
  <si>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</si>
  <si>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</si>
  <si>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</si>
  <si>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</si>
  <si>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</si>
  <si>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</si>
  <si>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</si>
  <si>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</si>
  <si>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</si>
  <si>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</si>
  <si>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</si>
  <si>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</si>
  <si>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</si>
  <si>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</si>
  <si>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</si>
  <si>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</si>
  <si>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</si>
  <si>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</si>
  <si>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</si>
  <si>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</si>
  <si>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</si>
  <si>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</si>
  <si>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</si>
  <si>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</si>
  <si>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</si>
  <si>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</si>
  <si>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</si>
  <si>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</si>
  <si>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</si>
  <si>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</si>
  <si>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</si>
  <si>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</si>
  <si>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</si>
  <si>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</si>
  <si>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</si>
  <si>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</si>
  <si>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</si>
  <si>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</si>
  <si>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</si>
  <si>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</si>
  <si>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</si>
  <si>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</si>
  <si>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</si>
  <si>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</si>
  <si>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</si>
  <si>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</si>
  <si>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</si>
  <si>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</si>
  <si>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</si>
  <si>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</si>
  <si>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</si>
  <si>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</si>
  <si>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</si>
  <si>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</si>
  <si>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</si>
  <si>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</si>
  <si>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</si>
  <si>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</si>
  <si>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</si>
  <si>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</si>
  <si>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</si>
  <si>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</si>
  <si>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</si>
  <si>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</si>
  <si>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</si>
  <si>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</si>
  <si>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</si>
  <si>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</si>
  <si>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</si>
  <si>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</si>
  <si>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</si>
  <si>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</si>
  <si>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</si>
  <si>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</si>
  <si>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</si>
  <si>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</si>
  <si>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</si>
  <si>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</si>
  <si>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</si>
  <si>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</si>
  <si>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</si>
  <si>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</si>
  <si>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</si>
  <si>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</si>
  <si>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</si>
  <si>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</si>
  <si>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</si>
  <si>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</si>
  <si>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</si>
  <si>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</si>
  <si>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</si>
  <si>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</si>
  <si>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</si>
  <si>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</si>
  <si>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</si>
  <si>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</si>
  <si>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</si>
  <si>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</si>
  <si>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</si>
  <si>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</si>
  <si>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</si>
  <si>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</si>
  <si>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</si>
  <si>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</si>
  <si>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</si>
  <si>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</si>
  <si>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</si>
  <si>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</si>
  <si>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</si>
  <si>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</si>
  <si>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</si>
  <si>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</si>
  <si>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</si>
  <si>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</si>
  <si>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</si>
  <si>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</si>
  <si>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</si>
  <si>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</si>
  <si>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</si>
  <si>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</si>
  <si>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</si>
  <si>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</si>
  <si>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</si>
  <si>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</si>
  <si>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</si>
  <si>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</si>
  <si>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</si>
  <si>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</si>
  <si>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</si>
  <si>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</si>
  <si>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</si>
  <si>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</si>
  <si>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</si>
  <si>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</si>
  <si>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</si>
  <si>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</si>
  <si>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</si>
  <si>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</si>
  <si>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</si>
  <si>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</si>
  <si>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</si>
  <si>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</si>
  <si>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</si>
  <si>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</si>
  <si>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</si>
  <si>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</si>
  <si>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</si>
  <si>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</si>
  <si>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</si>
  <si>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</si>
  <si>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</si>
  <si>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</si>
  <si>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</si>
  <si>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</si>
  <si>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</si>
  <si>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</si>
  <si>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</si>
  <si>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</si>
  <si>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</si>
  <si>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</si>
  <si>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</si>
  <si>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</si>
  <si>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</si>
  <si>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</si>
  <si>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</si>
  <si>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</si>
  <si>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</si>
  <si>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</si>
  <si>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</si>
  <si>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</si>
  <si>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</si>
  <si>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</si>
  <si>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</si>
  <si>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</si>
  <si>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</si>
  <si>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</si>
  <si>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</si>
  <si>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</si>
  <si>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</si>
  <si>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</si>
  <si>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</si>
  <si>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</si>
  <si>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</si>
  <si>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</si>
  <si>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</si>
  <si>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</si>
  <si>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</si>
  <si>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</si>
  <si>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</si>
  <si>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</si>
  <si>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</si>
  <si>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</si>
  <si>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</si>
  <si>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</si>
  <si>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</si>
  <si>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</si>
  <si>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</si>
  <si>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</si>
  <si>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</si>
  <si>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</si>
  <si>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</si>
  <si>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</si>
  <si>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</si>
  <si>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</si>
  <si>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</si>
  <si>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</si>
  <si>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</si>
  <si>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</si>
  <si>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</si>
  <si>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</si>
  <si>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</si>
  <si>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</si>
  <si>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</si>
  <si>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</si>
  <si>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</si>
  <si>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</si>
  <si>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</si>
  <si>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</si>
  <si>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</si>
  <si>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</si>
  <si>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</si>
  <si>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</si>
  <si>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</si>
  <si>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</si>
  <si>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</si>
  <si>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</si>
  <si>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</si>
  <si>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</si>
  <si>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</si>
  <si>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</si>
  <si>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</si>
  <si>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</si>
  <si>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</si>
  <si>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</si>
  <si>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</si>
  <si>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</si>
  <si>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</si>
  <si>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</si>
  <si>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</si>
  <si>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</si>
  <si>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</si>
  <si>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</si>
  <si>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</si>
  <si>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</si>
  <si>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</si>
  <si>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</si>
  <si>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</si>
  <si>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</si>
  <si>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</si>
  <si>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</si>
  <si>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</si>
  <si>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</si>
  <si>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</si>
  <si>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</si>
  <si>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</si>
  <si>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</si>
  <si>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</si>
  <si>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</si>
  <si>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</si>
  <si>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</si>
  <si>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</si>
  <si>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</si>
  <si>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</si>
  <si>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</si>
  <si>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</si>
  <si>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</si>
  <si>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</si>
  <si>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</si>
  <si>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</si>
  <si>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</si>
  <si>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</si>
  <si>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</si>
  <si>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</si>
  <si>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</si>
  <si>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</si>
  <si>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</si>
  <si>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</si>
  <si>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</si>
  <si>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</si>
  <si>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</si>
  <si>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</si>
  <si>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</si>
  <si>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</si>
  <si>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</si>
  <si>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</si>
  <si>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</si>
  <si>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</si>
  <si>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</si>
  <si>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</si>
  <si>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</si>
  <si>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</si>
  <si>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</si>
  <si>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</si>
  <si>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</si>
  <si>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</si>
  <si>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</si>
  <si>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</si>
  <si>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</si>
  <si>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</si>
  <si>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</si>
  <si>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</si>
  <si>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</si>
  <si>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</si>
  <si>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</si>
  <si>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</si>
  <si>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</si>
  <si>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</si>
  <si>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</si>
  <si>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</si>
  <si>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</si>
  <si>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</si>
  <si>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</si>
  <si>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</si>
  <si>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</si>
  <si>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</si>
  <si>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</si>
  <si>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</si>
  <si>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</si>
  <si>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</si>
  <si>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</si>
  <si>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</si>
  <si>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</si>
  <si>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</si>
  <si>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</si>
  <si>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</si>
  <si>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</si>
  <si>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</si>
  <si>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</si>
  <si>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</si>
  <si>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</si>
  <si>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</si>
  <si>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</si>
  <si>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</si>
  <si>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</si>
  <si>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</si>
  <si>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</si>
  <si>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</si>
  <si>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</si>
  <si>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</si>
  <si>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</si>
  <si>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</si>
  <si>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</si>
  <si>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</si>
  <si>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</si>
  <si>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</si>
  <si>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</si>
  <si>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</si>
  <si>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</si>
  <si>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</si>
  <si>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</si>
  <si>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</si>
  <si>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</si>
  <si>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</si>
  <si>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</si>
  <si>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</si>
  <si>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</si>
  <si>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</si>
  <si>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</si>
  <si>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</si>
  <si>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</si>
  <si>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</si>
  <si>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</si>
  <si>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</si>
  <si>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</si>
  <si>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</si>
  <si>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</si>
  <si>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</si>
  <si>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</si>
  <si>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</si>
  <si>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</si>
  <si>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</si>
  <si>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</si>
  <si>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</si>
  <si>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</si>
  <si>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</si>
  <si>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</si>
  <si>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</si>
  <si>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</si>
  <si>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</si>
  <si>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</si>
  <si>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</si>
  <si>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</si>
  <si>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</si>
  <si>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</si>
  <si>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</si>
  <si>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</si>
  <si>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</si>
  <si>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</si>
  <si>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</si>
  <si>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</si>
  <si>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</si>
  <si>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</si>
  <si>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</si>
  <si>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</si>
  <si>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</si>
  <si>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</si>
  <si>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</si>
  <si>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</si>
  <si>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</si>
  <si>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</si>
  <si>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</si>
  <si>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</si>
  <si>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</si>
  <si>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</si>
  <si>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</si>
  <si>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</si>
  <si>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</si>
  <si>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</si>
  <si>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</si>
  <si>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</si>
  <si>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</si>
  <si>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</si>
  <si>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</si>
  <si>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</si>
  <si>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</si>
  <si>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</si>
  <si>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</si>
  <si>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</si>
  <si>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</si>
  <si>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</si>
  <si>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</si>
  <si>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</si>
  <si>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</si>
  <si>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</si>
  <si>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</si>
  <si>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</si>
  <si>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</si>
  <si>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</si>
  <si>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</si>
  <si>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</si>
  <si>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</si>
  <si>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</si>
  <si>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</si>
  <si>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</si>
  <si>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</si>
  <si>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</si>
  <si>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</si>
  <si>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</si>
  <si>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</si>
  <si>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</si>
  <si>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</si>
  <si>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</si>
  <si>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</si>
  <si>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</si>
  <si>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</si>
  <si>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</si>
  <si>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</si>
  <si>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</si>
  <si>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</si>
  <si>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</si>
  <si>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</si>
  <si>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</si>
  <si>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</si>
  <si>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</si>
  <si>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</si>
  <si>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</si>
  <si>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</si>
  <si>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</si>
  <si>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</si>
  <si>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</si>
  <si>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</si>
  <si>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</si>
  <si>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</si>
  <si>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</si>
  <si>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</si>
  <si>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</si>
  <si>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</si>
  <si>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</si>
  <si>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</si>
  <si>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</si>
  <si>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</si>
  <si>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</si>
  <si>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</si>
  <si>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</si>
  <si>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</si>
  <si>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</si>
  <si>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</si>
  <si>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</si>
  <si>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</si>
  <si>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</si>
  <si>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</si>
  <si>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</si>
  <si>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</si>
  <si>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</si>
  <si>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</si>
  <si>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</si>
  <si>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</si>
  <si>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</si>
  <si>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</si>
  <si>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</si>
  <si>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</si>
  <si>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</si>
  <si>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</si>
  <si>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</si>
  <si>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</si>
  <si>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</si>
  <si>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</si>
  <si>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</si>
  <si>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</si>
  <si>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</si>
  <si>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</si>
  <si>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</si>
  <si>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</si>
  <si>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</si>
  <si>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</si>
  <si>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</si>
  <si>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</si>
  <si>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</si>
  <si>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</si>
  <si>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</si>
  <si>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</si>
  <si>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</si>
  <si>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</si>
  <si>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</si>
  <si>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</si>
  <si>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</si>
  <si>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</si>
  <si>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</si>
  <si>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</si>
  <si>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</si>
  <si>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</si>
  <si>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</si>
  <si>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</si>
  <si>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</si>
  <si>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</si>
  <si>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</si>
  <si>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</si>
  <si>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</si>
  <si>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</si>
  <si>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</si>
  <si>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</si>
  <si>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</si>
  <si>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</si>
  <si>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</si>
  <si>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</si>
  <si>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</si>
  <si>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</si>
  <si>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</si>
  <si>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</si>
  <si>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</si>
  <si>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</si>
  <si>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</si>
  <si>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</si>
  <si>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</si>
  <si>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</si>
  <si>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</si>
  <si>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</si>
  <si>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</si>
  <si>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</si>
  <si>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</si>
  <si>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</si>
  <si>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</si>
  <si>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</si>
  <si>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</si>
  <si>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</si>
  <si>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</si>
  <si>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</si>
  <si>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</si>
  <si>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</si>
  <si>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</si>
  <si>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</si>
  <si>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</si>
  <si>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</si>
  <si>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</si>
  <si>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</si>
  <si>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</si>
  <si>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</si>
  <si>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</si>
  <si>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</si>
  <si>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</si>
  <si>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</si>
  <si>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</si>
  <si>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</si>
  <si>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</si>
  <si>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</si>
  <si>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</si>
  <si>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</si>
  <si>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</si>
  <si>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</si>
  <si>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</si>
  <si>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</si>
  <si>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</si>
  <si>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</si>
  <si>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</si>
  <si>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</si>
  <si>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</si>
  <si>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</si>
  <si>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</si>
  <si>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</si>
  <si>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</si>
  <si>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</si>
  <si>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</si>
  <si>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</si>
  <si>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</si>
  <si>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</si>
  <si>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</si>
  <si>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</si>
  <si>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</si>
  <si>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</si>
  <si>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</si>
  <si>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</si>
  <si>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</si>
  <si>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</si>
  <si>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</si>
  <si>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</si>
  <si>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</si>
  <si>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</si>
  <si>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</si>
  <si>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</si>
  <si>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</si>
  <si>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</si>
  <si>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</si>
  <si>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</si>
  <si>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</si>
  <si>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</si>
  <si>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</si>
  <si>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</si>
  <si>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</si>
  <si>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</si>
  <si>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</si>
  <si>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</si>
  <si>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</si>
  <si>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</si>
  <si>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</si>
  <si>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</si>
  <si>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</si>
  <si>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</si>
  <si>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</si>
  <si>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</si>
  <si>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</si>
  <si>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</si>
  <si>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</si>
  <si>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</si>
  <si>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</si>
  <si>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</si>
  <si>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</si>
  <si>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</si>
  <si>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</si>
  <si>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</si>
  <si>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</si>
  <si>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</si>
  <si>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</si>
  <si>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</si>
  <si>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</si>
  <si>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</si>
  <si>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</si>
  <si>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</si>
  <si>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</si>
  <si>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</si>
  <si>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</si>
  <si>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</si>
  <si>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</si>
  <si>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</si>
  <si>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</si>
  <si>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</si>
  <si>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</si>
  <si>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</si>
  <si>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</si>
  <si>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</si>
  <si>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</si>
  <si>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</si>
  <si>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</si>
  <si>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</si>
  <si>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</si>
  <si>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</si>
  <si>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</si>
  <si>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</si>
  <si>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</si>
  <si>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</si>
  <si>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</si>
  <si>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</si>
  <si>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</si>
  <si>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</si>
  <si>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</si>
  <si>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</si>
  <si>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</si>
  <si>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</si>
  <si>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</si>
  <si>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</si>
  <si>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</si>
  <si>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</si>
  <si>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</si>
  <si>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</si>
  <si>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</si>
  <si>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</si>
  <si>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</si>
  <si>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</si>
  <si>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</si>
  <si>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</si>
  <si>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</si>
  <si>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</si>
  <si>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</si>
  <si>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</si>
  <si>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</si>
  <si>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</si>
  <si>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</si>
  <si>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</si>
  <si>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</si>
  <si>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</si>
  <si>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</si>
  <si>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</si>
  <si>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</si>
  <si>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</si>
  <si>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</si>
  <si>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</si>
  <si>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</si>
  <si>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</si>
  <si>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</si>
  <si>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</si>
  <si>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</si>
  <si>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</si>
  <si>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</si>
  <si>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</si>
  <si>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</si>
  <si>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</si>
  <si>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</si>
  <si>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</si>
  <si>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</si>
  <si>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</si>
  <si>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</si>
  <si>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</si>
  <si>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</si>
  <si>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</si>
  <si>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</si>
  <si>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</si>
  <si>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</si>
  <si>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</si>
  <si>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</si>
  <si>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</si>
  <si>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</si>
  <si>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</si>
  <si>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</si>
  <si>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</si>
  <si>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</si>
  <si>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</si>
  <si>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</si>
  <si>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</si>
  <si>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</si>
  <si>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</si>
  <si>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</si>
  <si>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</si>
  <si>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</si>
  <si>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</si>
  <si>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</si>
  <si>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</si>
  <si>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</si>
  <si>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</si>
  <si>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</si>
  <si>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</si>
  <si>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</si>
  <si>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</si>
  <si>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</si>
  <si>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</si>
  <si>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</si>
  <si>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</si>
  <si>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</si>
  <si>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</si>
  <si>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</si>
  <si>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</si>
  <si>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</si>
  <si>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</si>
  <si>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</si>
  <si>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</si>
  <si>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</si>
  <si>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</si>
  <si>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</si>
  <si>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</si>
  <si>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</si>
  <si>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</si>
  <si>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</si>
  <si>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</si>
  <si>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</si>
  <si>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</si>
  <si>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</si>
  <si>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</si>
  <si>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</si>
  <si>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</si>
  <si>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</si>
  <si>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</si>
  <si>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</si>
  <si>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</si>
  <si>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</si>
  <si>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</si>
  <si>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</si>
  <si>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</si>
  <si>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</si>
  <si>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</si>
  <si>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</si>
  <si>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</si>
  <si>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</si>
  <si>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</si>
  <si>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</si>
  <si>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</si>
  <si>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</si>
  <si>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</si>
  <si>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</si>
  <si>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</si>
  <si>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</si>
  <si>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</si>
  <si>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</si>
  <si>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</si>
  <si>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</si>
  <si>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</si>
  <si>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</si>
  <si>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</si>
  <si>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</si>
  <si>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</si>
  <si>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</si>
  <si>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</si>
  <si>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</si>
  <si>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</si>
  <si>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</si>
  <si>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</si>
  <si>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</si>
  <si>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</si>
  <si>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</si>
  <si>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</si>
  <si>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</si>
  <si>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</si>
  <si>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</si>
  <si>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</si>
  <si>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</si>
  <si>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</si>
  <si>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</si>
  <si>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</si>
  <si>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</si>
  <si>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</si>
  <si>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</si>
  <si>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</si>
  <si>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</si>
  <si>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</si>
  <si>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</si>
  <si>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</si>
  <si>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</si>
  <si>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</si>
  <si>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</si>
  <si>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</si>
  <si>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</si>
  <si>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</si>
  <si>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</si>
  <si>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</si>
  <si>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</si>
  <si>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</si>
  <si>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</si>
  <si>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</si>
  <si>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</si>
  <si>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</si>
  <si>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</si>
  <si>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</si>
  <si>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</si>
  <si>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</si>
  <si>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</si>
  <si>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</si>
  <si>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</si>
  <si>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</si>
  <si>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</si>
  <si>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</si>
  <si>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</si>
  <si>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</si>
  <si>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</si>
  <si>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</si>
  <si>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</si>
  <si>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</si>
  <si>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</si>
  <si>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</si>
  <si>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</si>
  <si>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</si>
  <si>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</si>
  <si>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</si>
  <si>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</si>
  <si>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</si>
  <si>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</si>
  <si>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</si>
  <si>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</si>
  <si>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</si>
  <si>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</si>
  <si>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</si>
  <si>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</si>
  <si>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</si>
  <si>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</si>
  <si>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</si>
  <si>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</si>
  <si>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</si>
  <si>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</si>
  <si>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</si>
  <si>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</si>
  <si>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</si>
  <si>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</si>
  <si>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</si>
  <si>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</si>
  <si>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</si>
  <si>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</si>
  <si>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</si>
  <si>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</si>
  <si>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</si>
  <si>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</si>
  <si>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</si>
  <si>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</si>
  <si>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</si>
  <si>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</si>
  <si>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</si>
  <si>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</si>
  <si>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</si>
  <si>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</si>
  <si>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</si>
  <si>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</si>
  <si>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</si>
  <si>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</si>
  <si>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</si>
  <si>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</si>
  <si>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</si>
  <si>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</si>
  <si>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</si>
  <si>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</si>
  <si>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</si>
  <si>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</si>
  <si>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</si>
  <si>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</si>
  <si>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</si>
  <si>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</si>
  <si>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</si>
  <si>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</si>
  <si>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</si>
  <si>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</si>
  <si>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</si>
  <si>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</si>
  <si>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</si>
  <si>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</si>
  <si>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</si>
  <si>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</si>
  <si>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</si>
  <si>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</si>
  <si>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</si>
  <si>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</si>
  <si>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</si>
  <si>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</si>
  <si>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</si>
  <si>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</si>
  <si>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</si>
  <si>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</si>
  <si>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</si>
  <si>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</si>
  <si>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</si>
  <si>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</si>
  <si>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</si>
  <si>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</si>
  <si>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</si>
  <si>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</si>
  <si>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</si>
  <si>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</si>
  <si>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</si>
  <si>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</si>
  <si>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</si>
  <si>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</si>
  <si>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</si>
  <si>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</si>
  <si>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</si>
  <si>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</si>
  <si>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</si>
  <si>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</si>
  <si>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</si>
  <si>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</si>
  <si>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</si>
  <si>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</si>
  <si>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</si>
  <si>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</si>
  <si>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</si>
  <si>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</si>
  <si>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</si>
  <si>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</si>
  <si>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</si>
  <si>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</si>
  <si>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</si>
  <si>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</si>
  <si>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</si>
  <si>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</si>
  <si>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</si>
  <si>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</si>
  <si>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</si>
  <si>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</si>
  <si>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</si>
  <si>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</si>
  <si>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</si>
  <si>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</si>
  <si>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</si>
  <si>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</si>
  <si>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</si>
  <si>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</si>
  <si>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</si>
  <si>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</si>
  <si>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</si>
  <si>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</si>
  <si>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</si>
  <si>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</si>
  <si>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</si>
  <si>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</si>
  <si>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</si>
  <si>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</si>
  <si>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</si>
  <si>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</si>
  <si>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</si>
  <si>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</si>
  <si>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</si>
  <si>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</si>
  <si>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</si>
  <si>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</si>
  <si>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</si>
  <si>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</si>
  <si>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</si>
  <si>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</si>
  <si>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</si>
  <si>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</si>
  <si>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</si>
  <si>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</si>
  <si>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</si>
  <si>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</si>
  <si>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</si>
  <si>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</si>
  <si>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</si>
  <si>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</si>
  <si>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</si>
  <si>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</si>
  <si>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</si>
  <si>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</si>
  <si>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</si>
  <si>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</si>
  <si>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</si>
  <si>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</si>
  <si>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</si>
  <si>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</si>
  <si>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</si>
  <si>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</si>
  <si>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</si>
  <si>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</si>
  <si>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</si>
  <si>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</si>
  <si>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</si>
  <si>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</si>
  <si>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</si>
  <si>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</si>
  <si>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</si>
  <si>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</si>
  <si>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</si>
  <si>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</si>
  <si>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</si>
  <si>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</si>
  <si>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</si>
  <si>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</si>
  <si>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</si>
  <si>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</si>
  <si>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</si>
  <si>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</si>
  <si>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</si>
  <si>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</si>
  <si>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</si>
  <si>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</si>
  <si>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</si>
  <si>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</si>
  <si>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</si>
  <si>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</si>
  <si>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</si>
  <si>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</si>
  <si>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</si>
  <si>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</si>
  <si>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</si>
  <si>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</si>
  <si>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</si>
  <si>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</si>
  <si>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</si>
  <si>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</si>
  <si>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</si>
  <si>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</si>
  <si>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</si>
  <si>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</si>
  <si>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</si>
  <si>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</si>
  <si>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</si>
  <si>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</si>
  <si>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</si>
  <si>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</si>
  <si>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</si>
  <si>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</si>
  <si>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</si>
  <si>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</si>
  <si>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</si>
  <si>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</si>
  <si>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</si>
  <si>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</si>
  <si>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</si>
  <si>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</si>
  <si>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</si>
  <si>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</si>
  <si>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</si>
  <si>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</si>
  <si>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</si>
  <si>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</si>
  <si>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</si>
  <si>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</si>
  <si>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</si>
  <si>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</si>
  <si>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</si>
  <si>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</si>
  <si>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</si>
  <si>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</si>
  <si>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</si>
  <si>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</si>
  <si>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</si>
  <si>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</si>
  <si>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</si>
  <si>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</si>
  <si>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</si>
  <si>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</si>
  <si>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</si>
  <si>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</si>
  <si>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</si>
  <si>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</si>
  <si>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</si>
  <si>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</si>
  <si>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</si>
  <si>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</si>
  <si>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</si>
  <si>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</si>
  <si>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</si>
  <si>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</si>
  <si>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</si>
  <si>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</si>
  <si>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</si>
  <si>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</si>
  <si>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</si>
  <si>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</si>
  <si>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</si>
  <si>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</si>
  <si>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</si>
  <si>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</si>
  <si>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</si>
  <si>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</si>
  <si>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</si>
  <si>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</si>
  <si>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</si>
  <si>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</si>
  <si>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</si>
  <si>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</si>
  <si>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</si>
  <si>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</si>
  <si>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</si>
  <si>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</si>
  <si>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</si>
  <si>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</si>
  <si>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</si>
  <si>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</si>
  <si>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</si>
  <si>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</si>
  <si>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</si>
  <si>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</si>
  <si>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</si>
  <si>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</si>
  <si>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</si>
  <si>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</si>
  <si>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</si>
  <si>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</si>
  <si>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</si>
  <si>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</si>
  <si>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</si>
  <si>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</si>
  <si>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</si>
  <si>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</si>
  <si>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</si>
  <si>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</si>
  <si>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</si>
  <si>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</si>
  <si>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</si>
  <si>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</si>
  <si>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</si>
  <si>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</si>
  <si>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</si>
  <si>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</si>
  <si>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</si>
  <si>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</si>
  <si>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</si>
  <si>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</si>
  <si>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</si>
  <si>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</si>
  <si>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</si>
  <si>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</si>
  <si>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</si>
  <si>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</si>
  <si>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</si>
  <si>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</si>
  <si>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</si>
  <si>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</si>
  <si>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</si>
  <si>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</si>
  <si>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</si>
  <si>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</si>
  <si>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</si>
  <si>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</si>
  <si>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</si>
  <si>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</si>
  <si>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</si>
  <si>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</si>
  <si>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</si>
  <si>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</si>
  <si>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</si>
  <si>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</si>
  <si>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</si>
  <si>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</si>
  <si>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</si>
  <si>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</si>
  <si>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</si>
  <si>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</si>
  <si>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</si>
  <si>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</si>
  <si>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</si>
  <si>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</si>
  <si>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</si>
  <si>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</si>
  <si>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</si>
  <si>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</si>
  <si>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</si>
  <si>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</si>
  <si>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</si>
  <si>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</si>
  <si>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</si>
  <si>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</si>
  <si>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</si>
  <si>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</si>
  <si>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</si>
  <si>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</si>
  <si>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</si>
  <si>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</si>
  <si>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</si>
  <si>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</si>
  <si>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</si>
  <si>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</si>
  <si>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</si>
  <si>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</si>
  <si>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</si>
  <si>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</si>
  <si>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</si>
  <si>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</si>
  <si>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</si>
  <si>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</si>
  <si>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</si>
  <si>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</si>
  <si>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</si>
  <si>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</si>
  <si>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</si>
  <si>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</si>
  <si>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</si>
  <si>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</si>
  <si>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</si>
  <si>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</si>
  <si>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</si>
  <si>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</si>
  <si>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</si>
  <si>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</si>
  <si>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</si>
  <si>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</si>
  <si>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</si>
  <si>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</si>
  <si>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</si>
  <si>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</si>
  <si>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</si>
  <si>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</si>
  <si>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</si>
  <si>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</si>
  <si>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</si>
  <si>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</si>
  <si>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</si>
  <si>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</si>
  <si>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</si>
  <si>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</si>
  <si>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</si>
  <si>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</si>
  <si>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</si>
  <si>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</si>
  <si>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</si>
  <si>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</si>
  <si>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</si>
  <si>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</si>
  <si>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</si>
  <si>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</si>
  <si>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</si>
  <si>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</si>
  <si>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</si>
  <si>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</si>
  <si>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</si>
  <si>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</si>
  <si>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</si>
  <si>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</si>
  <si>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</si>
  <si>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</si>
  <si>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</si>
  <si>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</si>
  <si>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</si>
  <si>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</si>
  <si>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</si>
  <si>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</si>
  <si>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</si>
  <si>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</si>
  <si>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</si>
  <si>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</si>
  <si>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</si>
  <si>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</si>
  <si>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</si>
  <si>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</si>
  <si>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</si>
  <si>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</si>
  <si>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</si>
  <si>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</si>
  <si>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</si>
  <si>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</si>
  <si>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</si>
  <si>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</si>
  <si>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</si>
  <si>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</si>
  <si>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</si>
  <si>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</si>
  <si>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</si>
  <si>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</si>
  <si>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</si>
  <si>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</si>
  <si>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</si>
  <si>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</si>
  <si>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</si>
  <si>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</si>
  <si>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</si>
  <si>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</si>
  <si>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</si>
  <si>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</si>
  <si>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</si>
  <si>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</si>
  <si>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</si>
  <si>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</si>
  <si>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</si>
  <si>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</si>
  <si>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</si>
  <si>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</si>
  <si>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</si>
  <si>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</si>
  <si>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</si>
  <si>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</si>
  <si>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</si>
  <si>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</si>
  <si>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</si>
  <si>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</si>
  <si>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</si>
  <si>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</si>
  <si>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</si>
  <si>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</si>
  <si>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</si>
  <si>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</si>
  <si>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</si>
  <si>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</si>
  <si>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</si>
  <si>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</si>
  <si>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</si>
  <si>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</si>
  <si>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</si>
  <si>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</si>
  <si>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</si>
  <si>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</si>
  <si>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</si>
  <si>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</si>
  <si>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</si>
  <si>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</si>
  <si>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</si>
  <si>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</si>
  <si>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</si>
  <si>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</si>
  <si>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</si>
  <si>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</si>
  <si>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</si>
  <si>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</si>
  <si>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</si>
  <si>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</si>
  <si>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</si>
  <si>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</si>
  <si>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</si>
  <si>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</si>
  <si>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</si>
  <si>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</si>
  <si>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</si>
  <si>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</si>
  <si>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</si>
  <si>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</si>
  <si>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</si>
  <si>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</si>
  <si>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</si>
  <si>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</si>
  <si>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</si>
  <si>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</si>
  <si>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</si>
  <si>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</si>
  <si>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</si>
  <si>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</si>
  <si>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</si>
  <si>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</si>
  <si>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</si>
  <si>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</si>
  <si>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</si>
  <si>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</si>
  <si>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</si>
  <si>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</si>
  <si>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</si>
  <si>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</si>
  <si>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</si>
  <si>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</si>
  <si>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</si>
  <si>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</si>
  <si>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</si>
  <si>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</si>
  <si>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</si>
  <si>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</si>
  <si>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</si>
  <si>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</si>
  <si>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</si>
  <si>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</si>
  <si>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</si>
  <si>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</si>
  <si>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</si>
  <si>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</si>
  <si>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</si>
  <si>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</si>
  <si>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</si>
  <si>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</si>
  <si>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</si>
  <si>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</si>
  <si>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</si>
  <si>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</si>
  <si>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</si>
  <si>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</si>
  <si>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</si>
  <si>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</si>
  <si>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</si>
  <si>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</si>
  <si>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</si>
  <si>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</si>
  <si>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</si>
  <si>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</si>
  <si>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</si>
  <si>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</si>
  <si>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</si>
  <si>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</si>
  <si>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</si>
  <si>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</si>
  <si>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</si>
  <si>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</si>
  <si>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</si>
  <si>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</si>
  <si>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</si>
  <si>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</si>
  <si>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</si>
  <si>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</si>
  <si>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</si>
  <si>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</si>
  <si>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</si>
  <si>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</si>
  <si>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</si>
  <si>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</si>
  <si>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</si>
  <si>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</si>
  <si>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</si>
  <si>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</si>
  <si>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</si>
  <si>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</si>
  <si>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</si>
  <si>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</si>
  <si>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</si>
  <si>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</si>
  <si>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</si>
  <si>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</si>
  <si>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</si>
  <si>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</si>
  <si>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</si>
  <si>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</si>
  <si>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</si>
  <si>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</si>
  <si>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</si>
  <si>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</si>
  <si>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</si>
  <si>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</si>
  <si>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</si>
  <si>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</si>
  <si>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</si>
  <si>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</si>
  <si>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</si>
  <si>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</si>
  <si>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</si>
  <si>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</si>
  <si>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</si>
  <si>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</si>
  <si>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</si>
  <si>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</si>
  <si>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</si>
  <si>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</si>
  <si>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</si>
  <si>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</si>
  <si>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</si>
  <si>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</si>
  <si>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</si>
  <si>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</si>
  <si>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</si>
  <si>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</si>
  <si>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</si>
  <si>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</si>
  <si>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</si>
  <si>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</si>
  <si>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</si>
  <si>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</si>
  <si>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</si>
  <si>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</si>
  <si>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</si>
  <si>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</si>
  <si>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</si>
  <si>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</si>
  <si>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</si>
  <si>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</si>
  <si>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</si>
  <si>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</si>
  <si>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</si>
  <si>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</si>
  <si>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</si>
  <si>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</si>
  <si>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</si>
  <si>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</si>
  <si>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</si>
  <si>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</si>
  <si>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</si>
  <si>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</si>
  <si>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</si>
  <si>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</si>
  <si>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</si>
  <si>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</si>
  <si>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</si>
  <si>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</si>
  <si>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</si>
  <si>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</si>
  <si>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</si>
  <si>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</si>
  <si>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</si>
  <si>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</si>
  <si>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</si>
  <si>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</si>
  <si>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</si>
  <si>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</si>
  <si>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</si>
  <si>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</si>
  <si>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</si>
  <si>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</si>
  <si>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</si>
  <si>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</si>
  <si>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</si>
  <si>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</si>
  <si>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</si>
  <si>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</si>
  <si>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</si>
  <si>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</si>
  <si>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</si>
  <si>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</si>
  <si>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</si>
  <si>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</si>
  <si>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</si>
  <si>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</si>
  <si>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</si>
  <si>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</si>
  <si>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</si>
  <si>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</si>
  <si>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</si>
  <si>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</si>
  <si>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</si>
  <si>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</si>
  <si>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</si>
  <si>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</si>
  <si>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</si>
  <si>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</si>
  <si>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</si>
  <si>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</si>
  <si>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</si>
  <si>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</si>
  <si>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</si>
  <si>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</si>
  <si>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</si>
  <si>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</si>
  <si>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</si>
  <si>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</si>
  <si>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</si>
  <si>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</si>
  <si>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</si>
  <si>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</si>
  <si>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</si>
  <si>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</si>
  <si>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</si>
  <si>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</si>
  <si>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</si>
  <si>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</si>
  <si>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</si>
  <si>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</si>
  <si>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</si>
  <si>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</si>
  <si>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</si>
  <si>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</si>
  <si>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</si>
  <si>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</si>
  <si>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</si>
  <si>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</si>
  <si>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</si>
  <si>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</si>
  <si>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</si>
  <si>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</si>
  <si>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</si>
  <si>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</si>
  <si>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</si>
  <si>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</si>
  <si>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</si>
  <si>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</si>
  <si>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</si>
  <si>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</si>
  <si>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</si>
  <si>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</si>
  <si>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</si>
  <si>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</si>
  <si>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</si>
  <si>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</si>
  <si>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</si>
  <si>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</si>
  <si>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</si>
  <si>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</si>
  <si>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</si>
  <si>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</si>
  <si>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</si>
  <si>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</si>
  <si>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</si>
  <si>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</si>
  <si>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</si>
  <si>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</si>
  <si>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</si>
  <si>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</si>
  <si>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</si>
  <si>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</si>
  <si>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</si>
  <si>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</si>
  <si>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</si>
  <si>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</si>
  <si>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</si>
  <si>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</si>
  <si>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</si>
  <si>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</si>
  <si>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</si>
  <si>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</si>
  <si>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</si>
  <si>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</si>
  <si>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</si>
  <si>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</si>
  <si>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</si>
  <si>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</si>
  <si>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</si>
  <si>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</si>
  <si>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</si>
  <si>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</si>
  <si>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</si>
  <si>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</si>
  <si>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</si>
  <si>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</si>
  <si>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</si>
  <si>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</si>
  <si>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</si>
  <si>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</si>
  <si>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</si>
  <si>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</si>
  <si>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</si>
  <si>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</si>
  <si>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</si>
  <si>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</si>
  <si>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</si>
  <si>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</si>
  <si>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</si>
  <si>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</si>
  <si>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</si>
  <si>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</si>
  <si>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</si>
  <si>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</si>
  <si>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</si>
  <si>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</si>
  <si>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</si>
  <si>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</si>
  <si>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</si>
  <si>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</si>
  <si>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</si>
  <si>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</si>
  <si>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</si>
  <si>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</si>
  <si>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</si>
  <si>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</si>
  <si>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</si>
  <si>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</si>
  <si>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</si>
  <si>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</si>
  <si>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</si>
  <si>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</si>
  <si>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</si>
  <si>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</si>
  <si>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</si>
  <si>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</si>
  <si>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</si>
  <si>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</si>
  <si>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</si>
  <si>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</si>
  <si>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</si>
  <si>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</si>
  <si>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</si>
  <si>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</si>
  <si>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</si>
  <si>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</si>
  <si>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</si>
  <si>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</si>
  <si>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</si>
  <si>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</si>
  <si>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</si>
  <si>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</si>
  <si>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</si>
  <si>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</si>
  <si>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</si>
  <si>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</si>
  <si>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</si>
  <si>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</si>
  <si>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</si>
  <si>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</si>
  <si>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</si>
  <si>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</si>
  <si>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</si>
  <si>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</si>
  <si>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</si>
  <si>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</si>
  <si>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</si>
  <si>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</si>
  <si>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</si>
  <si>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</si>
  <si>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</si>
  <si>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</si>
  <si>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</si>
  <si>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</si>
  <si>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</si>
  <si>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</si>
  <si>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</si>
  <si>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</si>
  <si>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</si>
  <si>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</si>
  <si>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</si>
  <si>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</si>
  <si>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</si>
  <si>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</si>
  <si>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</si>
  <si>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</si>
  <si>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</si>
  <si>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</si>
  <si>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</si>
  <si>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</si>
  <si>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</si>
  <si>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</si>
  <si>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</si>
  <si>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</si>
  <si>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</si>
  <si>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</si>
  <si>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</si>
  <si>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</si>
  <si>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</si>
  <si>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</si>
  <si>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</si>
  <si>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</si>
  <si>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</si>
  <si>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</si>
  <si>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</si>
  <si>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</si>
  <si>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</si>
  <si>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</si>
  <si>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</si>
  <si>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</si>
  <si>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</si>
  <si>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</si>
  <si>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</si>
  <si>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</si>
  <si>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</si>
  <si>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</si>
  <si>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</si>
  <si>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</si>
  <si>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</si>
  <si>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</si>
  <si>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</si>
  <si>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</si>
  <si>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</si>
  <si>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</si>
  <si>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</si>
  <si>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</si>
  <si>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</si>
  <si>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</si>
  <si>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</si>
  <si>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</si>
  <si>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</si>
  <si>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</si>
  <si>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</si>
  <si>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</si>
  <si>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</si>
  <si>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</si>
  <si>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</si>
  <si>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</si>
  <si>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</si>
  <si>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</si>
  <si>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</si>
  <si>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</si>
  <si>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</si>
  <si>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</si>
  <si>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</si>
  <si>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</si>
  <si>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</si>
  <si>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</si>
  <si>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</si>
  <si>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</si>
  <si>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</si>
  <si>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</si>
  <si>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</si>
  <si>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</si>
  <si>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</si>
  <si>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</si>
  <si>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</si>
  <si>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</si>
  <si>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</si>
  <si>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</si>
  <si>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</si>
  <si>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</si>
  <si>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</si>
  <si>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</si>
  <si>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</si>
  <si>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</si>
  <si>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</si>
  <si>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</si>
  <si>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</si>
  <si>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</si>
  <si>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</si>
  <si>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</si>
  <si>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</si>
  <si>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</si>
  <si>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</si>
  <si>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</si>
  <si>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</si>
  <si>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</si>
  <si>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</si>
  <si>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</si>
  <si>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</si>
  <si>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</si>
  <si>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</si>
  <si>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</si>
  <si>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</si>
  <si>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</si>
  <si>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</si>
  <si>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</si>
  <si>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</si>
  <si>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</si>
  <si>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</si>
  <si>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</si>
  <si>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</si>
  <si>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</si>
  <si>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</si>
  <si>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</si>
  <si>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</si>
  <si>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</si>
  <si>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</si>
  <si>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</si>
  <si>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</si>
  <si>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</si>
  <si>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</si>
  <si>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</si>
  <si>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</si>
  <si>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</si>
  <si>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</si>
  <si>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</si>
  <si>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</si>
  <si>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</si>
  <si>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</si>
  <si>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</si>
  <si>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</si>
  <si>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</si>
  <si>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</si>
  <si>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</si>
  <si>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</si>
  <si>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</si>
  <si>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</si>
  <si>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</si>
  <si>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</si>
  <si>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</si>
  <si>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</si>
  <si>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</si>
  <si>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</si>
  <si>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</si>
  <si>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</si>
  <si>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</si>
  <si>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</si>
  <si>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</si>
  <si>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</si>
  <si>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</si>
  <si>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</si>
  <si>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</si>
  <si>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</si>
  <si>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</si>
  <si>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</si>
  <si>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</si>
  <si>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</si>
  <si>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</si>
  <si>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</si>
  <si>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</si>
  <si>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</si>
  <si>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</si>
  <si>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</si>
  <si>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</si>
  <si>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</si>
  <si>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</si>
  <si>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</si>
  <si>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</si>
  <si>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</si>
  <si>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</si>
  <si>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</si>
  <si>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</si>
  <si>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</si>
  <si>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</si>
  <si>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</si>
  <si>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</si>
  <si>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</si>
  <si>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</si>
  <si>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</si>
  <si>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</si>
  <si>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</si>
  <si>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</si>
  <si>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</si>
  <si>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</si>
  <si>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</si>
  <si>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</si>
  <si>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</si>
  <si>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</si>
  <si>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</si>
  <si>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</si>
  <si>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</si>
  <si>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</si>
  <si>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</si>
  <si>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</si>
  <si>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</si>
  <si>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</si>
  <si>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</si>
  <si>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</si>
  <si>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</si>
  <si>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</si>
  <si>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</si>
  <si>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</si>
  <si>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</si>
  <si>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</si>
  <si>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</si>
  <si>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</si>
  <si>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</si>
  <si>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</si>
  <si>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</si>
  <si>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</si>
  <si>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</si>
  <si>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</si>
  <si>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</si>
  <si>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</si>
  <si>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</si>
  <si>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</si>
  <si>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</si>
  <si>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</si>
  <si>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</si>
  <si>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</si>
  <si>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</si>
  <si>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</si>
  <si>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</si>
  <si>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</si>
  <si>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</si>
  <si>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</si>
  <si>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</si>
  <si>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</si>
  <si>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</si>
  <si>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</si>
  <si>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</si>
  <si>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</si>
  <si>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</si>
  <si>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</si>
  <si>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</si>
  <si>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</si>
  <si>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</si>
  <si>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</si>
  <si>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</si>
  <si>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</si>
  <si>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</si>
  <si>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</si>
  <si>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</si>
  <si>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</si>
  <si>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</si>
  <si>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</si>
  <si>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</si>
  <si>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</si>
  <si>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</si>
  <si>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</si>
  <si>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</si>
  <si>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</si>
  <si>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</si>
  <si>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</si>
  <si>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</si>
  <si>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</si>
  <si>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</si>
  <si>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</si>
  <si>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</si>
  <si>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</si>
  <si>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</si>
  <si>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</si>
  <si>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</si>
  <si>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</si>
  <si>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</si>
  <si>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</si>
  <si>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</si>
  <si>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</si>
  <si>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</si>
  <si>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</si>
  <si>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</si>
  <si>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</si>
  <si>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</si>
  <si>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</si>
  <si>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</si>
  <si>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</si>
  <si>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</si>
  <si>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</si>
  <si>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</si>
  <si>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</si>
  <si>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</si>
  <si>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</si>
  <si>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</si>
  <si>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</si>
  <si>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</si>
  <si>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</si>
  <si>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</si>
  <si>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</si>
  <si>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</si>
  <si>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</si>
  <si>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</si>
  <si>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</si>
  <si>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</si>
  <si>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</si>
  <si>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</si>
  <si>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</si>
  <si>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</si>
  <si>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</si>
  <si>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</si>
  <si>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</si>
  <si>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</si>
  <si>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</si>
  <si>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</si>
  <si>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</si>
  <si>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</si>
  <si>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</si>
  <si>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</si>
  <si>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</si>
  <si>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</si>
  <si>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</si>
  <si>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</si>
  <si>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</si>
  <si>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</si>
  <si>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</si>
  <si>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</si>
  <si>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</si>
  <si>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</si>
  <si>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</si>
  <si>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</si>
  <si>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</si>
  <si>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</si>
  <si>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</si>
  <si>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</si>
  <si>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</si>
  <si>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</si>
  <si>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</si>
  <si>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</si>
  <si>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</si>
  <si>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</si>
  <si>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</si>
  <si>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</si>
  <si>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</si>
  <si>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</si>
  <si>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</si>
  <si>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</si>
  <si>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</si>
  <si>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</si>
  <si>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</si>
  <si>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</si>
  <si>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</si>
  <si>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</si>
  <si>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</si>
  <si>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</si>
  <si>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</si>
  <si>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</si>
  <si>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</si>
  <si>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</si>
  <si>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</si>
  <si>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</si>
  <si>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</si>
  <si>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</si>
  <si>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</si>
  <si>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</si>
  <si>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</si>
  <si>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</si>
  <si>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</si>
  <si>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</si>
  <si>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</si>
  <si>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</si>
  <si>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</si>
  <si>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</si>
  <si>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</si>
  <si>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</si>
  <si>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</si>
  <si>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</si>
  <si>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</si>
  <si>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</si>
  <si>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</si>
  <si>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</si>
  <si>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</si>
  <si>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</si>
  <si>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</si>
  <si>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</si>
  <si>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</si>
  <si>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</si>
  <si>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</si>
  <si>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</si>
  <si>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</si>
  <si>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</si>
  <si>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</si>
  <si>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</si>
  <si>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</si>
  <si>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</si>
  <si>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</si>
  <si>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</si>
  <si>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</si>
  <si>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</si>
  <si>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</si>
  <si>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</si>
  <si>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</si>
  <si>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</si>
  <si>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</si>
  <si>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</si>
  <si>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</si>
  <si>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</si>
  <si>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</si>
  <si>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</si>
  <si>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</si>
  <si>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</si>
  <si>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</si>
  <si>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</si>
  <si>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</si>
  <si>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</si>
  <si>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</si>
  <si>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</si>
  <si>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</si>
  <si>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</si>
  <si>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</si>
  <si>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</si>
  <si>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</si>
  <si>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</si>
  <si>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</si>
  <si>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</si>
  <si>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</si>
  <si>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</si>
  <si>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</si>
  <si>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</si>
  <si>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</si>
  <si>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</si>
  <si>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</si>
  <si>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</si>
  <si>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</si>
  <si>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</si>
  <si>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</si>
  <si>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</si>
  <si>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</si>
  <si>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</si>
  <si>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</si>
  <si>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</si>
  <si>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</si>
  <si>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</si>
  <si>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</si>
  <si>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</si>
  <si>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</si>
  <si>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</si>
  <si>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</si>
  <si>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</si>
  <si>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</si>
  <si>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</si>
  <si>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</si>
  <si>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</si>
  <si>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</si>
  <si>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</si>
  <si>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</si>
  <si>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</si>
  <si>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</si>
  <si>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</si>
  <si>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</si>
  <si>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</si>
  <si>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</si>
  <si>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</si>
  <si>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</si>
  <si>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</si>
  <si>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</si>
  <si>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</si>
  <si>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</si>
  <si>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</si>
  <si>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</si>
  <si>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</si>
  <si>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</si>
  <si>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</si>
  <si>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</si>
  <si>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</si>
  <si>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</si>
  <si>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</si>
  <si>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</si>
  <si>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</si>
  <si>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</si>
  <si>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</si>
  <si>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</si>
  <si>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</si>
  <si>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</si>
  <si>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</si>
  <si>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</si>
  <si>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</si>
  <si>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</si>
  <si>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</si>
  <si>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</si>
  <si>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</si>
  <si>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</si>
  <si>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</si>
  <si>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</si>
  <si>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</si>
  <si>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</si>
  <si>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</si>
  <si>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</si>
  <si>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</si>
  <si>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</si>
  <si>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</si>
  <si>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</si>
  <si>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</si>
  <si>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</si>
  <si>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</si>
  <si>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</si>
  <si>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</si>
  <si>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</si>
  <si>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</si>
  <si>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</si>
  <si>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</si>
  <si>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</si>
  <si>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</si>
  <si>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</si>
  <si>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</si>
  <si>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</si>
  <si>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</si>
  <si>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</si>
  <si>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</si>
  <si>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</si>
  <si>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</si>
  <si>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</si>
  <si>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</si>
  <si>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</si>
  <si>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</si>
  <si>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</si>
  <si>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</si>
  <si>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</si>
  <si>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</si>
  <si>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</si>
  <si>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</si>
  <si>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</si>
  <si>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</si>
  <si>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</si>
  <si>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</si>
  <si>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</si>
  <si>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</si>
  <si>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</si>
  <si>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</si>
  <si>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</si>
  <si>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</si>
  <si>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</si>
  <si>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</si>
  <si>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</si>
  <si>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</si>
  <si>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</si>
  <si>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</si>
  <si>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</si>
  <si>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</si>
  <si>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</si>
  <si>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</si>
  <si>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</si>
  <si>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</si>
  <si>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</si>
  <si>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</si>
  <si>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</si>
  <si>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</si>
  <si>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</si>
  <si>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</si>
  <si>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</si>
  <si>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</si>
  <si>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</si>
  <si>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</si>
  <si>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</si>
  <si>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</si>
  <si>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</si>
  <si>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</si>
  <si>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</si>
  <si>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</si>
  <si>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</si>
  <si>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</si>
  <si>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</si>
  <si>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</si>
  <si>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</si>
  <si>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</si>
  <si>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</si>
  <si>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</si>
  <si>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</si>
  <si>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</si>
  <si>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</si>
  <si>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</si>
  <si>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</si>
  <si>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</si>
  <si>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</si>
  <si>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</si>
  <si>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</si>
  <si>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</si>
  <si>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</si>
  <si>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</si>
  <si>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</si>
  <si>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</si>
  <si>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</si>
  <si>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</si>
  <si>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</si>
  <si>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</si>
  <si>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</si>
  <si>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</si>
  <si>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</si>
  <si>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</si>
  <si>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</si>
  <si>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</si>
  <si>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</si>
  <si>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</si>
  <si>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</si>
  <si>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</si>
  <si>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</si>
  <si>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</si>
  <si>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</si>
  <si>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</si>
  <si>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</si>
  <si>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</si>
  <si>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</si>
  <si>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</si>
  <si>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</si>
  <si>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</si>
  <si>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</si>
  <si>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</si>
  <si>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</si>
  <si>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</si>
  <si>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</si>
  <si>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</si>
  <si>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</si>
  <si>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</si>
  <si>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</si>
  <si>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</si>
  <si>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</si>
  <si>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</si>
  <si>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</si>
  <si>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</si>
  <si>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</si>
  <si>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</si>
  <si>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</si>
  <si>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</si>
  <si>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</si>
  <si>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</si>
  <si>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</si>
  <si>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</si>
  <si>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</si>
  <si>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</si>
  <si>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</si>
  <si>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</si>
  <si>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</si>
  <si>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</si>
  <si>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</si>
  <si>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</si>
  <si>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</si>
  <si>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</si>
  <si>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</si>
  <si>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</si>
  <si>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</si>
  <si>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</si>
  <si>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</si>
  <si>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</si>
  <si>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</si>
  <si>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</si>
  <si>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</si>
  <si>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</si>
  <si>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</si>
  <si>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</si>
  <si>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</si>
  <si>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</si>
  <si>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</si>
  <si>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</si>
  <si>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</si>
  <si>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</si>
  <si>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</si>
  <si>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</si>
  <si>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</si>
  <si>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</si>
  <si>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</si>
  <si>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</si>
  <si>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</si>
  <si>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</si>
  <si>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</si>
  <si>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</si>
  <si>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</si>
  <si>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</si>
  <si>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</si>
  <si>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</si>
  <si>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</si>
  <si>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</si>
  <si>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</si>
  <si>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</si>
  <si>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</si>
  <si>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</si>
  <si>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</si>
  <si>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</si>
  <si>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</si>
  <si>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</si>
  <si>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</si>
  <si>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</si>
  <si>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</si>
  <si>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</si>
  <si>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</si>
  <si>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</si>
  <si>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</si>
  <si>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</si>
  <si>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</si>
  <si>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</si>
  <si>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</si>
  <si>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</si>
  <si>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</si>
  <si>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</si>
  <si>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</si>
  <si>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</si>
  <si>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</si>
  <si>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</si>
  <si>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</si>
  <si>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</si>
  <si>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</si>
  <si>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</si>
  <si>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</si>
  <si>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</si>
  <si>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</si>
  <si>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</si>
  <si>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</si>
  <si>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</si>
  <si>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</si>
  <si>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</si>
  <si>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</si>
  <si>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</si>
  <si>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</si>
  <si>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</si>
  <si>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</si>
  <si>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</si>
  <si>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</si>
  <si>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</si>
  <si>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</si>
  <si>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</si>
  <si>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</si>
  <si>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</si>
  <si>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</si>
  <si>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</si>
  <si>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</si>
  <si>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</si>
  <si>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</si>
  <si>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</si>
  <si>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</si>
  <si>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</si>
  <si>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</si>
  <si>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</si>
  <si>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</si>
  <si>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</si>
  <si>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</si>
  <si>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</si>
  <si>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</si>
  <si>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</si>
  <si>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</si>
  <si>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</si>
  <si>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</si>
  <si>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</si>
  <si>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</si>
  <si>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</si>
  <si>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</si>
  <si>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</si>
  <si>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</si>
  <si>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</si>
  <si>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</si>
  <si>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</si>
  <si>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</si>
  <si>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</si>
  <si>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</si>
  <si>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</si>
  <si>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</si>
  <si>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</si>
  <si>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</si>
  <si>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</si>
  <si>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</si>
  <si>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</si>
  <si>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</si>
  <si>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</si>
  <si>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</si>
  <si>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</si>
  <si>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</si>
  <si>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</si>
  <si>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</si>
  <si>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</si>
  <si>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</si>
  <si>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</si>
  <si>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</si>
  <si>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</si>
  <si>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</si>
  <si>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</si>
  <si>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</si>
  <si>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</si>
  <si>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</si>
  <si>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</si>
  <si>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</si>
  <si>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</si>
  <si>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</si>
  <si>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</si>
  <si>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</si>
  <si>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</si>
  <si>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</si>
  <si>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</si>
  <si>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</si>
  <si>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</si>
  <si>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</si>
  <si>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</si>
  <si>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</si>
  <si>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</si>
  <si>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</si>
  <si>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</si>
  <si>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</si>
  <si>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</si>
  <si>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</si>
  <si>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</si>
  <si>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</si>
  <si>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</si>
  <si>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</si>
  <si>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</si>
  <si>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</si>
  <si>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</si>
  <si>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</si>
  <si>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</si>
  <si>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</si>
  <si>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</si>
  <si>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</si>
  <si>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</si>
  <si>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</si>
  <si>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</si>
  <si>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</si>
  <si>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</si>
  <si>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</si>
  <si>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</si>
  <si>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</si>
  <si>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</si>
  <si>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</si>
  <si>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</si>
  <si>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</si>
  <si>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</si>
  <si>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</si>
  <si>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</si>
  <si>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</si>
  <si>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</si>
  <si>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</si>
  <si>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</si>
  <si>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</si>
  <si>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</si>
  <si>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</si>
  <si>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</si>
  <si>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</si>
  <si>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</si>
  <si>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</si>
  <si>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</si>
  <si>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</si>
  <si>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</si>
  <si>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</si>
  <si>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</si>
  <si>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</si>
  <si>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</si>
  <si>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</si>
  <si>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</si>
  <si>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</si>
  <si>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</si>
  <si>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</si>
  <si>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</si>
  <si>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</si>
  <si>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</si>
  <si>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</si>
  <si>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</si>
  <si>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</si>
  <si>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</si>
  <si>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</si>
  <si>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</si>
  <si>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</si>
  <si>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</si>
  <si>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</si>
  <si>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</si>
  <si>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</si>
  <si>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</si>
  <si>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</si>
  <si>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</si>
  <si>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</si>
  <si>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</si>
  <si>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</si>
  <si>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</si>
  <si>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</si>
  <si>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</si>
  <si>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</si>
  <si>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</si>
  <si>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</si>
  <si>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</si>
  <si>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</si>
  <si>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</si>
  <si>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</si>
  <si>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</si>
  <si>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</si>
  <si>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</si>
  <si>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</si>
  <si>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</si>
  <si>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</si>
  <si>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</si>
  <si>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</si>
  <si>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</si>
  <si>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</si>
  <si>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</si>
  <si>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</si>
  <si>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</si>
  <si>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</si>
  <si>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</si>
  <si>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</si>
  <si>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</si>
  <si>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</si>
  <si>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</si>
  <si>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</si>
  <si>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</si>
  <si>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</si>
  <si>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</si>
  <si>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</si>
  <si>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</si>
  <si>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</si>
  <si>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</si>
  <si>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</si>
  <si>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</si>
  <si>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</si>
  <si>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</si>
  <si>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</si>
  <si>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</si>
  <si>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</si>
  <si>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</si>
  <si>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</si>
  <si>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</si>
  <si>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</si>
  <si>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</si>
  <si>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</si>
  <si>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</si>
  <si>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</si>
  <si>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</si>
  <si>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</si>
  <si>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</si>
  <si>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</si>
  <si>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</si>
  <si>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</si>
  <si>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</si>
  <si>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</si>
  <si>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</si>
  <si>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</si>
  <si>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</si>
  <si>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</si>
  <si>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</si>
  <si>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</si>
  <si>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</si>
  <si>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</si>
  <si>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</si>
  <si>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</si>
  <si>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</si>
  <si>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</si>
  <si>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</si>
  <si>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</si>
  <si>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</si>
  <si>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</si>
  <si>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</si>
  <si>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</si>
  <si>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</si>
  <si>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</si>
  <si>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</si>
  <si>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</si>
  <si>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</si>
  <si>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</si>
  <si>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</si>
  <si>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</si>
  <si>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</si>
  <si>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</si>
  <si>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</si>
  <si>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</si>
  <si>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</si>
  <si>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</si>
  <si>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</si>
  <si>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</si>
  <si>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</si>
  <si>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</si>
  <si>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</si>
  <si>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</si>
  <si>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</si>
  <si>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</si>
  <si>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</si>
  <si>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</si>
  <si>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</si>
  <si>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</si>
  <si>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</si>
  <si>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</si>
  <si>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</si>
  <si>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</si>
  <si>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</si>
  <si>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</si>
  <si>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</si>
  <si>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</si>
  <si>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</si>
  <si>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</si>
  <si>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</si>
  <si>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</si>
  <si>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</si>
  <si>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</si>
  <si>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</si>
  <si>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</si>
  <si>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</si>
  <si>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</si>
  <si>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</si>
  <si>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</si>
  <si>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</si>
  <si>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</si>
  <si>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</si>
  <si>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</si>
  <si>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</si>
  <si>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</si>
  <si>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</si>
  <si>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</si>
  <si>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</si>
  <si>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</si>
  <si>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</si>
  <si>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</si>
  <si>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</si>
  <si>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</si>
  <si>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</si>
  <si>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</si>
  <si>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</si>
  <si>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</si>
  <si>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</si>
  <si>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</si>
  <si>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</si>
  <si>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</si>
  <si>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</si>
  <si>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</si>
  <si>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</si>
  <si>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</si>
  <si>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</si>
  <si>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</si>
  <si>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</si>
  <si>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</si>
  <si>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</si>
  <si>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</si>
  <si>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</si>
  <si>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</si>
  <si>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</si>
  <si>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</si>
  <si>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</si>
  <si>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</si>
  <si>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</si>
  <si>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</si>
  <si>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</si>
  <si>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</si>
  <si>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</si>
  <si>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</si>
  <si>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</si>
  <si>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</si>
  <si>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</si>
  <si>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</si>
  <si>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</si>
  <si>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</si>
  <si>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</si>
  <si>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</si>
  <si>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</si>
  <si>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</si>
  <si>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</si>
  <si>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</si>
  <si>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</si>
  <si>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</si>
  <si>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</si>
  <si>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</si>
  <si>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</si>
  <si>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</si>
  <si>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</si>
  <si>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</si>
  <si>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</si>
  <si>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</si>
  <si>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</si>
  <si>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</si>
  <si>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</si>
  <si>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</si>
  <si>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</si>
  <si>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</si>
  <si>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</si>
  <si>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</si>
  <si>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</si>
  <si>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</si>
  <si>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</si>
  <si>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</si>
  <si>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</si>
  <si>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</si>
  <si>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</si>
  <si>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</si>
  <si>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</si>
  <si>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</si>
  <si>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</si>
  <si>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</si>
  <si>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</si>
  <si>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</si>
  <si>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</si>
  <si>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</si>
  <si>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</si>
  <si>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</si>
  <si>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</si>
  <si>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</si>
  <si>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</si>
  <si>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</si>
  <si>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</si>
  <si>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</si>
  <si>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</si>
  <si>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</si>
  <si>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</si>
  <si>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</si>
  <si>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</si>
  <si>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</si>
  <si>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</si>
  <si>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</si>
  <si>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</si>
  <si>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</si>
  <si>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</si>
  <si>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</si>
  <si>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</si>
  <si>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</si>
  <si>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</si>
  <si>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</si>
  <si>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</si>
  <si>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</si>
  <si>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</si>
  <si>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</si>
  <si>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</si>
  <si>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</si>
  <si>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</si>
  <si>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</si>
  <si>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</si>
  <si>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</si>
  <si>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</si>
  <si>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</si>
  <si>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</si>
  <si>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</si>
  <si>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</si>
  <si>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</si>
  <si>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</si>
  <si>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</si>
  <si>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</si>
  <si>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</si>
  <si>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</si>
  <si>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</si>
  <si>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</si>
  <si>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</si>
  <si>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</si>
  <si>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</si>
  <si>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</si>
  <si>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</si>
  <si>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</si>
  <si>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</si>
  <si>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</si>
  <si>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</si>
  <si>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</si>
  <si>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</si>
  <si>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</si>
  <si>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</si>
  <si>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</si>
  <si>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</si>
  <si>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</si>
  <si>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</si>
  <si>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</si>
  <si>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</si>
  <si>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</si>
  <si>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</si>
  <si>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</si>
  <si>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</si>
  <si>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</si>
  <si>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</si>
  <si>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</si>
  <si>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</si>
  <si>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</si>
  <si>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</si>
  <si>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</si>
  <si>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</si>
  <si>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</si>
  <si>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</si>
  <si>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</si>
  <si>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</si>
  <si>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</si>
  <si>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</si>
  <si>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</si>
  <si>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</si>
  <si>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</si>
  <si>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</si>
  <si>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</si>
  <si>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</si>
  <si>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</si>
  <si>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</si>
  <si>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</si>
  <si>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</si>
  <si>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</si>
  <si>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</si>
  <si>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</si>
  <si>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</si>
  <si>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</si>
  <si>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</si>
  <si>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</si>
  <si>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</si>
  <si>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</si>
  <si>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</si>
  <si>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</si>
  <si>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</si>
  <si>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</si>
  <si>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</si>
  <si>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</si>
  <si>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</si>
  <si>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</si>
  <si>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</si>
  <si>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</si>
  <si>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</si>
  <si>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</si>
  <si>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</si>
  <si>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</si>
  <si>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</si>
  <si>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</si>
  <si>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</si>
  <si>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</si>
  <si>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</si>
  <si>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</si>
  <si>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</si>
  <si>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</si>
  <si>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</si>
  <si>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</si>
  <si>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</si>
  <si>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</si>
  <si>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</si>
  <si>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</si>
  <si>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</si>
  <si>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</si>
  <si>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</si>
  <si>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</si>
  <si>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</si>
  <si>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</si>
  <si>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</si>
  <si>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</si>
  <si>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</si>
  <si>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</si>
  <si>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</si>
  <si>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</si>
  <si>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</si>
  <si>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</si>
  <si>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</si>
  <si>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</si>
  <si>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</si>
  <si>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</si>
  <si>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</si>
  <si>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</si>
  <si>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</si>
  <si>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</si>
  <si>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</si>
  <si>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</si>
  <si>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</si>
  <si>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</si>
  <si>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</si>
  <si>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</si>
  <si>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</si>
  <si>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</si>
  <si>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</si>
  <si>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</si>
  <si>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</si>
  <si>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</si>
  <si>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</si>
  <si>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</si>
  <si>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</si>
  <si>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</si>
  <si>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</si>
  <si>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</si>
  <si>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</si>
  <si>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</si>
  <si>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</si>
  <si>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</si>
  <si>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</si>
  <si>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</si>
  <si>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</si>
  <si>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</si>
  <si>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</si>
  <si>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</si>
  <si>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</si>
  <si>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</si>
  <si>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</si>
  <si>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</si>
  <si>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</si>
  <si>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</si>
  <si>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</si>
  <si>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</si>
  <si>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</si>
  <si>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</si>
  <si>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</si>
  <si>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</si>
  <si>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</si>
  <si>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</si>
  <si>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</si>
  <si>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</si>
  <si>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</si>
  <si>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</si>
  <si>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</si>
  <si>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</si>
  <si>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</si>
  <si>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</si>
  <si>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</si>
  <si>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</si>
  <si>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</si>
  <si>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</si>
  <si>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</si>
  <si>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</si>
  <si>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</si>
  <si>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</si>
  <si>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</si>
  <si>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</si>
  <si>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</si>
  <si>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</si>
  <si>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</si>
  <si>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</si>
  <si>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</si>
  <si>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</si>
  <si>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</si>
  <si>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</si>
  <si>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</si>
  <si>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</si>
  <si>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</si>
  <si>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</si>
  <si>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</si>
  <si>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</si>
  <si>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</si>
  <si>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</si>
  <si>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</si>
  <si>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</si>
  <si>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</si>
  <si>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</si>
  <si>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</si>
  <si>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</si>
  <si>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</si>
  <si>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</si>
  <si>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</si>
  <si>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</si>
  <si>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</si>
  <si>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</si>
  <si>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</si>
  <si>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</si>
  <si>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</si>
  <si>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</si>
  <si>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</si>
  <si>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</si>
  <si>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</si>
  <si>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</si>
  <si>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</si>
  <si>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</si>
  <si>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</si>
  <si>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</si>
  <si>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</si>
  <si>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</si>
  <si>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</si>
  <si>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</si>
  <si>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</si>
  <si>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</si>
  <si>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</si>
  <si>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</si>
  <si>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</si>
  <si>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</si>
  <si>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</si>
  <si>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</si>
  <si>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</si>
  <si>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</si>
  <si>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</si>
  <si>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</si>
  <si>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</si>
  <si>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</si>
  <si>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</si>
  <si>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</si>
  <si>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</si>
  <si>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</si>
  <si>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</si>
  <si>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</si>
  <si>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</si>
  <si>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</si>
  <si>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</si>
  <si>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</si>
  <si>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</si>
  <si>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</si>
  <si>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</si>
  <si>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</si>
  <si>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</si>
  <si>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</si>
  <si>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</si>
  <si>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</si>
  <si>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</si>
  <si>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</si>
  <si>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</si>
  <si>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</si>
  <si>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</si>
  <si>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</si>
  <si>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</si>
  <si>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</si>
  <si>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</si>
  <si>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</si>
  <si>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</si>
  <si>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</si>
  <si>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</si>
  <si>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</si>
  <si>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</si>
  <si>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</si>
  <si>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</si>
  <si>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</si>
  <si>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</si>
  <si>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</si>
  <si>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</si>
  <si>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</si>
  <si>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</si>
  <si>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</si>
  <si>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</si>
  <si>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</si>
  <si>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</si>
  <si>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</si>
  <si>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</si>
  <si>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</si>
  <si>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</si>
  <si>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</si>
  <si>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</si>
  <si>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</si>
  <si>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</si>
  <si>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</si>
  <si>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</si>
  <si>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</si>
  <si>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</si>
  <si>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</si>
  <si>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</si>
  <si>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</si>
  <si>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</si>
  <si>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</si>
  <si>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</si>
  <si>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</si>
  <si>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</si>
  <si>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</si>
  <si>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</si>
  <si>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</si>
  <si>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</si>
  <si>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</si>
  <si>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</si>
  <si>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</si>
  <si>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</si>
  <si>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</si>
  <si>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</si>
  <si>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</si>
  <si>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</si>
  <si>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</si>
  <si>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</si>
  <si>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</si>
  <si>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</si>
  <si>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</si>
  <si>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</si>
  <si>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</si>
  <si>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</si>
  <si>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</si>
  <si>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</si>
  <si>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</si>
  <si>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</si>
  <si>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</si>
  <si>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</si>
  <si>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</si>
  <si>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</si>
  <si>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</si>
  <si>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</si>
  <si>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</si>
  <si>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</si>
  <si>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</si>
  <si>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</si>
  <si>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</si>
  <si>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</si>
  <si>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</si>
  <si>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</si>
  <si>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</si>
  <si>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</si>
  <si>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</si>
  <si>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</si>
  <si>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</si>
  <si>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</si>
  <si>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</si>
  <si>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</si>
  <si>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</si>
  <si>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</si>
  <si>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</si>
  <si>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</si>
  <si>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</si>
  <si>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</si>
  <si>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</si>
  <si>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</si>
  <si>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</si>
  <si>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</si>
  <si>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</si>
  <si>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</si>
  <si>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</si>
  <si>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</si>
  <si>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</si>
  <si>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</si>
  <si>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</si>
  <si>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</si>
  <si>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</si>
  <si>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</si>
  <si>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</si>
  <si>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</si>
  <si>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</si>
  <si>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</si>
  <si>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</si>
  <si>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</si>
  <si>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</si>
  <si>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</si>
  <si>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</si>
  <si>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</si>
  <si>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</si>
  <si>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</si>
  <si>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</si>
  <si>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</si>
  <si>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</si>
  <si>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</si>
  <si>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</si>
  <si>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</si>
  <si>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</si>
  <si>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</si>
  <si>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</si>
  <si>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</si>
  <si>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</si>
  <si>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</si>
  <si>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</si>
  <si>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</si>
  <si>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</si>
  <si>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</si>
  <si>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</si>
  <si>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</si>
  <si>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</si>
  <si>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</si>
  <si>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</si>
  <si>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</si>
  <si>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</si>
  <si>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</si>
  <si>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</si>
  <si>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</si>
  <si>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</si>
  <si>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</si>
  <si>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</si>
  <si>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</si>
  <si>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</si>
  <si>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</si>
  <si>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</si>
  <si>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</si>
  <si>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</si>
  <si>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</si>
  <si>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</si>
  <si>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</si>
  <si>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</si>
  <si>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</si>
  <si>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</si>
  <si>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</si>
  <si>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</si>
  <si>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</si>
  <si>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</si>
  <si>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</si>
  <si>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</si>
  <si>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</si>
  <si>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</si>
  <si>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</si>
  <si>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</si>
  <si>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</si>
  <si>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</si>
  <si>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</si>
  <si>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</si>
  <si>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</si>
  <si>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</si>
  <si>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</si>
  <si>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</si>
  <si>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</si>
  <si>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</si>
  <si>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</si>
  <si>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</si>
  <si>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</si>
  <si>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</si>
  <si>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</si>
  <si>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</si>
  <si>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</si>
  <si>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</si>
  <si>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</si>
  <si>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</si>
  <si>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</si>
  <si>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</si>
  <si>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</si>
  <si>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</si>
  <si>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</si>
  <si>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</si>
  <si>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</si>
  <si>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</si>
  <si>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</si>
  <si>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</si>
  <si>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</si>
  <si>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</si>
  <si>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</si>
  <si>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</si>
  <si>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</si>
  <si>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</si>
  <si>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</si>
  <si>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</si>
  <si>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</si>
  <si>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</si>
  <si>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</si>
  <si>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</si>
  <si>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</si>
  <si>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</si>
  <si>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</si>
  <si>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</si>
  <si>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</si>
  <si>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</si>
  <si>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</si>
  <si>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</si>
  <si>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</si>
  <si>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</si>
  <si>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</si>
  <si>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</si>
  <si>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</si>
  <si>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</si>
  <si>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</si>
  <si>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</si>
  <si>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</si>
  <si>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</si>
  <si>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</si>
  <si>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</si>
  <si>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</si>
  <si>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</si>
  <si>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</si>
  <si>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</si>
  <si>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</si>
  <si>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</si>
  <si>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</si>
  <si>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</si>
  <si>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</si>
  <si>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</si>
  <si>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</si>
  <si>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</si>
  <si>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</si>
  <si>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</si>
  <si>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</si>
  <si>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</si>
  <si>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</si>
  <si>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</si>
  <si>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</si>
  <si>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</si>
  <si>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</si>
  <si>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</si>
  <si>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</si>
  <si>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</si>
  <si>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</si>
  <si>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</si>
  <si>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</si>
  <si>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</si>
  <si>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</si>
  <si>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</si>
  <si>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</si>
  <si>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</si>
  <si>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</si>
  <si>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</si>
  <si>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</si>
  <si>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</si>
  <si>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</si>
  <si>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</si>
  <si>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</si>
  <si>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</si>
  <si>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</si>
  <si>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</si>
  <si>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</si>
  <si>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</si>
  <si>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</si>
  <si>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</si>
  <si>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</si>
  <si>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</si>
  <si>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</si>
  <si>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</si>
  <si>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</si>
  <si>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</si>
  <si>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</si>
  <si>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</si>
  <si>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</si>
  <si>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</si>
  <si>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</si>
  <si>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</si>
  <si>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</si>
  <si>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</si>
  <si>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</si>
  <si>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</si>
  <si>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</si>
  <si>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</si>
  <si>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</si>
  <si>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</si>
  <si>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</si>
  <si>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</si>
  <si>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</si>
  <si>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</si>
  <si>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</si>
  <si>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</si>
  <si>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</si>
  <si>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</si>
  <si>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</si>
  <si>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</si>
  <si>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</si>
  <si>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</si>
  <si>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</si>
  <si>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</si>
  <si>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</si>
  <si>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</si>
  <si>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</si>
  <si>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</si>
  <si>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</si>
  <si>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</si>
  <si>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</si>
  <si>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</si>
  <si>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</si>
  <si>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</si>
  <si>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</si>
  <si>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</si>
  <si>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</si>
  <si>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</si>
  <si>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</si>
  <si>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</si>
  <si>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</si>
  <si>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</si>
  <si>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</si>
  <si>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</si>
  <si>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</si>
  <si>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</si>
  <si>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</si>
  <si>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</si>
  <si>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</si>
  <si>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</si>
  <si>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</si>
  <si>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</si>
  <si>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</si>
  <si>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</si>
  <si>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</si>
  <si>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</si>
  <si>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</si>
  <si>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</si>
  <si>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</si>
  <si>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</si>
  <si>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</si>
  <si>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</si>
  <si>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</si>
  <si>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</si>
  <si>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</si>
  <si>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</si>
  <si>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</si>
  <si>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</si>
  <si>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</si>
  <si>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</si>
  <si>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</si>
  <si>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</si>
  <si>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</si>
  <si>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</si>
  <si>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</si>
  <si>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</si>
  <si>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</si>
  <si>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</si>
  <si>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</si>
  <si>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</si>
  <si>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</si>
  <si>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</si>
  <si>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</si>
  <si>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</si>
  <si>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</si>
  <si>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</si>
  <si>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</si>
  <si>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</si>
  <si>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</si>
  <si>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</si>
  <si>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</si>
  <si>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</si>
  <si>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</si>
  <si>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</si>
  <si>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</si>
  <si>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</si>
  <si>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</si>
  <si>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</si>
  <si>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</si>
  <si>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</si>
  <si>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</si>
  <si>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</si>
  <si>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</si>
  <si>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</si>
  <si>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</si>
  <si>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</si>
  <si>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</si>
  <si>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</si>
  <si>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</si>
  <si>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</si>
  <si>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</si>
  <si>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</si>
  <si>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</si>
  <si>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</si>
  <si>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</si>
  <si>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</si>
  <si>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</si>
  <si>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</si>
  <si>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</si>
  <si>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</si>
  <si>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</si>
  <si>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</si>
  <si>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</si>
  <si>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</si>
  <si>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</si>
  <si>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</si>
  <si>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</si>
  <si>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</si>
  <si>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</si>
  <si>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</si>
  <si>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</si>
  <si>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</si>
  <si>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</si>
  <si>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</si>
  <si>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</si>
  <si>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</si>
  <si>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</si>
  <si>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</si>
  <si>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</si>
  <si>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</si>
  <si>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</si>
  <si>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</si>
  <si>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</si>
  <si>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</si>
  <si>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</si>
  <si>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</si>
  <si>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</si>
  <si>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</si>
  <si>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</si>
  <si>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</si>
  <si>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</si>
  <si>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</si>
  <si>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</si>
  <si>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</si>
  <si>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</si>
  <si>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</si>
  <si>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</si>
  <si>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</si>
  <si>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</si>
  <si>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</si>
  <si>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</si>
  <si>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</si>
  <si>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</si>
  <si>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</si>
  <si>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</si>
  <si>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</si>
  <si>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</si>
  <si>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</si>
  <si>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</si>
  <si>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</si>
  <si>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</si>
  <si>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</si>
  <si>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</si>
  <si>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</si>
  <si>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</si>
  <si>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</si>
  <si>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</si>
  <si>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</si>
  <si>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</si>
  <si>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</si>
  <si>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</si>
  <si>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</si>
  <si>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</si>
  <si>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</si>
  <si>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</si>
  <si>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</si>
  <si>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</si>
  <si>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</si>
  <si>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</si>
  <si>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</si>
  <si>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</si>
  <si>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</si>
  <si>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</si>
  <si>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</si>
  <si>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</si>
  <si>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</si>
  <si>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</si>
  <si>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</si>
  <si>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</si>
  <si>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</si>
  <si>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</si>
  <si>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</si>
  <si>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</si>
  <si>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</si>
  <si>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</si>
  <si>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</si>
  <si>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</si>
  <si>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</si>
  <si>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</si>
  <si>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</si>
  <si>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</si>
  <si>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</si>
  <si>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</si>
  <si>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</si>
  <si>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</si>
  <si>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</si>
  <si>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</si>
  <si>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</si>
  <si>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</si>
  <si>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</si>
  <si>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</si>
  <si>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</si>
  <si>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</si>
  <si>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</si>
  <si>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</si>
  <si>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</si>
  <si>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</si>
  <si>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</si>
  <si>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</si>
  <si>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</si>
  <si>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</si>
  <si>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</si>
  <si>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</si>
  <si>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</si>
  <si>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</si>
  <si>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</si>
  <si>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</si>
  <si>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</si>
  <si>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</si>
  <si>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</si>
  <si>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</si>
  <si>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</si>
  <si>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</si>
  <si>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</si>
  <si>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</si>
  <si>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</si>
  <si>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</si>
  <si>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</si>
  <si>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</si>
  <si>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</si>
  <si>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</si>
  <si>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</si>
  <si>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</si>
  <si>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</si>
  <si>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</si>
  <si>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</si>
  <si>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</si>
  <si>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</si>
  <si>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</si>
  <si>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</si>
  <si>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</si>
  <si>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</si>
  <si>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</si>
  <si>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</si>
  <si>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</si>
  <si>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</si>
  <si>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</si>
  <si>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</si>
  <si>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</si>
  <si>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</si>
  <si>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</si>
  <si>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</si>
  <si>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</si>
  <si>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</si>
  <si>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</si>
  <si>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</si>
  <si>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</si>
  <si>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</si>
  <si>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</si>
  <si>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</si>
  <si>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</si>
  <si>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</si>
  <si>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</si>
  <si>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</si>
  <si>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</si>
  <si>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</si>
  <si>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</si>
  <si>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</si>
  <si>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</si>
  <si>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</si>
  <si>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</si>
  <si>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</si>
  <si>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</si>
  <si>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</si>
  <si>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</si>
  <si>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</si>
  <si>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</si>
  <si>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</si>
  <si>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</si>
  <si>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</si>
  <si>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</si>
  <si>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</si>
  <si>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</si>
  <si>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</si>
  <si>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</si>
  <si>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</si>
  <si>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</si>
  <si>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</si>
  <si>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</si>
  <si>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</si>
  <si>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</si>
  <si>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</si>
  <si>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</si>
  <si>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</si>
  <si>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</si>
  <si>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</si>
  <si>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</si>
  <si>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</si>
  <si>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</si>
  <si>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</si>
  <si>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</si>
  <si>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</si>
  <si>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</si>
  <si>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</si>
  <si>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</si>
  <si>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</si>
  <si>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</si>
  <si>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</si>
  <si>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</si>
  <si>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</si>
  <si>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</si>
  <si>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</si>
  <si>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</si>
  <si>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</si>
  <si>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</si>
  <si>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</si>
  <si>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</si>
  <si>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</si>
  <si>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</si>
  <si>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</si>
  <si>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</si>
  <si>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</si>
  <si>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</si>
  <si>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</si>
  <si>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</si>
  <si>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</si>
  <si>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</si>
  <si>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</si>
  <si>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</si>
  <si>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</si>
  <si>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</si>
  <si>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</si>
  <si>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</si>
  <si>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</si>
  <si>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</si>
  <si>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</si>
  <si>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</si>
  <si>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</si>
  <si>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</si>
  <si>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</si>
  <si>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</si>
  <si>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</si>
  <si>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</si>
  <si>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</si>
  <si>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</si>
  <si>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</si>
  <si>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</si>
  <si>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</si>
  <si>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</si>
  <si>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</si>
  <si>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</si>
  <si>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</si>
  <si>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</si>
  <si>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</si>
  <si>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</si>
  <si>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</si>
  <si>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</si>
  <si>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</si>
  <si>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</si>
  <si>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</si>
  <si>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</si>
  <si>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</si>
  <si>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</si>
  <si>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</si>
  <si>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</si>
  <si>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</si>
  <si>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</si>
  <si>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</si>
  <si>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</si>
  <si>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</si>
  <si>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</si>
  <si>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</si>
  <si>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</si>
  <si>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</si>
  <si>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</si>
  <si>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</si>
  <si>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</si>
  <si>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</si>
  <si>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</si>
  <si>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</si>
  <si>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</si>
  <si>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</si>
  <si>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</si>
  <si>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</si>
  <si>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</si>
  <si>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</si>
  <si>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</si>
  <si>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</si>
  <si>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</si>
  <si>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</si>
  <si>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</si>
  <si>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</si>
  <si>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</si>
  <si>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</si>
  <si>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</si>
  <si>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</si>
  <si>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</si>
  <si>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</si>
  <si>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</si>
  <si>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</si>
  <si>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</si>
  <si>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</si>
  <si>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</si>
  <si>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</si>
  <si>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</si>
  <si>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</si>
  <si>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</si>
  <si>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</si>
  <si>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</si>
  <si>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</si>
  <si>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</si>
  <si>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</si>
  <si>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</si>
  <si>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</si>
  <si>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</si>
  <si>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</si>
  <si>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</si>
  <si>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</si>
  <si>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</si>
  <si>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</si>
  <si>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</si>
  <si>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</si>
  <si>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</si>
  <si>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</si>
  <si>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</si>
  <si>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</si>
  <si>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</si>
  <si>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</si>
  <si>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</si>
  <si>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</si>
  <si>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</si>
  <si>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</si>
  <si>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</si>
  <si>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</si>
  <si>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</si>
  <si>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</si>
  <si>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</si>
  <si>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</si>
  <si>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</si>
  <si>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</si>
  <si>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</si>
  <si>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</si>
  <si>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</si>
  <si>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</si>
  <si>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</si>
  <si>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</si>
  <si>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</si>
  <si>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</si>
  <si>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</si>
  <si>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</si>
  <si>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</si>
  <si>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</si>
  <si>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</si>
  <si>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</si>
  <si>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</si>
  <si>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</si>
  <si>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</si>
  <si>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</si>
  <si>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</si>
  <si>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</si>
  <si>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</si>
  <si>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</si>
  <si>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</si>
  <si>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</si>
  <si>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</si>
  <si>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</si>
  <si>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</si>
  <si>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</si>
  <si>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</si>
  <si>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</si>
  <si>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</si>
  <si>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</si>
  <si>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</si>
  <si>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</si>
  <si>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</si>
  <si>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</si>
  <si>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</si>
  <si>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</si>
  <si>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</si>
  <si>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</si>
  <si>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</si>
  <si>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</si>
  <si>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</si>
  <si>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</si>
  <si>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</si>
  <si>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</si>
  <si>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</si>
  <si>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</si>
  <si>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</si>
  <si>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</si>
  <si>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</si>
  <si>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</si>
  <si>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</si>
  <si>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</si>
  <si>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</si>
  <si>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</si>
  <si>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</si>
  <si>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</si>
  <si>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</si>
  <si>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</si>
  <si>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</si>
  <si>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</si>
  <si>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</si>
  <si>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</si>
  <si>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</si>
  <si>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</si>
  <si>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</si>
  <si>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</si>
  <si>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</si>
  <si>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</si>
  <si>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</si>
  <si>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</si>
  <si>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</si>
  <si>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</si>
  <si>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</si>
  <si>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</si>
  <si>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</si>
  <si>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</si>
  <si>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</si>
  <si>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</si>
  <si>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</si>
  <si>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</si>
  <si>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</si>
  <si>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</si>
  <si>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</si>
  <si>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</si>
  <si>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</si>
  <si>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</si>
  <si>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</si>
  <si>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</si>
  <si>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</si>
  <si>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</si>
  <si>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</si>
  <si>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</si>
  <si>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</si>
  <si>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</si>
  <si>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</si>
  <si>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</si>
  <si>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</si>
  <si>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</si>
  <si>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</si>
  <si>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</si>
  <si>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</si>
  <si>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</si>
  <si>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</si>
  <si>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</si>
  <si>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</si>
  <si>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</si>
  <si>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</si>
  <si>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</si>
  <si>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</si>
  <si>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</si>
  <si>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</si>
  <si>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</si>
  <si>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</si>
  <si>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</si>
  <si>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</si>
  <si>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</si>
  <si>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</si>
  <si>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</si>
  <si>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</si>
  <si>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</si>
  <si>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</si>
  <si>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</si>
  <si>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</si>
  <si>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</si>
  <si>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</si>
  <si>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</si>
  <si>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</si>
  <si>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</si>
  <si>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</si>
  <si>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</si>
  <si>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</si>
  <si>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</si>
  <si>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</si>
  <si>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</si>
  <si>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</si>
  <si>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</si>
  <si>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</si>
  <si>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</si>
  <si>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</si>
  <si>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</si>
  <si>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</si>
  <si>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</si>
  <si>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</si>
  <si>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</si>
  <si>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</si>
  <si>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</si>
  <si>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</si>
  <si>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</si>
  <si>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</si>
  <si>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</si>
  <si>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</si>
  <si>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</si>
  <si>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</si>
  <si>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</si>
  <si>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</si>
  <si>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</si>
  <si>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</si>
  <si>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</si>
  <si>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</si>
  <si>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</si>
  <si>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</si>
  <si>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</si>
  <si>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</si>
  <si>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</si>
  <si>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</si>
  <si>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</si>
  <si>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</si>
  <si>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</si>
  <si>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</si>
  <si>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</si>
  <si>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</si>
  <si>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</si>
  <si>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</si>
  <si>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</si>
  <si>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</si>
  <si>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</si>
  <si>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</si>
  <si>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</si>
  <si>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</si>
  <si>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</si>
  <si>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</si>
  <si>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</si>
  <si>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</si>
  <si>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</si>
  <si>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</si>
  <si>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</si>
  <si>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</si>
  <si>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</si>
  <si>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</si>
  <si>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</si>
  <si>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</si>
  <si>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</si>
  <si>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</si>
  <si>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</si>
  <si>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</si>
  <si>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</si>
  <si>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</si>
  <si>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</si>
  <si>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</si>
  <si>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</si>
  <si>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</si>
  <si>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</si>
  <si>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</si>
  <si>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</si>
  <si>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</si>
  <si>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</si>
  <si>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</si>
  <si>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</si>
  <si>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</si>
  <si>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</si>
  <si>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</si>
  <si>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</si>
  <si>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</si>
  <si>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</si>
  <si>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</si>
  <si>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</si>
  <si>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</si>
  <si>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</si>
  <si>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</si>
  <si>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</si>
  <si>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</si>
  <si>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</si>
  <si>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</si>
  <si>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</si>
  <si>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</si>
  <si>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</si>
  <si>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</si>
  <si>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</si>
  <si>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</si>
  <si>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</si>
  <si>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</si>
  <si>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</si>
  <si>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</si>
  <si>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</si>
  <si>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</si>
  <si>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</si>
  <si>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</si>
  <si>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</si>
  <si>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</si>
  <si>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</si>
  <si>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</si>
  <si>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</si>
  <si>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</si>
  <si>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</si>
  <si>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</si>
  <si>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</si>
  <si>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</si>
  <si>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</si>
  <si>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</si>
  <si>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</si>
  <si>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</si>
  <si>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</si>
  <si>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</si>
  <si>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</si>
  <si>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</si>
  <si>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</si>
  <si>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</si>
  <si>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</si>
  <si>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</si>
  <si>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</si>
  <si>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</si>
  <si>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</si>
  <si>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</si>
  <si>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</si>
  <si>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</si>
  <si>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</si>
  <si>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</si>
  <si>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</si>
  <si>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</si>
  <si>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</si>
  <si>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</si>
  <si>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</si>
  <si>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</si>
  <si>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</si>
  <si>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</si>
  <si>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</si>
  <si>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</si>
  <si>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</si>
  <si>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</si>
  <si>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</si>
  <si>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</si>
  <si>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</si>
  <si>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</si>
  <si>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</si>
  <si>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</si>
  <si>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</si>
  <si>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</si>
  <si>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</si>
  <si>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</si>
  <si>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</si>
  <si>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</si>
  <si>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</si>
  <si>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</si>
  <si>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</si>
  <si>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</si>
  <si>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</si>
  <si>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</si>
  <si>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</si>
  <si>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</si>
  <si>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</si>
  <si>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</si>
  <si>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</si>
  <si>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</si>
  <si>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</si>
  <si>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</si>
  <si>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</si>
  <si>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</si>
  <si>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</si>
  <si>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</si>
  <si>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</si>
  <si>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</si>
  <si>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</si>
  <si>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</si>
  <si>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</si>
  <si>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</si>
  <si>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</si>
  <si>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</si>
  <si>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</si>
  <si>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</si>
  <si>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</si>
  <si>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</si>
  <si>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</si>
  <si>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</si>
  <si>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</si>
  <si>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</si>
  <si>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</si>
  <si>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</si>
  <si>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</si>
  <si>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</si>
  <si>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</si>
  <si>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</si>
  <si>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</si>
  <si>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</si>
  <si>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</si>
  <si>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</si>
  <si>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</si>
  <si>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</si>
  <si>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</si>
  <si>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</si>
  <si>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</si>
  <si>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</si>
  <si>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</si>
  <si>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</si>
  <si>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</si>
  <si>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</si>
  <si>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</si>
  <si>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</si>
  <si>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</si>
  <si>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</si>
  <si>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</si>
  <si>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</si>
  <si>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</si>
  <si>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</si>
  <si>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</si>
  <si>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</si>
  <si>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</si>
  <si>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</si>
  <si>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</si>
  <si>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</si>
  <si>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</si>
  <si>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</si>
  <si>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</si>
  <si>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</si>
  <si>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</si>
  <si>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</si>
  <si>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</si>
  <si>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</si>
  <si>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</si>
  <si>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</si>
  <si>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</si>
  <si>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</si>
  <si>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</si>
  <si>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</si>
  <si>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</si>
  <si>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</si>
  <si>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</si>
  <si>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</si>
  <si>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</si>
  <si>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</si>
  <si>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</si>
  <si>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</si>
  <si>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</si>
  <si>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</si>
  <si>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</si>
  <si>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</si>
  <si>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</si>
  <si>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</si>
  <si>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</si>
  <si>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</si>
  <si>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</si>
  <si>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</si>
  <si>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</si>
  <si>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</si>
  <si>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</si>
  <si>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</si>
  <si>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</si>
  <si>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</si>
  <si>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</si>
  <si>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</si>
  <si>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</si>
  <si>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</si>
  <si>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</si>
  <si>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</si>
  <si>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</si>
  <si>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</si>
  <si>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</si>
  <si>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</si>
  <si>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</si>
  <si>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</si>
  <si>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</si>
  <si>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</si>
  <si>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</si>
  <si>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</si>
  <si>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</si>
  <si>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</si>
  <si>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</si>
  <si>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</si>
  <si>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</si>
  <si>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</si>
  <si>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</si>
  <si>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</si>
  <si>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</si>
  <si>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</si>
  <si>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</si>
  <si>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</si>
  <si>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</si>
  <si>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</si>
  <si>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</si>
  <si>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</si>
  <si>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</si>
  <si>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</si>
  <si>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</si>
  <si>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</si>
  <si>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</si>
  <si>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</si>
  <si>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</si>
  <si>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</si>
  <si>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</si>
  <si>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</si>
  <si>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</si>
  <si>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</si>
  <si>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</si>
  <si>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</si>
  <si>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</si>
  <si>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</si>
  <si>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</si>
  <si>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</si>
  <si>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</si>
  <si>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</si>
  <si>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</si>
  <si>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</si>
  <si>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</si>
  <si>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</si>
  <si>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</si>
  <si>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</si>
  <si>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</si>
  <si>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</si>
  <si>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</si>
  <si>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</si>
  <si>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</si>
  <si>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</si>
  <si>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</si>
  <si>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</si>
  <si>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</si>
  <si>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</si>
  <si>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</si>
  <si>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</si>
  <si>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</si>
  <si>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</si>
  <si>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</si>
  <si>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</si>
  <si>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</si>
  <si>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</si>
  <si>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</si>
  <si>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</si>
  <si>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</si>
  <si>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</si>
  <si>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</si>
  <si>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</si>
  <si>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</si>
  <si>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</si>
  <si>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</si>
  <si>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</si>
  <si>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</si>
  <si>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</si>
  <si>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</si>
  <si>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</si>
  <si>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</si>
  <si>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</si>
  <si>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</si>
  <si>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</si>
  <si>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</si>
  <si>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</si>
  <si>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</si>
  <si>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</si>
  <si>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</si>
  <si>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</si>
  <si>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</si>
  <si>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</si>
  <si>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</si>
  <si>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</si>
  <si>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</si>
  <si>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</si>
  <si>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</si>
  <si>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</si>
  <si>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</si>
  <si>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</si>
  <si>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</si>
  <si>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</si>
  <si>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</si>
  <si>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</si>
  <si>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</si>
  <si>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</si>
  <si>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</si>
  <si>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</si>
  <si>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</si>
  <si>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</si>
  <si>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</si>
  <si>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</si>
  <si>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</si>
  <si>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</si>
  <si>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</si>
  <si>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</si>
  <si>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</si>
  <si>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</si>
  <si>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</si>
  <si>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</si>
  <si>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</si>
  <si>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</si>
  <si>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</si>
  <si>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</si>
  <si>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</si>
  <si>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</si>
  <si>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</si>
  <si>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</si>
  <si>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</si>
  <si>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</si>
  <si>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</si>
  <si>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</si>
  <si>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</si>
  <si>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</si>
  <si>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</si>
  <si>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</si>
  <si>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</si>
  <si>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</si>
  <si>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</si>
  <si>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</si>
  <si>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</si>
  <si>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</si>
  <si>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</si>
  <si>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</si>
  <si>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</si>
  <si>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</si>
  <si>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</si>
  <si>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</si>
  <si>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</si>
  <si>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</si>
  <si>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</si>
  <si>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</si>
  <si>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</si>
  <si>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</si>
  <si>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</si>
  <si>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</si>
  <si>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</si>
  <si>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</si>
  <si>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</si>
  <si>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</si>
  <si>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</si>
  <si>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</si>
  <si>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</si>
  <si>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</si>
  <si>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</si>
  <si>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</si>
  <si>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</si>
  <si>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</si>
  <si>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</si>
  <si>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</si>
  <si>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</si>
  <si>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</si>
  <si>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</si>
  <si>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</si>
  <si>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</si>
  <si>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</si>
  <si>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</si>
  <si>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</si>
  <si>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</si>
  <si>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</si>
  <si>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</si>
  <si>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</si>
  <si>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</si>
  <si>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</si>
  <si>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</si>
  <si>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</si>
  <si>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</si>
  <si>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</si>
  <si>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</si>
  <si>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</si>
  <si>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</si>
  <si>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</si>
  <si>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</si>
  <si>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</si>
  <si>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</si>
  <si>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</si>
  <si>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</si>
  <si>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</si>
  <si>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</si>
  <si>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</si>
  <si>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</si>
  <si>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</si>
  <si>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</si>
  <si>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</si>
  <si>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</si>
  <si>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</si>
  <si>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</si>
  <si>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</si>
  <si>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</si>
  <si>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</si>
  <si>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</si>
  <si>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</si>
  <si>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</si>
  <si>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</si>
  <si>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</si>
  <si>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</si>
  <si>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</si>
  <si>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</si>
  <si>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</si>
  <si>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</si>
  <si>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</si>
  <si>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</si>
  <si>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</si>
  <si>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</si>
  <si>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</si>
  <si>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</si>
  <si>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</si>
  <si>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</si>
  <si>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</si>
  <si>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</si>
  <si>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</si>
  <si>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</si>
  <si>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</si>
  <si>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</si>
  <si>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</si>
  <si>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</si>
  <si>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</si>
  <si>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</si>
  <si>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</si>
  <si>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</si>
  <si>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</si>
  <si>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</si>
  <si>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</si>
  <si>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</si>
  <si>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</si>
  <si>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</si>
  <si>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</si>
  <si>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</si>
  <si>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</si>
  <si>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</si>
  <si>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</si>
  <si>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</si>
  <si>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</si>
  <si>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</si>
  <si>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</si>
  <si>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</si>
  <si>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</si>
  <si>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</si>
  <si>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</si>
  <si>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</si>
  <si>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</si>
  <si>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</si>
  <si>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</si>
  <si>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</si>
  <si>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</si>
  <si>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</si>
  <si>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</si>
  <si>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</si>
  <si>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</si>
  <si>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</si>
  <si>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</si>
  <si>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</si>
  <si>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</si>
  <si>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</si>
  <si>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</si>
  <si>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</si>
  <si>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</si>
  <si>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</si>
  <si>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</si>
  <si>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</si>
  <si>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</si>
  <si>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</si>
  <si>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</si>
  <si>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</si>
  <si>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</si>
  <si>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</si>
  <si>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</si>
  <si>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</si>
  <si>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</si>
  <si>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</si>
  <si>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</si>
  <si>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</si>
  <si>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</si>
  <si>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</si>
  <si>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</si>
  <si>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</si>
  <si>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</si>
  <si>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</si>
  <si>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</si>
  <si>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</si>
  <si>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</si>
  <si>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</si>
  <si>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</si>
  <si>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</si>
  <si>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</si>
  <si>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</si>
  <si>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</si>
  <si>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</si>
  <si>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</si>
  <si>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</si>
  <si>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</si>
  <si>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</si>
  <si>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</si>
  <si>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</si>
  <si>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</si>
  <si>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</si>
  <si>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</si>
  <si>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</si>
  <si>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</si>
  <si>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</si>
  <si>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</si>
  <si>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</si>
  <si>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</si>
  <si>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</si>
  <si>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</si>
  <si>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</si>
  <si>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</si>
  <si>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</si>
  <si>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</si>
  <si>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</si>
  <si>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</si>
  <si>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</si>
  <si>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</si>
  <si>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</si>
  <si>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</si>
  <si>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</si>
  <si>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</si>
  <si>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</si>
  <si>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</si>
  <si>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</si>
  <si>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</si>
  <si>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</si>
  <si>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</si>
  <si>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</si>
  <si>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</si>
  <si>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</si>
  <si>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</si>
  <si>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</si>
  <si>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</si>
  <si>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</si>
  <si>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</si>
  <si>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</si>
  <si>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</si>
  <si>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</si>
  <si>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</si>
  <si>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</si>
  <si>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</si>
  <si>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</si>
  <si>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</si>
  <si>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</si>
  <si>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</si>
  <si>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</si>
  <si>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</si>
  <si>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</si>
  <si>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</si>
  <si>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</si>
  <si>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</si>
  <si>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</si>
  <si>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</si>
  <si>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</si>
  <si>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</si>
  <si>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</si>
  <si>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</si>
  <si>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</si>
  <si>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</si>
  <si>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</si>
  <si>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</si>
  <si>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</si>
  <si>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</si>
  <si>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</si>
  <si>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</si>
  <si>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</si>
  <si>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</si>
  <si>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</si>
  <si>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</si>
  <si>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</si>
  <si>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</si>
  <si>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</si>
  <si>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</si>
  <si>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</si>
  <si>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</si>
  <si>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</si>
  <si>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</si>
  <si>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</si>
  <si>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</si>
  <si>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</si>
  <si>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</si>
  <si>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</si>
  <si>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</si>
  <si>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</si>
  <si>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</si>
  <si>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</si>
  <si>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</si>
  <si>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</si>
  <si>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</si>
  <si>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</si>
  <si>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</si>
  <si>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</si>
  <si>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</si>
  <si>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</si>
  <si>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</si>
  <si>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</si>
  <si>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</si>
  <si>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</si>
  <si>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</si>
  <si>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</si>
  <si>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</si>
  <si>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</si>
  <si>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</si>
  <si>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</si>
  <si>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</si>
  <si>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</si>
  <si>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</si>
  <si>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</si>
  <si>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</si>
  <si>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</si>
  <si>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</si>
  <si>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</si>
  <si>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</si>
  <si>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</si>
  <si>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</si>
  <si>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</si>
  <si>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</si>
  <si>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</si>
  <si>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</si>
  <si>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</si>
  <si>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</si>
  <si>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</si>
  <si>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</si>
  <si>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</si>
  <si>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</si>
  <si>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</si>
  <si>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</si>
  <si>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</si>
  <si>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</si>
  <si>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</si>
  <si>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</si>
  <si>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</si>
  <si>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</si>
  <si>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</si>
  <si>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</si>
  <si>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</si>
  <si>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</si>
  <si>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</si>
  <si>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</si>
  <si>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</si>
  <si>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</si>
  <si>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</si>
  <si>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</si>
  <si>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</si>
  <si>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</si>
  <si>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</si>
  <si>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</si>
  <si>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</si>
  <si>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</si>
  <si>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</si>
  <si>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</si>
  <si>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</si>
  <si>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</si>
  <si>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</si>
  <si>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</si>
  <si>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</si>
  <si>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</si>
  <si>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</si>
  <si>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</si>
  <si>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</si>
  <si>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</si>
  <si>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</si>
  <si>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</si>
  <si>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</si>
  <si>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</si>
  <si>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</si>
  <si>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</si>
  <si>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</si>
  <si>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</si>
  <si>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</si>
  <si>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</si>
  <si>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</si>
  <si>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</si>
  <si>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</si>
  <si>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</si>
  <si>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</si>
  <si>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</si>
  <si>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</si>
  <si>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</si>
  <si>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</si>
  <si>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</si>
  <si>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</si>
  <si>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</si>
  <si>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</si>
  <si>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</si>
  <si>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</si>
  <si>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</si>
  <si>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</si>
  <si>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</si>
  <si>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</si>
  <si>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</si>
  <si>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</si>
  <si>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</si>
  <si>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</si>
  <si>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</si>
  <si>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</si>
  <si>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</si>
  <si>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</si>
  <si>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</si>
  <si>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</si>
  <si>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</si>
  <si>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</si>
  <si>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</si>
  <si>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</si>
  <si>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</si>
  <si>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</si>
  <si>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</si>
  <si>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</si>
  <si>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</si>
  <si>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</si>
  <si>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</si>
  <si>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</si>
  <si>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</si>
  <si>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</si>
  <si>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</si>
  <si>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</si>
  <si>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</si>
  <si>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</si>
  <si>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</si>
  <si>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</si>
  <si>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</si>
  <si>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</si>
  <si>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</si>
  <si>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</si>
  <si>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</si>
  <si>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</si>
  <si>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</si>
  <si>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</si>
  <si>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</si>
  <si>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</si>
  <si>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</si>
  <si>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</si>
  <si>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</si>
  <si>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</si>
  <si>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</si>
  <si>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</si>
  <si>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</si>
  <si>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</si>
  <si>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</si>
  <si>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</si>
  <si>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</si>
  <si>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</si>
  <si>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</si>
  <si>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</si>
  <si>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</si>
  <si>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</si>
  <si>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</si>
  <si>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</si>
  <si>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</si>
  <si>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</si>
  <si>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</si>
  <si>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</si>
  <si>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</si>
  <si>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</si>
  <si>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</si>
  <si>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</si>
  <si>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</si>
  <si>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</si>
  <si>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</si>
  <si>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</si>
  <si>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</si>
  <si>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</si>
  <si>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</si>
  <si>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</si>
  <si>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</si>
  <si>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</si>
  <si>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</si>
  <si>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</si>
  <si>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</si>
  <si>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</si>
  <si>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</si>
  <si>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</si>
  <si>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</si>
  <si>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</si>
  <si>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</si>
  <si>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</si>
  <si>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</si>
  <si>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</si>
  <si>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</si>
  <si>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</si>
  <si>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</si>
  <si>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</si>
  <si>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</si>
  <si>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</si>
  <si>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</si>
  <si>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</si>
  <si>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</si>
  <si>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</si>
  <si>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</si>
  <si>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</si>
  <si>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</si>
  <si>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</si>
  <si>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</si>
  <si>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</si>
  <si>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</si>
  <si>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</si>
  <si>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</si>
  <si>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</si>
  <si>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</si>
  <si>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</si>
  <si>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</si>
  <si>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</si>
  <si>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</si>
  <si>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</si>
  <si>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</si>
  <si>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</si>
  <si>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</si>
  <si>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</si>
  <si>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</si>
  <si>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</si>
  <si>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</si>
  <si>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</si>
  <si>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</si>
  <si>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</si>
  <si>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</si>
  <si>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</si>
  <si>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</si>
  <si>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</si>
  <si>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</si>
  <si>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</si>
  <si>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</si>
  <si>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</si>
  <si>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</si>
  <si>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</si>
  <si>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</si>
  <si>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</si>
  <si>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</si>
  <si>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</si>
  <si>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</si>
  <si>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</si>
  <si>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</si>
  <si>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</si>
  <si>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</si>
  <si>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</si>
  <si>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</si>
  <si>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</si>
  <si>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</si>
  <si>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</si>
  <si>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</si>
  <si>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</si>
  <si>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</si>
  <si>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</si>
  <si>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</si>
  <si>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</si>
  <si>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</si>
  <si>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</si>
  <si>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</si>
  <si>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</si>
  <si>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</si>
  <si>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</si>
  <si>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</si>
  <si>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</si>
  <si>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</si>
  <si>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</si>
  <si>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</si>
  <si>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</si>
  <si>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</si>
  <si>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</si>
  <si>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</si>
  <si>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</si>
  <si>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</si>
  <si>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</si>
  <si>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</si>
  <si>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</si>
  <si>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</si>
  <si>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</si>
  <si>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</si>
  <si>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</si>
  <si>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</si>
  <si>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</si>
  <si>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</si>
  <si>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</si>
  <si>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</si>
  <si>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</si>
  <si>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</si>
  <si>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</si>
  <si>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</si>
  <si>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</si>
  <si>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</si>
  <si>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</si>
  <si>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</si>
  <si>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</si>
  <si>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</si>
  <si>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</si>
  <si>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</si>
  <si>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</si>
  <si>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</si>
  <si>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</si>
  <si>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</si>
  <si>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</si>
  <si>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</si>
  <si>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</si>
  <si>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</si>
  <si>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</si>
  <si>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</si>
  <si>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</si>
  <si>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</si>
  <si>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</si>
  <si>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</si>
  <si>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</si>
  <si>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</si>
  <si>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</si>
  <si>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</si>
  <si>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</si>
  <si>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</si>
  <si>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</si>
  <si>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</si>
  <si>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</si>
  <si>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</si>
  <si>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</si>
  <si>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</si>
  <si>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</si>
  <si>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</si>
  <si>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</si>
  <si>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</si>
  <si>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</si>
  <si>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</si>
  <si>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</si>
  <si>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</si>
  <si>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</si>
  <si>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</si>
  <si>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</si>
  <si>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</si>
  <si>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</si>
  <si>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</si>
  <si>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</si>
  <si>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</si>
  <si>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</si>
  <si>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</si>
  <si>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</si>
  <si>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</si>
  <si>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</si>
  <si>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</si>
  <si>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</si>
  <si>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</si>
  <si>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</si>
  <si>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</si>
  <si>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</si>
  <si>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</si>
  <si>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</si>
  <si>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</si>
  <si>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</si>
  <si>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</si>
  <si>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</si>
  <si>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</si>
  <si>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</si>
  <si>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</si>
  <si>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</si>
  <si>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</si>
  <si>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</si>
  <si>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</si>
  <si>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</si>
  <si>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</si>
  <si>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</si>
  <si>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</si>
  <si>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</si>
  <si>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</si>
  <si>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</si>
  <si>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</si>
  <si>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</si>
  <si>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</si>
  <si>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</si>
  <si>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</si>
  <si>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</si>
  <si>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</si>
  <si>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</si>
  <si>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</si>
  <si>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</si>
  <si>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</si>
  <si>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</si>
  <si>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</si>
  <si>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</si>
  <si>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</si>
  <si>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</si>
  <si>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</si>
  <si>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</si>
  <si>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</si>
  <si>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</si>
  <si>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</si>
  <si>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</si>
  <si>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</si>
  <si>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</si>
  <si>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</si>
  <si>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</si>
  <si>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</si>
  <si>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</si>
  <si>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</si>
  <si>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</si>
  <si>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</si>
  <si>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</si>
  <si>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</si>
  <si>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</si>
  <si>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</si>
  <si>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</si>
  <si>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</si>
  <si>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</si>
  <si>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</si>
  <si>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</si>
  <si>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</si>
  <si>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</si>
  <si>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</si>
  <si>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</si>
  <si>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</si>
  <si>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</si>
  <si>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</si>
  <si>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</si>
  <si>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</si>
  <si>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</si>
  <si>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</si>
  <si>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</si>
  <si>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</si>
  <si>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</si>
  <si>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</si>
  <si>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</si>
  <si>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</si>
  <si>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</si>
  <si>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</si>
  <si>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</si>
  <si>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</si>
  <si>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</si>
  <si>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</si>
  <si>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</si>
  <si>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</si>
  <si>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</si>
  <si>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</si>
  <si>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</si>
  <si>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</si>
  <si>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</si>
  <si>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</si>
  <si>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</si>
  <si>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</si>
  <si>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</si>
  <si>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</si>
  <si>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</si>
  <si>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</si>
  <si>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</si>
  <si>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</si>
  <si>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</si>
  <si>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</si>
  <si>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</si>
  <si>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</si>
  <si>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</si>
  <si>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</si>
  <si>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</si>
  <si>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</si>
  <si>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</si>
  <si>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</si>
  <si>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</si>
  <si>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</si>
  <si>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</si>
  <si>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</si>
  <si>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</si>
  <si>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</si>
  <si>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</si>
  <si>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</si>
  <si>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</si>
  <si>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</si>
  <si>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</si>
  <si>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</si>
  <si>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</si>
  <si>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</si>
  <si>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</si>
  <si>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</si>
  <si>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</si>
  <si>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</si>
  <si>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</si>
  <si>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</si>
  <si>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</si>
  <si>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</si>
  <si>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</si>
  <si>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</si>
  <si>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</si>
  <si>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</si>
  <si>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</si>
  <si>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</si>
  <si>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</si>
  <si>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</si>
  <si>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</si>
  <si>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</si>
  <si>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</si>
  <si>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</si>
  <si>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</si>
  <si>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</si>
  <si>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</si>
  <si>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</si>
  <si>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</si>
  <si>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</si>
  <si>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</si>
  <si>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</si>
  <si>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</si>
  <si>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</si>
  <si>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</si>
  <si>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</si>
  <si>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</si>
  <si>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</si>
  <si>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</si>
  <si>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</si>
  <si>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</si>
  <si>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</si>
  <si>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</si>
  <si>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</si>
  <si>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</si>
  <si>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</si>
  <si>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</si>
  <si>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</si>
  <si>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</si>
  <si>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</si>
  <si>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</si>
  <si>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</si>
  <si>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</si>
  <si>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</si>
  <si>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</si>
  <si>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</si>
  <si>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</si>
  <si>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</si>
  <si>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</si>
  <si>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</si>
  <si>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</si>
  <si>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</si>
  <si>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</si>
  <si>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</si>
  <si>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</si>
  <si>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</si>
  <si>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</si>
  <si>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</si>
  <si>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</si>
  <si>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</si>
  <si>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</si>
  <si>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</si>
  <si>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</si>
  <si>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</si>
  <si>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</si>
  <si>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</si>
  <si>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</si>
  <si>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</si>
  <si>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</si>
  <si>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</si>
  <si>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</si>
  <si>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</si>
  <si>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</si>
  <si>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</si>
  <si>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</si>
  <si>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</si>
  <si>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</si>
  <si>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</si>
  <si>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</si>
  <si>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</si>
  <si>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</si>
  <si>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</si>
  <si>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</si>
  <si>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</si>
  <si>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</si>
  <si>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</si>
  <si>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</si>
  <si>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</si>
  <si>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</si>
  <si>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</si>
  <si>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</si>
  <si>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</si>
  <si>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</si>
  <si>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</si>
  <si>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</si>
  <si>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</si>
  <si>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</si>
  <si>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</si>
  <si>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</si>
  <si>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</si>
  <si>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</si>
  <si>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</si>
  <si>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</si>
  <si>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</si>
  <si>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</si>
  <si>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</si>
  <si>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</si>
  <si>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</si>
  <si>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</si>
  <si>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</si>
  <si>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</si>
  <si>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</si>
  <si>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</si>
  <si>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</si>
  <si>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</si>
  <si>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</si>
  <si>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</si>
  <si>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</si>
  <si>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</si>
  <si>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</si>
  <si>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</si>
  <si>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</si>
  <si>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</si>
  <si>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</si>
  <si>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</si>
  <si>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</si>
  <si>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</si>
  <si>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</si>
  <si>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</si>
  <si>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</si>
  <si>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</si>
  <si>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</si>
  <si>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</si>
  <si>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</si>
  <si>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</si>
  <si>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</si>
  <si>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</si>
  <si>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</si>
  <si>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</si>
  <si>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</si>
  <si>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</si>
  <si>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</si>
  <si>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</si>
  <si>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</si>
  <si>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</si>
  <si>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</si>
  <si>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</si>
  <si>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</si>
  <si>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</si>
  <si>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</si>
  <si>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</si>
  <si>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</si>
  <si>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</si>
  <si>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</si>
  <si>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</si>
  <si>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</si>
  <si>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</si>
  <si>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</si>
  <si>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</si>
  <si>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</si>
  <si>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</si>
  <si>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</si>
  <si>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</si>
  <si>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</si>
  <si>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</si>
  <si>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</si>
  <si>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</si>
  <si>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</si>
  <si>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</si>
  <si>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</si>
  <si>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</si>
  <si>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</si>
  <si>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</si>
  <si>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</si>
  <si>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</si>
  <si>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</si>
  <si>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</si>
  <si>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</si>
  <si>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</si>
  <si>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</si>
  <si>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</si>
  <si>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</si>
  <si>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</si>
  <si>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</si>
  <si>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</si>
  <si>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</si>
  <si>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</si>
  <si>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</si>
  <si>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</si>
  <si>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</si>
  <si>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</si>
  <si>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</si>
  <si>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</si>
  <si>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</si>
  <si>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</si>
  <si>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</si>
  <si>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</si>
  <si>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</si>
  <si>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</si>
  <si>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</si>
  <si>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</si>
  <si>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</si>
  <si>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</si>
  <si>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</si>
  <si>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</si>
  <si>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</si>
  <si>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</si>
  <si>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</si>
  <si>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</si>
  <si>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</si>
  <si>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</si>
  <si>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</si>
  <si>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</si>
  <si>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</si>
  <si>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</si>
  <si>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</si>
  <si>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</si>
  <si>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</si>
  <si>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</si>
  <si>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</si>
  <si>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</si>
  <si>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</si>
  <si>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</si>
  <si>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</si>
  <si>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</si>
  <si>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</si>
  <si>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</si>
  <si>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</si>
  <si>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</si>
  <si>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</si>
  <si>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</si>
  <si>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</si>
  <si>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</si>
  <si>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</si>
  <si>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</si>
  <si>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</si>
  <si>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</si>
  <si>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</si>
  <si>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</si>
  <si>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</si>
  <si>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</si>
  <si>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</si>
  <si>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</si>
  <si>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</si>
  <si>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</si>
  <si>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</si>
  <si>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</si>
  <si>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</si>
  <si>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</si>
  <si>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</si>
  <si>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</si>
  <si>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</si>
  <si>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</si>
  <si>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</si>
  <si>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</si>
  <si>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</si>
  <si>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</si>
  <si>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</si>
  <si>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</si>
  <si>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</si>
  <si>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</si>
  <si>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</si>
  <si>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</si>
  <si>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</si>
  <si>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</si>
  <si>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</si>
  <si>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</si>
  <si>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</si>
  <si>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</si>
  <si>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</si>
  <si>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</si>
  <si>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</si>
  <si>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</si>
  <si>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</si>
  <si>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</si>
  <si>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</si>
  <si>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</si>
  <si>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</si>
  <si>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</si>
  <si>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</si>
  <si>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</si>
  <si>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</si>
  <si>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</si>
  <si>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</si>
  <si>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</si>
  <si>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</si>
  <si>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</si>
  <si>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</si>
  <si>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</si>
  <si>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</si>
  <si>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</si>
  <si>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</si>
  <si>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</si>
  <si>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</si>
  <si>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</si>
  <si>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</si>
  <si>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</si>
  <si>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</si>
  <si>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</si>
  <si>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</si>
  <si>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</si>
  <si>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</si>
  <si>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</si>
  <si>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</si>
  <si>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</si>
  <si>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</si>
  <si>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</si>
  <si>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</si>
  <si>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</si>
  <si>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</si>
  <si>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</si>
  <si>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</si>
  <si>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</si>
  <si>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</si>
  <si>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</si>
  <si>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</si>
  <si>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</si>
  <si>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</si>
  <si>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</si>
  <si>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</si>
  <si>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</si>
  <si>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</si>
  <si>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</si>
  <si>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</si>
  <si>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</si>
  <si>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</si>
  <si>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</si>
  <si>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</si>
  <si>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</si>
  <si>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</si>
  <si>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</si>
  <si>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</si>
  <si>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</si>
  <si>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</si>
  <si>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</si>
  <si>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</si>
  <si>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</si>
  <si>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</si>
  <si>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</si>
  <si>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</si>
  <si>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</si>
  <si>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</si>
  <si>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</si>
  <si>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</si>
  <si>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</si>
  <si>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</si>
  <si>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</si>
  <si>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</si>
  <si>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</si>
  <si>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</si>
  <si>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</si>
  <si>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</si>
  <si>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</si>
  <si>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</si>
  <si>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</si>
  <si>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</si>
  <si>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</si>
  <si>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</si>
  <si>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</si>
  <si>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</si>
  <si>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</si>
  <si>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</si>
  <si>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</si>
  <si>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</si>
  <si>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</si>
  <si>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</si>
  <si>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</si>
  <si>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</si>
  <si>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</si>
  <si>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</si>
  <si>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</si>
  <si>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</si>
  <si>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</si>
  <si>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</si>
  <si>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</si>
  <si>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</si>
  <si>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</si>
  <si>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</si>
  <si>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</si>
  <si>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</si>
  <si>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</si>
  <si>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</si>
  <si>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</si>
  <si>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</si>
  <si>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</si>
  <si>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</si>
  <si>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</si>
  <si>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</si>
  <si>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</si>
  <si>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</si>
  <si>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</si>
  <si>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</si>
  <si>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</si>
  <si>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</si>
  <si>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</si>
  <si>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</si>
  <si>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</si>
  <si>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</si>
  <si>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</si>
  <si>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</si>
  <si>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</si>
  <si>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</si>
  <si>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</si>
  <si>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</si>
  <si>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</si>
  <si>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</si>
  <si>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</si>
  <si>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</si>
  <si>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</si>
  <si>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</si>
  <si>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</si>
  <si>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</si>
  <si>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</si>
  <si>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</si>
  <si>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</si>
  <si>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</si>
  <si>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</si>
  <si>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</si>
  <si>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</si>
  <si>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</si>
  <si>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</si>
  <si>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</si>
  <si>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</si>
  <si>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</si>
  <si>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</si>
  <si>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</si>
  <si>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</si>
  <si>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</si>
  <si>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</si>
  <si>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</si>
  <si>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</si>
  <si>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</si>
  <si>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</si>
  <si>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</si>
  <si>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</si>
  <si>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</si>
  <si>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</si>
  <si>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</si>
  <si>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</si>
  <si>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</si>
  <si>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</si>
  <si>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</si>
  <si>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</si>
  <si>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</si>
  <si>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</si>
  <si>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</si>
  <si>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</si>
  <si>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</si>
  <si>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</si>
  <si>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</si>
  <si>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</si>
  <si>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</si>
  <si>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</si>
  <si>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</si>
  <si>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</si>
  <si>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</si>
  <si>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</si>
  <si>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</si>
  <si>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</si>
  <si>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</si>
  <si>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</si>
  <si>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</si>
  <si>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</si>
  <si>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</si>
  <si>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</si>
  <si>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</si>
  <si>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</si>
  <si>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</si>
  <si>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</si>
  <si>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</si>
  <si>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</si>
  <si>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</si>
  <si>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</si>
  <si>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</si>
  <si>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</si>
  <si>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</si>
  <si>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</si>
  <si>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</si>
  <si>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</si>
  <si>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</si>
  <si>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</si>
  <si>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</si>
  <si>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</si>
  <si>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</si>
  <si>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</si>
  <si>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</si>
  <si>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</si>
  <si>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</si>
  <si>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</si>
  <si>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</si>
  <si>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</si>
  <si>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</si>
  <si>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</si>
  <si>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</si>
  <si>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</si>
  <si>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</si>
  <si>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</si>
  <si>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</si>
  <si>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</si>
  <si>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</si>
  <si>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</si>
  <si>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</si>
  <si>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</si>
  <si>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</si>
  <si>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</si>
  <si>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</si>
  <si>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</si>
  <si>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</si>
  <si>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</si>
  <si>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</si>
  <si>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</si>
  <si>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</si>
  <si>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</si>
  <si>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</si>
  <si>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</si>
  <si>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</si>
  <si>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</si>
  <si>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</si>
  <si>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</si>
  <si>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</si>
  <si>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</si>
  <si>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</si>
  <si>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</si>
  <si>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</si>
  <si>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</si>
  <si>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</si>
  <si>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</si>
  <si>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</si>
  <si>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</si>
  <si>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</si>
  <si>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</si>
  <si>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</si>
  <si>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</si>
  <si>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</si>
  <si>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</si>
  <si>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</si>
  <si>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</si>
  <si>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</si>
  <si>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</si>
  <si>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</si>
  <si>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</si>
  <si>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</si>
  <si>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</si>
  <si>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</si>
  <si>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</si>
  <si>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</si>
  <si>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</si>
  <si>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</si>
  <si>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</si>
  <si>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</si>
  <si>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</si>
  <si>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</si>
  <si>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</si>
  <si>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</si>
  <si>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</si>
  <si>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</si>
  <si>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</si>
  <si>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</si>
  <si>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</si>
  <si>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</si>
  <si>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</si>
  <si>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</si>
  <si>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</si>
  <si>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</si>
  <si>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</si>
  <si>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</si>
  <si>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</si>
  <si>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</si>
  <si>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</si>
  <si>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</si>
  <si>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</si>
  <si>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</si>
  <si>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</si>
  <si>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</si>
  <si>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</si>
  <si>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</si>
  <si>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</si>
  <si>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</si>
  <si>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</si>
  <si>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</si>
  <si>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</si>
  <si>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</si>
  <si>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</si>
  <si>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</si>
  <si>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</si>
  <si>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</si>
  <si>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</si>
  <si>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</si>
  <si>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</si>
  <si>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</si>
  <si>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</si>
  <si>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</si>
  <si>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</si>
  <si>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</si>
  <si>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</si>
  <si>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</si>
  <si>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</si>
  <si>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</si>
  <si>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</si>
  <si>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</si>
  <si>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</si>
  <si>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</si>
  <si>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</si>
  <si>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</si>
  <si>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</si>
  <si>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</si>
  <si>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</si>
  <si>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</si>
  <si>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</si>
  <si>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</si>
  <si>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</si>
  <si>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</si>
  <si>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</si>
  <si>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</si>
  <si>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</si>
  <si>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</si>
  <si>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</si>
  <si>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</si>
  <si>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</si>
  <si>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</si>
  <si>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</si>
  <si>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</si>
  <si>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</si>
  <si>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</si>
  <si>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</si>
  <si>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</si>
  <si>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</si>
  <si>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</si>
  <si>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</si>
  <si>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</si>
  <si>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</si>
  <si>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</si>
  <si>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</si>
  <si>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</si>
  <si>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</si>
  <si>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</si>
  <si>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</si>
  <si>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</si>
  <si>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</si>
  <si>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</si>
  <si>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</si>
  <si>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</si>
  <si>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</si>
  <si>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</si>
  <si>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</si>
  <si>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</si>
  <si>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</si>
  <si>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</si>
  <si>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</si>
  <si>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</si>
  <si>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</si>
  <si>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</si>
  <si>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</si>
  <si>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</si>
  <si>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</si>
  <si>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</si>
  <si>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</si>
  <si>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</si>
  <si>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</si>
  <si>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</si>
  <si>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</si>
  <si>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</si>
  <si>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</si>
  <si>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</si>
  <si>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</si>
  <si>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</si>
  <si>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</si>
  <si>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</si>
  <si>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</si>
  <si>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</si>
  <si>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</si>
  <si>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</si>
  <si>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</si>
  <si>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</si>
  <si>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</si>
  <si>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</si>
  <si>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</si>
  <si>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</si>
  <si>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</si>
  <si>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</si>
  <si>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</si>
  <si>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</si>
  <si>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</si>
  <si>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</si>
  <si>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</si>
  <si>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</si>
  <si>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</si>
  <si>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</si>
  <si>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</si>
  <si>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</si>
  <si>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</si>
  <si>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</si>
  <si>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</si>
  <si>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</si>
  <si>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</si>
  <si>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</si>
  <si>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</si>
  <si>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</si>
  <si>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</si>
  <si>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</si>
  <si>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</si>
  <si>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</si>
  <si>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</si>
  <si>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</si>
  <si>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</si>
  <si>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</si>
  <si>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</si>
  <si>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</si>
  <si>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</si>
  <si>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</si>
  <si>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</si>
  <si>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</si>
  <si>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</si>
  <si>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</si>
  <si>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</si>
  <si>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</si>
  <si>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</si>
  <si>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</si>
  <si>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</si>
  <si>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</si>
  <si>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</si>
  <si>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</si>
  <si>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</si>
  <si>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</si>
  <si>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</si>
  <si>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</si>
  <si>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</si>
  <si>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</si>
  <si>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</si>
  <si>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</si>
  <si>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</si>
  <si>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</si>
  <si>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</si>
  <si>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</si>
  <si>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</si>
  <si>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</si>
  <si>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</si>
  <si>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</si>
  <si>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</si>
  <si>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</si>
  <si>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</si>
  <si>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</si>
  <si>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</si>
  <si>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</si>
  <si>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</si>
  <si>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</si>
  <si>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</si>
  <si>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</si>
  <si>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</si>
  <si>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</si>
  <si>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</si>
  <si>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</si>
  <si>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</si>
  <si>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</si>
  <si>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</si>
  <si>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</si>
  <si>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</si>
  <si>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</si>
  <si>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</si>
  <si>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</si>
  <si>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</si>
  <si>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</si>
  <si>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</si>
  <si>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</si>
  <si>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</si>
  <si>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</si>
  <si>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</si>
  <si>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</si>
  <si>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</si>
  <si>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</si>
  <si>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</si>
  <si>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</si>
  <si>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</si>
  <si>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</si>
  <si>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</si>
  <si>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</si>
  <si>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</si>
  <si>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</si>
  <si>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</si>
  <si>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</si>
  <si>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</si>
  <si>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</si>
  <si>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</si>
  <si>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</si>
  <si>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</si>
  <si>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</si>
  <si>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</si>
  <si>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</si>
  <si>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</si>
  <si>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</si>
  <si>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</si>
  <si>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</si>
  <si>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</si>
  <si>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</si>
  <si>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</si>
  <si>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</si>
  <si>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</si>
  <si>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</si>
  <si>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</si>
  <si>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</si>
  <si>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</si>
  <si>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</si>
  <si>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</si>
  <si>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</si>
  <si>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</si>
  <si>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</si>
  <si>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</si>
  <si>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</si>
  <si>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</si>
  <si>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</si>
  <si>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</si>
  <si>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</si>
  <si>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</si>
  <si>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</si>
  <si>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</si>
  <si>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</si>
  <si>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</si>
  <si>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</si>
  <si>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</si>
  <si>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</si>
  <si>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</si>
  <si>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</si>
  <si>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</si>
  <si>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</si>
  <si>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</si>
  <si>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</si>
  <si>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</si>
  <si>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</si>
  <si>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</si>
  <si>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</si>
  <si>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</si>
  <si>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</si>
  <si>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</si>
  <si>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</si>
  <si>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</si>
  <si>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</si>
  <si>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</si>
  <si>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</si>
  <si>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</si>
  <si>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</si>
  <si>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</si>
  <si>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</si>
  <si>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</si>
  <si>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</si>
  <si>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</si>
  <si>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</si>
  <si>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</si>
  <si>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</si>
  <si>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</si>
  <si>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</si>
  <si>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</si>
  <si>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</si>
  <si>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</si>
  <si>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</si>
  <si>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</si>
  <si>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</si>
  <si>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</si>
  <si>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</si>
  <si>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</si>
  <si>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</si>
  <si>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</si>
  <si>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</si>
  <si>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</si>
  <si>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</si>
  <si>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</si>
  <si>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</si>
  <si>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</si>
  <si>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</si>
  <si>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</si>
  <si>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</si>
  <si>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</si>
  <si>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</si>
  <si>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</si>
  <si>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</si>
  <si>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</si>
  <si>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</si>
  <si>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</si>
  <si>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</si>
  <si>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</si>
  <si>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</si>
  <si>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</si>
  <si>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</si>
  <si>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</si>
  <si>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</si>
  <si>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</si>
  <si>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</si>
  <si>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</si>
  <si>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</si>
  <si>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</si>
  <si>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</si>
  <si>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</si>
  <si>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</si>
  <si>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</si>
  <si>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</si>
  <si>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</si>
  <si>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</si>
  <si>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</si>
  <si>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</si>
  <si>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</si>
  <si>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</si>
  <si>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</si>
  <si>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</si>
  <si>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</si>
  <si>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</si>
  <si>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</si>
  <si>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</si>
  <si>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</si>
  <si>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</si>
  <si>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</si>
  <si>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</si>
  <si>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</si>
  <si>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</si>
  <si>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</si>
  <si>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</si>
  <si>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</si>
  <si>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</si>
  <si>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</si>
  <si>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</si>
  <si>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</si>
  <si>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</si>
  <si>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</si>
  <si>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</si>
  <si>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</si>
  <si>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</si>
  <si>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</si>
  <si>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</si>
  <si>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</si>
  <si>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</si>
  <si>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</si>
  <si>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</si>
  <si>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</si>
  <si>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</si>
  <si>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</si>
  <si>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</si>
  <si>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</si>
  <si>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</si>
  <si>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</si>
  <si>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</si>
  <si>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</si>
  <si>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</si>
  <si>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</si>
  <si>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</si>
  <si>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</si>
  <si>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</si>
  <si>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</si>
  <si>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</si>
  <si>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</si>
  <si>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</si>
  <si>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</si>
  <si>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</si>
  <si>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</si>
  <si>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</si>
  <si>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</si>
  <si>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</si>
  <si>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</si>
  <si>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</si>
  <si>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</si>
  <si>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</si>
  <si>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</si>
  <si>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</si>
  <si>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</si>
  <si>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</si>
  <si>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</si>
  <si>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</si>
  <si>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</si>
  <si>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</si>
  <si>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</si>
  <si>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</si>
  <si>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</si>
  <si>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</si>
  <si>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</si>
  <si>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</si>
  <si>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</si>
  <si>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</si>
  <si>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</si>
  <si>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</si>
  <si>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</si>
  <si>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</si>
  <si>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</si>
  <si>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</si>
  <si>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</si>
  <si>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</si>
  <si>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</si>
  <si>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</si>
  <si>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</si>
  <si>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</si>
  <si>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</si>
  <si>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</si>
  <si>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</si>
  <si>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</si>
  <si>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</si>
  <si>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</si>
  <si>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</si>
  <si>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</si>
  <si>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</si>
  <si>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</si>
  <si>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</si>
  <si>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</si>
  <si>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</si>
  <si>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</si>
  <si>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</si>
  <si>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</si>
  <si>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</si>
  <si>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</si>
  <si>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</si>
  <si>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</si>
  <si>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</si>
  <si>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</si>
  <si>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</si>
  <si>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</si>
  <si>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</si>
  <si>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</si>
  <si>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</si>
  <si>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</si>
  <si>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</si>
  <si>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</si>
  <si>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</si>
  <si>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</si>
  <si>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</si>
  <si>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</si>
  <si>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</si>
  <si>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</si>
  <si>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</si>
  <si>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</si>
  <si>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</si>
  <si>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</si>
  <si>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</si>
  <si>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</si>
  <si>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</si>
  <si>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</si>
  <si>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</si>
  <si>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</si>
  <si>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</si>
  <si>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</si>
  <si>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</si>
  <si>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</si>
  <si>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</si>
  <si>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</si>
  <si>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</si>
  <si>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</si>
  <si>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</si>
  <si>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</si>
  <si>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</si>
  <si>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</si>
  <si>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</si>
  <si>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</si>
  <si>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</si>
  <si>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</si>
  <si>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</si>
  <si>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</si>
  <si>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</si>
  <si>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</si>
  <si>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</si>
  <si>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</si>
  <si>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</si>
  <si>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</si>
  <si>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</si>
  <si>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</si>
  <si>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</si>
  <si>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</si>
  <si>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</si>
  <si>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</si>
  <si>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</si>
  <si>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</si>
  <si>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</si>
  <si>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</si>
  <si>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</si>
  <si>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</si>
  <si>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</si>
  <si>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</si>
  <si>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</si>
  <si>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</si>
  <si>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</si>
  <si>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</si>
  <si>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</si>
  <si>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</si>
  <si>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</si>
  <si>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</si>
  <si>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</si>
  <si>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</si>
  <si>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</si>
  <si>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</si>
  <si>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</si>
  <si>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</si>
  <si>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</si>
  <si>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</si>
  <si>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</si>
  <si>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</si>
  <si>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</si>
  <si>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</si>
  <si>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</si>
  <si>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</si>
  <si>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</si>
  <si>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</si>
  <si>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</si>
  <si>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</si>
  <si>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</si>
  <si>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</si>
  <si>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</si>
  <si>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</si>
  <si>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</si>
  <si>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</si>
  <si>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</si>
  <si>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</si>
  <si>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</si>
  <si>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</si>
  <si>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</si>
  <si>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</si>
  <si>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</si>
  <si>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</si>
  <si>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</si>
  <si>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</si>
  <si>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</si>
  <si>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</si>
  <si>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</si>
  <si>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</si>
  <si>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</si>
  <si>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</si>
  <si>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</si>
  <si>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</si>
  <si>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</si>
  <si>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</si>
  <si>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</si>
  <si>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</si>
  <si>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</si>
  <si>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</si>
  <si>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</si>
  <si>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</si>
  <si>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</si>
  <si>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</si>
  <si>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</si>
  <si>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</si>
  <si>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</si>
  <si>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</si>
  <si>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</si>
  <si>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</si>
  <si>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</si>
  <si>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</si>
  <si>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</si>
  <si>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</si>
  <si>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</si>
  <si>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</si>
  <si>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</si>
  <si>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</si>
  <si>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</si>
  <si>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</si>
  <si>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</si>
  <si>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</si>
  <si>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</si>
  <si>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</si>
  <si>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</si>
  <si>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</si>
  <si>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</si>
  <si>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</si>
  <si>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</si>
  <si>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</si>
  <si>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</si>
  <si>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</si>
  <si>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</si>
  <si>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</si>
  <si>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</si>
  <si>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</si>
  <si>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</si>
  <si>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</si>
  <si>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</si>
  <si>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</si>
  <si>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</si>
  <si>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</si>
  <si>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</si>
  <si>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</si>
  <si>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</si>
  <si>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</si>
  <si>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</si>
  <si>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</si>
  <si>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</si>
  <si>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</si>
  <si>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</si>
  <si>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</si>
  <si>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</si>
  <si>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</si>
  <si>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</si>
  <si>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</si>
  <si>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</si>
  <si>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</si>
  <si>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</si>
  <si>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</si>
  <si>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</si>
  <si>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</si>
  <si>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</si>
  <si>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</si>
  <si>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</si>
  <si>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</si>
  <si>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</si>
  <si>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</si>
  <si>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</si>
  <si>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</si>
  <si>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</si>
  <si>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</si>
  <si>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</si>
  <si>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</si>
  <si>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</si>
  <si>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</si>
  <si>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</si>
  <si>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</si>
  <si>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</si>
  <si>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</si>
  <si>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</si>
  <si>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</si>
  <si>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</si>
  <si>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</si>
  <si>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</si>
  <si>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</si>
  <si>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</si>
  <si>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</si>
  <si>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</si>
  <si>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</si>
  <si>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</si>
  <si>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</si>
  <si>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</si>
  <si>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</si>
  <si>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</si>
  <si>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</si>
  <si>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</si>
  <si>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</si>
  <si>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</si>
  <si>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</si>
  <si>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</si>
  <si>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</si>
  <si>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</si>
  <si>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</si>
  <si>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</si>
  <si>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</si>
  <si>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</si>
  <si>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</si>
  <si>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</si>
  <si>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</si>
  <si>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</si>
  <si>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</si>
  <si>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</si>
  <si>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</si>
  <si>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</si>
  <si>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</si>
  <si>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</si>
  <si>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</si>
  <si>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</si>
  <si>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</si>
  <si>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</si>
  <si>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</si>
  <si>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</si>
  <si>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</si>
  <si>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</si>
  <si>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</si>
  <si>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</si>
  <si>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</si>
  <si>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</si>
  <si>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</si>
  <si>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</si>
  <si>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</si>
  <si>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</si>
  <si>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</si>
  <si>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</si>
  <si>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</si>
  <si>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</si>
  <si>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</si>
  <si>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</si>
  <si>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</si>
  <si>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</si>
  <si>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</si>
  <si>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</si>
  <si>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</si>
  <si>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</si>
  <si>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</si>
  <si>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</si>
  <si>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</si>
  <si>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</si>
  <si>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</si>
  <si>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</si>
  <si>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</si>
  <si>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</si>
  <si>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</si>
  <si>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</si>
  <si>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</si>
  <si>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</si>
  <si>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</si>
  <si>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</si>
  <si>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</si>
  <si>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</si>
  <si>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</si>
  <si>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</si>
  <si>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</si>
  <si>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</si>
  <si>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</si>
  <si>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</si>
  <si>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</si>
  <si>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</si>
  <si>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</si>
  <si>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</si>
  <si>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</si>
  <si>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</si>
  <si>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</si>
  <si>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</si>
  <si>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</si>
  <si>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</si>
  <si>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</si>
  <si>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</si>
  <si>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</si>
  <si>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</si>
  <si>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</si>
  <si>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</si>
  <si>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</si>
  <si>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</si>
  <si>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</si>
  <si>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</si>
  <si>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</si>
  <si>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</si>
  <si>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</si>
  <si>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</si>
  <si>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</si>
  <si>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</si>
  <si>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</si>
  <si>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</si>
  <si>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</si>
  <si>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</si>
  <si>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</si>
  <si>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</si>
  <si>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</si>
  <si>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</si>
  <si>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</si>
  <si>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</si>
  <si>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</si>
  <si>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</si>
  <si>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</si>
  <si>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</si>
  <si>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</si>
  <si>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</si>
  <si>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</si>
  <si>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</si>
  <si>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</si>
  <si>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</si>
  <si>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</si>
  <si>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</si>
  <si>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</si>
  <si>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</si>
  <si>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</si>
  <si>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</si>
  <si>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</si>
  <si>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</si>
  <si>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</si>
  <si>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</si>
  <si>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</si>
  <si>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</si>
  <si>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</si>
  <si>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</si>
  <si>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</si>
  <si>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</si>
  <si>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</si>
  <si>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</si>
  <si>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</si>
  <si>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</si>
  <si>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</si>
  <si>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</si>
  <si>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</si>
  <si>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</si>
  <si>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</si>
  <si>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</si>
  <si>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</si>
  <si>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</si>
  <si>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</si>
  <si>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</si>
  <si>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</si>
  <si>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</si>
  <si>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</si>
  <si>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</si>
  <si>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</si>
  <si>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</si>
  <si>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</si>
  <si>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</si>
  <si>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</si>
  <si>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</si>
  <si>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</si>
  <si>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</si>
  <si>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</si>
  <si>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</si>
  <si>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</si>
  <si>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</si>
  <si>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</si>
  <si>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</si>
  <si>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</si>
  <si>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</si>
  <si>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</si>
  <si>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</si>
  <si>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</si>
  <si>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</si>
  <si>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</si>
  <si>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</si>
  <si>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</si>
  <si>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</si>
  <si>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</si>
  <si>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</si>
  <si>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</si>
  <si>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</si>
  <si>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</si>
  <si>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</si>
  <si>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</si>
  <si>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</si>
  <si>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</si>
  <si>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</si>
  <si>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</si>
  <si>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</si>
  <si>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</si>
  <si>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</si>
  <si>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</si>
  <si>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</si>
  <si>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</si>
  <si>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</si>
  <si>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</si>
  <si>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</si>
  <si>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</si>
  <si>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</si>
  <si>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</si>
  <si>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</si>
  <si>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</si>
  <si>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</si>
  <si>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</si>
  <si>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</si>
  <si>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</si>
  <si>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</si>
  <si>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</si>
  <si>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</si>
  <si>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</si>
  <si>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</si>
  <si>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</si>
  <si>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</si>
  <si>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</si>
  <si>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</si>
  <si>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</si>
  <si>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</si>
  <si>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</si>
  <si>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</si>
  <si>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</si>
  <si>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</si>
  <si>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</si>
  <si>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</si>
  <si>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</si>
  <si>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</si>
  <si>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</si>
  <si>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</si>
  <si>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</si>
  <si>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</si>
  <si>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</si>
  <si>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</si>
  <si>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</si>
  <si>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</si>
  <si>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</si>
  <si>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</si>
  <si>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</si>
  <si>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</si>
  <si>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</si>
  <si>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</si>
  <si>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</si>
  <si>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</si>
  <si>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</si>
  <si>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</si>
  <si>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</si>
  <si>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</si>
  <si>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</si>
  <si>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</si>
  <si>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</si>
  <si>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</si>
  <si>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</si>
  <si>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</si>
  <si>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</si>
  <si>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</si>
  <si>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</si>
  <si>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</si>
  <si>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</si>
  <si>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</si>
  <si>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</si>
  <si>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</si>
  <si>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</si>
  <si>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</si>
  <si>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</si>
  <si>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</si>
  <si>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</si>
  <si>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</si>
  <si>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</si>
  <si>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</si>
  <si>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</si>
  <si>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</si>
  <si>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</si>
  <si>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</si>
  <si>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</si>
  <si>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</si>
  <si>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</si>
  <si>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</si>
  <si>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</si>
  <si>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</si>
  <si>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</si>
  <si>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</si>
  <si>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</si>
  <si>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</si>
  <si>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</si>
  <si>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</si>
  <si>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</si>
  <si>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</si>
  <si>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</si>
  <si>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</si>
  <si>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</si>
  <si>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</si>
  <si>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</si>
  <si>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</si>
  <si>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</si>
  <si>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</si>
  <si>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</si>
  <si>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</si>
  <si>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</si>
  <si>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</si>
  <si>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</si>
  <si>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</si>
  <si>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</si>
  <si>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</si>
  <si>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</si>
  <si>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</si>
  <si>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</si>
  <si>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</si>
  <si>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</si>
  <si>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</si>
  <si>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</si>
  <si>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</si>
  <si>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</si>
  <si>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</si>
  <si>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</si>
  <si>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</si>
  <si>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</si>
  <si>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</si>
  <si>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</si>
  <si>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</si>
  <si>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</si>
  <si>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</si>
  <si>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</si>
  <si>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</si>
  <si>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</si>
  <si>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</si>
  <si>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</si>
  <si>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</si>
  <si>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</si>
  <si>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</si>
  <si>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</si>
  <si>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</si>
  <si>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</si>
  <si>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</si>
  <si>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</si>
  <si>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</si>
  <si>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</si>
  <si>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</si>
  <si>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</si>
  <si>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</si>
  <si>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</si>
  <si>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</si>
  <si>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</si>
  <si>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</si>
  <si>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</si>
  <si>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</si>
  <si>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</si>
  <si>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</si>
  <si>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</si>
  <si>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</si>
  <si>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</si>
  <si>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</si>
  <si>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</si>
  <si>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</si>
  <si>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</si>
  <si>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</si>
  <si>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</si>
  <si>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</si>
  <si>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</si>
  <si>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</si>
  <si>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</si>
  <si>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</si>
  <si>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</si>
  <si>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</si>
  <si>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</si>
  <si>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</si>
  <si>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</si>
  <si>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</si>
  <si>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</si>
  <si>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</si>
  <si>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</si>
  <si>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</si>
  <si>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</si>
  <si>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</si>
  <si>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</si>
  <si>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</si>
  <si>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</si>
  <si>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</si>
  <si>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</si>
  <si>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</si>
  <si>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</si>
  <si>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</si>
  <si>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</si>
  <si>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</si>
  <si>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</si>
  <si>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</si>
  <si>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</si>
  <si>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</si>
  <si>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</si>
  <si>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</si>
  <si>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</si>
  <si>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</si>
  <si>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</si>
  <si>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</si>
  <si>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</si>
  <si>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</si>
  <si>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</si>
  <si>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</si>
  <si>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</si>
  <si>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</si>
  <si>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</si>
  <si>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</si>
  <si>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</si>
  <si>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</si>
  <si>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</si>
  <si>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</si>
  <si>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</si>
  <si>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</si>
  <si>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</si>
  <si>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</si>
  <si>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</si>
  <si>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</si>
  <si>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</si>
  <si>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</si>
  <si>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</si>
  <si>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</si>
  <si>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</si>
  <si>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</si>
  <si>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</si>
  <si>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</si>
  <si>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</si>
  <si>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</si>
  <si>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</si>
  <si>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</si>
  <si>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</si>
  <si>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</si>
  <si>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</si>
  <si>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</si>
  <si>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</si>
  <si>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</si>
  <si>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</si>
  <si>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</si>
  <si>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</si>
  <si>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</si>
  <si>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</si>
  <si>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</si>
  <si>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</si>
  <si>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</si>
  <si>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</si>
  <si>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</si>
  <si>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</si>
  <si>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</si>
  <si>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</si>
  <si>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</si>
  <si>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</si>
  <si>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</si>
  <si>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</si>
  <si>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</si>
  <si>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</si>
  <si>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</si>
  <si>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</si>
  <si>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</si>
  <si>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</si>
  <si>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</si>
  <si>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</si>
  <si>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</si>
  <si>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</si>
  <si>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</si>
  <si>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</si>
  <si>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</si>
  <si>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</si>
  <si>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</si>
  <si>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</si>
  <si>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</si>
  <si>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</si>
  <si>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</si>
  <si>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</si>
  <si>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</si>
  <si>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</si>
  <si>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</si>
  <si>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</si>
  <si>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</si>
  <si>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</si>
  <si>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</si>
  <si>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</si>
  <si>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</si>
  <si>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</si>
  <si>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</si>
  <si>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</si>
  <si>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</si>
  <si>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</si>
  <si>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</si>
  <si>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</si>
  <si>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</si>
  <si>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</si>
  <si>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</si>
  <si>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</si>
  <si>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</si>
  <si>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</si>
  <si>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</si>
  <si>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</si>
  <si>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</si>
  <si>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</si>
  <si>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</si>
  <si>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</si>
  <si>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</si>
  <si>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</si>
  <si>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</si>
  <si>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</si>
  <si>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</si>
  <si>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</si>
  <si>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</si>
  <si>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</si>
  <si>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</si>
  <si>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</si>
  <si>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</si>
  <si>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</si>
  <si>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</si>
  <si>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</si>
  <si>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</si>
  <si>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</si>
  <si>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</si>
  <si>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</si>
  <si>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</si>
  <si>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</si>
  <si>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</si>
  <si>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</si>
  <si>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</si>
  <si>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</si>
  <si>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</si>
  <si>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</si>
  <si>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</si>
  <si>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</si>
  <si>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</si>
  <si>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</si>
  <si>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</si>
  <si>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</si>
  <si>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</si>
  <si>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</si>
  <si>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</si>
  <si>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</si>
  <si>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</si>
  <si>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</si>
  <si>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</si>
  <si>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</si>
  <si>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</si>
  <si>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</si>
  <si>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</si>
  <si>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</si>
  <si>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</si>
  <si>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</si>
  <si>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</si>
  <si>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</si>
  <si>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</si>
  <si>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</si>
  <si>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</si>
  <si>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</si>
  <si>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</si>
  <si>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</si>
  <si>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</si>
  <si>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</si>
  <si>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</si>
  <si>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</si>
  <si>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</si>
  <si>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</si>
  <si>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</si>
  <si>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</si>
  <si>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</si>
  <si>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</si>
  <si>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</si>
  <si>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</si>
  <si>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</si>
  <si>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</si>
  <si>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</si>
  <si>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</si>
  <si>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</si>
  <si>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</si>
  <si>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</si>
  <si>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</si>
  <si>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</si>
  <si>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</si>
  <si>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</si>
  <si>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</si>
  <si>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</si>
  <si>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</si>
  <si>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</si>
  <si>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</si>
  <si>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</si>
  <si>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</si>
  <si>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</si>
  <si>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</si>
  <si>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</si>
  <si>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</si>
  <si>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</si>
  <si>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</si>
  <si>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</si>
  <si>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</si>
  <si>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</si>
  <si>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</si>
  <si>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</si>
  <si>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</si>
  <si>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</si>
  <si>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</si>
  <si>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</si>
  <si>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</si>
  <si>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</si>
  <si>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</si>
  <si>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</si>
  <si>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</si>
  <si>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</si>
  <si>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</si>
  <si>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</si>
  <si>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</si>
  <si>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</si>
  <si>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</si>
  <si>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</si>
  <si>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</si>
  <si>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</si>
  <si>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</si>
  <si>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</si>
  <si>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</si>
  <si>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</si>
  <si>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</si>
  <si>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</si>
  <si>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</si>
  <si>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</si>
  <si>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</si>
  <si>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</si>
  <si>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</si>
  <si>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</si>
  <si>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</si>
  <si>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</si>
  <si>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</si>
  <si>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</si>
  <si>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</si>
  <si>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</si>
  <si>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</si>
  <si>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</si>
  <si>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</si>
  <si>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</si>
  <si>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</si>
  <si>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</si>
  <si>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</si>
  <si>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</si>
  <si>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</si>
  <si>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</si>
  <si>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</si>
  <si>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</si>
  <si>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</si>
  <si>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</si>
  <si>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</si>
  <si>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</si>
  <si>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</si>
  <si>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</si>
  <si>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</si>
  <si>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</si>
  <si>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</si>
  <si>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</si>
  <si>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</si>
  <si>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</si>
  <si>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</si>
  <si>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</si>
  <si>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</si>
  <si>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</si>
  <si>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</si>
  <si>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</si>
  <si>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</si>
  <si>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</si>
  <si>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</si>
  <si>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</si>
  <si>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</si>
  <si>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</si>
  <si>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</si>
  <si>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</si>
  <si>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</si>
  <si>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</si>
  <si>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</si>
  <si>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</si>
  <si>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</si>
  <si>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</si>
  <si>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</si>
  <si>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</si>
  <si>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</si>
  <si>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</si>
  <si>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</si>
  <si>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</si>
  <si>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</si>
  <si>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</si>
  <si>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</si>
  <si>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</si>
  <si>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</si>
  <si>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</si>
  <si>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</si>
  <si>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</si>
  <si>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</si>
  <si>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</si>
  <si>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</si>
  <si>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</si>
  <si>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</si>
  <si>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</si>
  <si>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</si>
  <si>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</si>
  <si>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</si>
  <si>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</si>
  <si>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</si>
  <si>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</si>
  <si>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</si>
  <si>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</si>
  <si>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</si>
  <si>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</si>
  <si>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</si>
  <si>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</si>
  <si>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</si>
  <si>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</si>
  <si>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</si>
  <si>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</si>
  <si>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</si>
  <si>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</si>
  <si>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</si>
  <si>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</si>
  <si>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</si>
  <si>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</si>
  <si>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</si>
  <si>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</si>
  <si>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</si>
  <si>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</si>
  <si>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</si>
  <si>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</si>
  <si>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</si>
  <si>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</si>
  <si>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</si>
  <si>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</si>
  <si>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</si>
  <si>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</si>
  <si>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</si>
  <si>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</si>
  <si>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</si>
  <si>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</si>
  <si>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</si>
  <si>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</si>
  <si>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</si>
  <si>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</si>
  <si>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</si>
  <si>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</si>
  <si>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</si>
  <si>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</si>
  <si>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</si>
  <si>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</si>
  <si>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</si>
  <si>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</si>
  <si>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</si>
  <si>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</si>
  <si>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</si>
  <si>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</si>
  <si>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</si>
  <si>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</si>
  <si>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</si>
  <si>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</si>
  <si>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</si>
  <si>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</si>
  <si>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</si>
  <si>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</si>
  <si>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</si>
  <si>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</si>
  <si>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</si>
  <si>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</si>
  <si>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</si>
  <si>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</si>
  <si>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</si>
  <si>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</si>
  <si>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</si>
  <si>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</si>
  <si>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</si>
  <si>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</si>
  <si>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</si>
  <si>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</si>
  <si>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</si>
  <si>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</si>
  <si>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</si>
  <si>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</si>
  <si>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</si>
  <si>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</si>
  <si>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</si>
  <si>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</si>
  <si>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</si>
  <si>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</si>
  <si>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</si>
  <si>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</si>
  <si>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</si>
  <si>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</si>
  <si>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</si>
  <si>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</si>
  <si>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</si>
  <si>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</si>
  <si>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</si>
  <si>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</si>
  <si>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</si>
  <si>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</si>
  <si>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</si>
  <si>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</si>
  <si>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</si>
  <si>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</si>
  <si>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</si>
  <si>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</si>
  <si>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</si>
  <si>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</si>
  <si>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</si>
  <si>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</si>
  <si>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</si>
  <si>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</si>
  <si>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</si>
  <si>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</si>
  <si>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</si>
  <si>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</si>
  <si>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</si>
  <si>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</si>
  <si>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</si>
  <si>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</si>
  <si>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</si>
  <si>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</si>
  <si>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</si>
  <si>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</si>
  <si>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</si>
  <si>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</si>
  <si>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</si>
  <si>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</si>
  <si>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</si>
  <si>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</si>
  <si>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</si>
  <si>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</si>
  <si>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</si>
  <si>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</si>
  <si>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</si>
  <si>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</si>
  <si>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</si>
  <si>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</si>
  <si>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</si>
  <si>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</si>
  <si>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</si>
  <si>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</si>
  <si>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</si>
  <si>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</si>
  <si>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</si>
  <si>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</si>
  <si>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</si>
  <si>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</si>
  <si>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</si>
  <si>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</si>
  <si>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</si>
  <si>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</si>
  <si>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</si>
  <si>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</si>
  <si>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</si>
  <si>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</si>
  <si>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</si>
  <si>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</si>
  <si>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</si>
  <si>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</si>
  <si>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</si>
  <si>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</si>
  <si>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</si>
  <si>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</si>
  <si>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</si>
  <si>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</si>
  <si>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</si>
  <si>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</si>
  <si>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</si>
  <si>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</si>
  <si>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</si>
  <si>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</si>
  <si>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</si>
  <si>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</si>
  <si>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</si>
  <si>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</si>
  <si>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</si>
  <si>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</si>
  <si>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</si>
  <si>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</si>
  <si>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</si>
  <si>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</si>
  <si>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</si>
  <si>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</si>
  <si>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</si>
  <si>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</si>
  <si>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</si>
  <si>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</si>
  <si>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</si>
  <si>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</si>
  <si>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</si>
  <si>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</si>
  <si>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</si>
  <si>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</si>
  <si>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</si>
  <si>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</si>
  <si>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</si>
  <si>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</si>
  <si>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</si>
  <si>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</si>
  <si>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</si>
  <si>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</si>
  <si>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</si>
  <si>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</si>
  <si>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</si>
  <si>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</si>
  <si>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</si>
  <si>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</si>
  <si>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</si>
  <si>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</si>
  <si>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</si>
  <si>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</si>
  <si>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</si>
  <si>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</si>
  <si>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</si>
  <si>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</si>
  <si>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</si>
  <si>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</si>
  <si>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</si>
  <si>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</si>
  <si>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</si>
  <si>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</si>
  <si>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</si>
  <si>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</si>
  <si>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</si>
  <si>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</si>
  <si>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</si>
  <si>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</si>
  <si>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</si>
  <si>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</si>
  <si>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</si>
  <si>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</si>
  <si>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</si>
  <si>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</si>
  <si>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</si>
  <si>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</si>
  <si>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</si>
  <si>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</si>
  <si>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</si>
  <si>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</si>
  <si>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</si>
  <si>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</si>
  <si>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</si>
  <si>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</si>
  <si>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</si>
  <si>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</si>
  <si>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</si>
  <si>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</si>
  <si>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</si>
  <si>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</si>
  <si>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</si>
  <si>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</si>
  <si>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</si>
  <si>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</si>
  <si>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</si>
  <si>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</si>
  <si>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</si>
  <si>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</si>
  <si>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</si>
  <si>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</si>
  <si>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</si>
  <si>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</si>
  <si>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</si>
  <si>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</si>
  <si>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</si>
  <si>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</si>
  <si>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</si>
  <si>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</si>
  <si>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</si>
  <si>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</si>
  <si>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</si>
  <si>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</si>
  <si>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</si>
  <si>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</si>
  <si>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</si>
  <si>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</si>
  <si>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</si>
  <si>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</si>
  <si>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</si>
  <si>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</si>
  <si>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</si>
  <si>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</si>
  <si>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</si>
  <si>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</si>
  <si>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</si>
  <si>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</si>
  <si>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</si>
  <si>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</si>
  <si>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</si>
  <si>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</si>
  <si>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</si>
  <si>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</si>
  <si>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</si>
  <si>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</si>
  <si>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</si>
  <si>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</si>
  <si>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</si>
  <si>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</si>
  <si>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</si>
  <si>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</si>
  <si>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</si>
  <si>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</si>
  <si>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</si>
  <si>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</si>
  <si>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</si>
  <si>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</si>
  <si>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</si>
  <si>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</si>
  <si>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</si>
  <si>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</si>
  <si>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</si>
  <si>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</si>
  <si>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</si>
  <si>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</si>
  <si>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</si>
  <si>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</si>
  <si>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</si>
  <si>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</si>
  <si>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</si>
  <si>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</si>
  <si>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</si>
  <si>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</si>
  <si>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</si>
  <si>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</si>
  <si>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</si>
  <si>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</si>
  <si>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</si>
  <si>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</si>
  <si>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</si>
  <si>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</si>
  <si>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</si>
  <si>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</si>
  <si>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</si>
  <si>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</si>
  <si>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</si>
  <si>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</si>
  <si>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</si>
  <si>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</si>
  <si>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</si>
  <si>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</si>
  <si>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</si>
  <si>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</si>
  <si>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</si>
  <si>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</si>
  <si>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</si>
  <si>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</si>
  <si>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</si>
  <si>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</si>
  <si>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</si>
  <si>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</si>
  <si>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</si>
  <si>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</si>
  <si>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</si>
  <si>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</si>
  <si>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</si>
  <si>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</si>
  <si>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</si>
  <si>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</si>
  <si>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</si>
  <si>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</si>
  <si>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</si>
  <si>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</si>
  <si>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</si>
  <si>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</si>
  <si>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</si>
  <si>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</si>
  <si>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</si>
  <si>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</si>
  <si>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</si>
  <si>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</si>
  <si>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</si>
  <si>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</si>
  <si>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</si>
  <si>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</si>
  <si>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</si>
  <si>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</si>
  <si>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</si>
  <si>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</si>
  <si>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</si>
  <si>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</si>
  <si>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</si>
  <si>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</si>
  <si>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</si>
  <si>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</si>
  <si>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</si>
  <si>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</si>
  <si>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</si>
  <si>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</si>
  <si>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</si>
  <si>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</si>
  <si>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</si>
  <si>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</si>
  <si>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</si>
  <si>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</si>
  <si>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</si>
  <si>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</si>
  <si>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</si>
  <si>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</si>
  <si>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</si>
  <si>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</si>
  <si>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</si>
  <si>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</si>
  <si>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</si>
  <si>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</si>
  <si>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</si>
  <si>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</si>
  <si>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</si>
  <si>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</si>
  <si>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</si>
  <si>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</si>
  <si>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</si>
  <si>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</si>
  <si>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</si>
  <si>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</si>
  <si>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</si>
  <si>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</si>
  <si>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</si>
  <si>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</si>
  <si>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</si>
  <si>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</si>
  <si>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</si>
  <si>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</si>
  <si>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</si>
  <si>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</si>
  <si>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</si>
  <si>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</si>
  <si>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</si>
  <si>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</si>
  <si>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</si>
  <si>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</si>
  <si>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</si>
  <si>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</si>
  <si>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</si>
  <si>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</si>
  <si>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</si>
  <si>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</si>
  <si>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</si>
  <si>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</si>
  <si>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</si>
  <si>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</si>
  <si>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</si>
  <si>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</si>
  <si>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</si>
  <si>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</si>
  <si>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</si>
  <si>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</si>
  <si>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</si>
  <si>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</si>
  <si>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</si>
  <si>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</si>
  <si>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</si>
  <si>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</si>
  <si>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</si>
  <si>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</si>
  <si>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</si>
  <si>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</si>
  <si>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</si>
  <si>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</si>
  <si>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</si>
  <si>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</si>
  <si>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</si>
  <si>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</si>
  <si>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</si>
  <si>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</si>
  <si>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</si>
  <si>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</si>
  <si>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</si>
  <si>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</si>
  <si>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</si>
  <si>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</si>
  <si>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</si>
  <si>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</si>
  <si>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</si>
  <si>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</si>
  <si>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</si>
  <si>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</si>
  <si>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</si>
  <si>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</si>
  <si>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</si>
  <si>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</si>
  <si>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</si>
  <si>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</si>
  <si>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</si>
  <si>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</si>
  <si>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</si>
  <si>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</si>
  <si>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</si>
  <si>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</si>
  <si>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</si>
  <si>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</si>
  <si>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</si>
  <si>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</si>
  <si>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</si>
  <si>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</si>
  <si>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</si>
  <si>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</si>
  <si>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</si>
  <si>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</si>
  <si>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</si>
  <si>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</si>
  <si>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</si>
  <si>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</si>
  <si>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</si>
  <si>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</si>
  <si>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</si>
  <si>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</si>
  <si>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</si>
  <si>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</si>
  <si>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</si>
  <si>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</si>
  <si>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</si>
  <si>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</si>
  <si>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</si>
  <si>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</si>
  <si>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</si>
  <si>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</si>
  <si>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</si>
  <si>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</si>
  <si>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</si>
  <si>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</si>
  <si>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</si>
  <si>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</si>
  <si>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</si>
  <si>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</si>
  <si>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</si>
  <si>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</si>
  <si>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</si>
  <si>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</si>
  <si>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</si>
  <si>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</si>
  <si>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</si>
  <si>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</si>
  <si>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</si>
  <si>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</si>
  <si>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</si>
  <si>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</si>
  <si>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</si>
  <si>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</si>
  <si>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</si>
  <si>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</si>
  <si>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</si>
  <si>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</si>
  <si>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</si>
  <si>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</si>
  <si>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</si>
  <si>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</si>
  <si>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</si>
  <si>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</si>
  <si>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</si>
  <si>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</si>
  <si>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</si>
  <si>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</si>
  <si>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</si>
  <si>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</si>
  <si>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</si>
  <si>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</si>
  <si>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</si>
  <si>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</si>
  <si>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</si>
  <si>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</si>
  <si>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</si>
  <si>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</si>
  <si>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</si>
  <si>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</si>
  <si>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</si>
  <si>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</si>
  <si>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</si>
  <si>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</si>
  <si>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</si>
  <si>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</si>
  <si>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</si>
  <si>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</si>
  <si>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</si>
  <si>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</si>
  <si>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</si>
  <si>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</si>
  <si>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</si>
  <si>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</si>
  <si>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</si>
  <si>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</si>
  <si>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</si>
  <si>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</si>
  <si>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</si>
  <si>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</si>
  <si>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</si>
  <si>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</si>
  <si>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</si>
  <si>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</si>
  <si>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</si>
  <si>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</si>
  <si>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</si>
  <si>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</si>
  <si>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</si>
  <si>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</si>
  <si>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</si>
  <si>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</si>
  <si>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</si>
  <si>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</si>
  <si>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</si>
  <si>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</si>
  <si>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</si>
  <si>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</si>
  <si>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</si>
  <si>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</si>
  <si>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</si>
  <si>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</si>
  <si>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</si>
  <si>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</si>
  <si>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</si>
  <si>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</si>
  <si>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</si>
  <si>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</si>
  <si>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</si>
  <si>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</si>
  <si>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</si>
  <si>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</si>
  <si>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</si>
  <si>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</si>
  <si>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</si>
  <si>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</si>
  <si>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</si>
  <si>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</si>
  <si>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</si>
  <si>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</si>
  <si>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</si>
  <si>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</si>
  <si>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</si>
  <si>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</si>
  <si>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</si>
  <si>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</si>
  <si>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</si>
  <si>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</si>
  <si>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</si>
  <si>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</si>
  <si>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</si>
  <si>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</si>
  <si>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</si>
  <si>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</si>
  <si>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</si>
  <si>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</si>
  <si>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</si>
  <si>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</si>
  <si>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</si>
  <si>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</si>
  <si>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</si>
  <si>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</si>
  <si>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</si>
  <si>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</si>
  <si>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</si>
  <si>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</si>
  <si>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</si>
  <si>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</si>
  <si>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</si>
  <si>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</si>
  <si>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</si>
  <si>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</si>
  <si>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</si>
  <si>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</si>
  <si>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</si>
  <si>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</si>
  <si>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</si>
  <si>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</si>
  <si>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</si>
  <si>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</si>
  <si>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</si>
  <si>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</si>
  <si>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</si>
  <si>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</si>
  <si>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</si>
  <si>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</si>
  <si>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</si>
  <si>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</si>
  <si>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</si>
  <si>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</si>
  <si>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</si>
  <si>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</si>
  <si>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</si>
  <si>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</si>
  <si>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</si>
  <si>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</si>
  <si>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</si>
  <si>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</si>
  <si>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</si>
  <si>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</si>
  <si>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</si>
  <si>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</si>
  <si>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</si>
  <si>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</si>
  <si>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</si>
  <si>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</si>
  <si>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</si>
  <si>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</si>
  <si>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</si>
  <si>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</si>
  <si>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</si>
  <si>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</si>
  <si>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</si>
  <si>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</si>
  <si>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</si>
  <si>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</si>
  <si>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</si>
  <si>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</si>
  <si>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</si>
  <si>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</si>
  <si>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</si>
  <si>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</si>
  <si>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</si>
  <si>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</si>
  <si>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</si>
  <si>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</si>
  <si>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</si>
  <si>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</si>
  <si>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</si>
  <si>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</si>
  <si>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</si>
  <si>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</si>
  <si>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</si>
  <si>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</si>
  <si>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</si>
  <si>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</si>
  <si>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</si>
  <si>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</si>
  <si>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</si>
  <si>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</si>
  <si>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</si>
  <si>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</si>
  <si>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</si>
  <si>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</si>
  <si>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</si>
  <si>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</si>
  <si>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</si>
  <si>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</si>
  <si>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</si>
  <si>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</si>
  <si>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</si>
  <si>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</si>
  <si>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</si>
  <si>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</si>
  <si>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</si>
  <si>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</si>
  <si>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</si>
  <si>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</si>
  <si>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</si>
  <si>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</si>
  <si>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</si>
  <si>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</si>
  <si>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</si>
  <si>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</si>
  <si>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</si>
  <si>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</si>
  <si>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</si>
  <si>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</si>
  <si>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</si>
  <si>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</si>
  <si>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</si>
  <si>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</si>
  <si>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</si>
  <si>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</si>
  <si>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</si>
  <si>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</si>
  <si>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</si>
  <si>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</si>
  <si>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</si>
  <si>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</si>
  <si>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</si>
  <si>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</si>
  <si>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</si>
  <si>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</si>
  <si>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</si>
  <si>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</si>
  <si>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</si>
  <si>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</si>
  <si>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</si>
  <si>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</si>
  <si>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</si>
  <si>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</si>
  <si>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</si>
  <si>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</si>
  <si>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</si>
  <si>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</si>
  <si>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</si>
  <si>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</si>
  <si>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</si>
  <si>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</si>
  <si>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</si>
  <si>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</si>
  <si>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</si>
  <si>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</si>
  <si>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</si>
  <si>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</si>
  <si>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</si>
  <si>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</si>
  <si>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</si>
  <si>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</si>
  <si>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</si>
  <si>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</si>
  <si>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</si>
  <si>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</si>
  <si>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</si>
  <si>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</si>
  <si>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</si>
  <si>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</si>
  <si>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</si>
  <si>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</si>
  <si>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</si>
  <si>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</si>
  <si>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</si>
  <si>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</si>
  <si>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</si>
  <si>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</si>
  <si>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</si>
  <si>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</si>
  <si>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</si>
  <si>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</si>
  <si>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</si>
  <si>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</si>
  <si>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</si>
  <si>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</si>
  <si>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</si>
  <si>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</si>
  <si>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</si>
  <si>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</si>
  <si>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</si>
  <si>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</si>
  <si>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</si>
  <si>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</si>
  <si>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</si>
  <si>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</si>
  <si>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</si>
  <si>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</si>
  <si>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</si>
  <si>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</si>
  <si>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</si>
  <si>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</si>
  <si>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</si>
  <si>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</si>
  <si>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</si>
  <si>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</si>
  <si>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</si>
  <si>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</si>
  <si>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</si>
  <si>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</si>
  <si>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</si>
  <si>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</si>
  <si>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</si>
  <si>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</si>
  <si>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</si>
  <si>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</si>
  <si>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</si>
  <si>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</si>
  <si>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</si>
  <si>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</si>
  <si>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</si>
  <si>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</si>
  <si>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</si>
  <si>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</si>
  <si>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</si>
  <si>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</si>
  <si>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</si>
  <si>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</si>
  <si>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</si>
  <si>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</si>
  <si>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</si>
  <si>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</si>
  <si>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</si>
  <si>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</si>
  <si>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</si>
  <si>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</si>
  <si>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</si>
  <si>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</si>
  <si>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</si>
  <si>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</si>
  <si>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</si>
  <si>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</si>
  <si>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</si>
  <si>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</si>
  <si>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</si>
  <si>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</si>
  <si>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</si>
  <si>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</si>
  <si>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</si>
  <si>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</si>
  <si>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</si>
  <si>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</si>
  <si>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</si>
  <si>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</si>
  <si>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</si>
  <si>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</si>
  <si>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</si>
  <si>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</si>
  <si>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</si>
  <si>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&gt;=50000</t>
  </si>
  <si>
    <t xml:space="preserve">Outcome </t>
  </si>
  <si>
    <t>Backers_Count</t>
  </si>
  <si>
    <t>outcome</t>
  </si>
  <si>
    <t>Backers_count</t>
  </si>
  <si>
    <t>Name</t>
  </si>
  <si>
    <t>&lt;--mean</t>
  </si>
  <si>
    <t>&lt;--median</t>
  </si>
  <si>
    <t>&lt;--min</t>
  </si>
  <si>
    <t>&lt;--max</t>
  </si>
  <si>
    <t>&lt;--Variance</t>
  </si>
  <si>
    <t>&lt;--standard deviation</t>
  </si>
  <si>
    <t>Parent Category</t>
  </si>
  <si>
    <t>q1</t>
  </si>
  <si>
    <t>q3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</si>
</sst>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20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5B-44D2-9A4E-FF7EB884EEEA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5B-44D2-9A4E-FF7EB884EEEA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5B-44D2-9A4E-FF7EB884EEEA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5B-44D2-9A4E-FF7EB884E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0619216"/>
        <c:axId val="640488272"/>
      </c:barChart>
      <c:catAx>
        <c:axId val="147061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488272"/>
        <c:crosses val="autoZero"/>
        <c:auto val="1"/>
        <c:lblAlgn val="ctr"/>
        <c:lblOffset val="100"/>
        <c:noMultiLvlLbl val="0"/>
      </c:catAx>
      <c:valAx>
        <c:axId val="64048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61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[StarterBook.xlsx]Sub-category!PivotTable6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76-48EC-99AC-4423AF75E895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76-48EC-99AC-4423AF75E895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76-48EC-99AC-4423AF75E895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76-48EC-99AC-4423AF75E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3555504"/>
        <c:axId val="1125179600"/>
      </c:barChart>
      <c:catAx>
        <c:axId val="129355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179600"/>
        <c:crosses val="autoZero"/>
        <c:auto val="1"/>
        <c:lblAlgn val="ctr"/>
        <c:lblOffset val="100"/>
        <c:noMultiLvlLbl val="0"/>
      </c:catAx>
      <c:valAx>
        <c:axId val="112517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55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Conversion!PivotTable7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B-4952-87D5-4998A944EC1A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B-4952-87D5-4998A944EC1A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5B-4952-87D5-4998A944EC1A}"/>
            </c:ext>
          </c:extLst>
        </c:ser>
        <c:ser>
          <c:idx val="3"/>
          <c:order val="3"/>
          <c:tx>
            <c:strRef>
              <c:f>'Date Created 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5B-4952-87D5-4998A944E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8854080"/>
        <c:axId val="1125181264"/>
      </c:lineChart>
      <c:catAx>
        <c:axId val="128885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181264"/>
        <c:crosses val="autoZero"/>
        <c:auto val="1"/>
        <c:lblAlgn val="ctr"/>
        <c:lblOffset val="100"/>
        <c:noMultiLvlLbl val="0"/>
      </c:catAx>
      <c:valAx>
        <c:axId val="112518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85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58-45A0-BC06-62DBCEF0A1E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58-45A0-BC06-62DBCEF0A1E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58-45A0-BC06-62DBCEF0A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830863"/>
        <c:axId val="727768543"/>
      </c:lineChart>
      <c:catAx>
        <c:axId val="52783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768543"/>
        <c:crosses val="autoZero"/>
        <c:auto val="1"/>
        <c:lblAlgn val="ctr"/>
        <c:lblOffset val="100"/>
        <c:noMultiLvlLbl val="0"/>
      </c:catAx>
      <c:valAx>
        <c:axId val="72776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83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184784</xdr:colOff>
      <xdr:row>1</xdr:row>
      <xdr:rowOff>180974</xdr:rowOff>
    </xdr:from>
    <xdr:to>
      <xdr:col>16</xdr:col>
      <xdr:colOff>114299</xdr:colOff>
      <xdr:row>23</xdr:row>
      <xdr:rowOff>144779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2F7094-7138-43EB-AB23-E7079D8EE0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120014</xdr:colOff>
      <xdr:row>3</xdr:row>
      <xdr:rowOff>17144</xdr:rowOff>
    </xdr:from>
    <xdr:to>
      <xdr:col>20</xdr:col>
      <xdr:colOff>3810</xdr:colOff>
      <xdr:row>37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3C86F1-11EC-4B38-8D19-D6EDD0EA7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3</xdr:row>
      <xdr:rowOff>5714</xdr:rowOff>
    </xdr:from>
    <xdr:to>
      <xdr:col>16</xdr:col>
      <xdr:colOff>3809</xdr:colOff>
      <xdr:row>22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B86781-98CF-4CAF-B27C-51B746106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14</xdr:row>
      <xdr:rowOff>36194</xdr:rowOff>
    </xdr:from>
    <xdr:to>
      <xdr:col>11</xdr:col>
      <xdr:colOff>34290</xdr:colOff>
      <xdr:row>34</xdr:row>
      <xdr:rowOff>34289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6649B2-0532-4390-BE68-7BE00C13F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hank Abbaraju" refreshedDate="43898.963542013887" createdVersion="6" refreshedVersion="6" minRefreshableVersion="3" recordCount="4114" xr:uid="{423C7018-6750-4326-BC32-A19E62E2B17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9">
      <sharedItems containsSemiMixedTypes="0" containsString="0" containsNumber="1" minValue="0" maxValue="22603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MixedTypes="1" containsNumber="1" containsInteg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hank Abbaraju" refreshedDate="43899.897694907406" createdVersion="6" refreshedVersion="6" minRefreshableVersion="3" recordCount="4114" xr:uid="{43121A12-4AE5-471A-9FF4-D4FA84F791F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9">
      <sharedItems containsSemiMixedTypes="0" containsString="0" containsNumber="1" minValue="0" maxValue="22603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Average Donation" numFmtId="0">
      <sharedItems containsMixedTypes="1" containsNumber="1" containsInteg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s v="film &amp; video/television"/>
    <x v="0"/>
    <x v="0"/>
    <n v="6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s v="film &amp; video/television"/>
    <x v="0"/>
    <x v="0"/>
    <n v="18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s v="film &amp; video/television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s v="film &amp; video/television"/>
    <x v="0"/>
    <x v="0"/>
    <n v="69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s v="film &amp; video/television"/>
    <x v="0"/>
    <x v="0"/>
    <n v="19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s v="film &amp; video/television"/>
    <x v="0"/>
    <x v="0"/>
    <n v="9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s v="film &amp; video/television"/>
    <x v="0"/>
    <x v="0"/>
    <n v="1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s v="film &amp; video/television"/>
    <x v="0"/>
    <x v="0"/>
    <n v="16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s v="film &amp; video/television"/>
    <x v="0"/>
    <x v="0"/>
    <n v="29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s v="film &amp; video/television"/>
    <x v="0"/>
    <x v="0"/>
    <n v="3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s v="film &amp; video/television"/>
    <x v="0"/>
    <x v="0"/>
    <n v="1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s v="film &amp; video/television"/>
    <x v="0"/>
    <x v="0"/>
    <n v="8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s v="film &amp; video/television"/>
    <x v="0"/>
    <x v="0"/>
    <n v="6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s v="film &amp; video/television"/>
    <x v="0"/>
    <x v="0"/>
    <n v="11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s v="film &amp; video/television"/>
    <x v="0"/>
    <x v="0"/>
    <n v="14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s v="film &amp; video/television"/>
    <x v="0"/>
    <x v="0"/>
    <n v="2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s v="film &amp; video/television"/>
    <x v="0"/>
    <x v="0"/>
    <n v="172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s v="film &amp; video/television"/>
    <x v="0"/>
    <x v="0"/>
    <n v="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s v="film &amp; video/television"/>
    <x v="0"/>
    <x v="0"/>
    <n v="9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s v="film &amp; video/television"/>
    <x v="0"/>
    <x v="0"/>
    <n v="5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s v="film &amp; video/television"/>
    <x v="0"/>
    <x v="0"/>
    <n v="8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s v="film &amp; video/television"/>
    <x v="0"/>
    <x v="0"/>
    <n v="2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s v="film &amp; video/television"/>
    <x v="0"/>
    <x v="0"/>
    <n v="5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s v="film &amp; video/television"/>
    <x v="0"/>
    <x v="0"/>
    <n v="10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s v="film &amp; video/television"/>
    <x v="0"/>
    <x v="0"/>
    <n v="6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s v="film &amp; video/television"/>
    <x v="0"/>
    <x v="0"/>
    <n v="5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s v="film &amp; video/television"/>
    <x v="0"/>
    <x v="0"/>
    <n v="102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s v="film &amp; video/television"/>
    <x v="0"/>
    <x v="0"/>
    <n v="14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s v="film &amp; video/television"/>
    <x v="0"/>
    <x v="0"/>
    <n v="17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s v="film &amp; video/television"/>
    <x v="0"/>
    <x v="0"/>
    <n v="3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s v="film &amp; video/television"/>
    <x v="0"/>
    <x v="0"/>
    <n v="7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s v="film &amp; video/television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s v="film &amp; video/television"/>
    <x v="0"/>
    <x v="0"/>
    <n v="3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s v="film &amp; video/television"/>
    <x v="0"/>
    <x v="0"/>
    <n v="8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s v="film &amp; video/television"/>
    <x v="0"/>
    <x v="0"/>
    <n v="5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s v="film &amp; video/television"/>
    <x v="0"/>
    <x v="0"/>
    <n v="5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s v="film &amp; video/television"/>
    <x v="0"/>
    <x v="0"/>
    <n v="19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s v="film &amp; video/television"/>
    <x v="0"/>
    <x v="0"/>
    <n v="16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s v="film &amp; video/television"/>
    <x v="0"/>
    <x v="0"/>
    <n v="4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s v="film &amp; video/television"/>
    <x v="0"/>
    <x v="0"/>
    <n v="15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s v="film &amp; video/television"/>
    <x v="0"/>
    <x v="0"/>
    <n v="12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s v="film &amp; video/television"/>
    <x v="0"/>
    <x v="0"/>
    <n v="10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s v="film &amp; video/television"/>
    <x v="0"/>
    <x v="0"/>
    <n v="11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s v="film &amp; video/television"/>
    <x v="0"/>
    <x v="0"/>
    <n v="117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s v="film &amp; video/television"/>
    <x v="0"/>
    <x v="0"/>
    <n v="13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s v="film &amp; video/television"/>
    <x v="0"/>
    <x v="0"/>
    <n v="98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s v="film &amp; video/television"/>
    <x v="0"/>
    <x v="0"/>
    <n v="1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s v="film &amp; video/television"/>
    <x v="0"/>
    <x v="0"/>
    <n v="7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s v="film &amp; video/television"/>
    <x v="0"/>
    <x v="0"/>
    <n v="5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s v="film &amp; video/television"/>
    <x v="0"/>
    <x v="0"/>
    <n v="13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s v="film &amp; video/television"/>
    <x v="0"/>
    <x v="0"/>
    <n v="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s v="film &amp; video/television"/>
    <x v="0"/>
    <x v="0"/>
    <n v="118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s v="film &amp; video/television"/>
    <x v="0"/>
    <x v="0"/>
    <n v="22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s v="film &amp; video/television"/>
    <x v="0"/>
    <x v="0"/>
    <n v="2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s v="film &amp; video/television"/>
    <x v="0"/>
    <x v="0"/>
    <n v="19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s v="film &amp; video/television"/>
    <x v="0"/>
    <x v="0"/>
    <n v="1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s v="film &amp; video/television"/>
    <x v="0"/>
    <x v="0"/>
    <n v="4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s v="film &amp; video/television"/>
    <x v="0"/>
    <x v="0"/>
    <n v="2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s v="film &amp; video/television"/>
    <x v="0"/>
    <x v="0"/>
    <n v="13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s v="film &amp; video/television"/>
    <x v="0"/>
    <x v="0"/>
    <n v="607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s v="film &amp; video/shorts"/>
    <x v="0"/>
    <x v="1"/>
    <n v="4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s v="film &amp; video/shorts"/>
    <x v="0"/>
    <x v="1"/>
    <n v="3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s v="film &amp; video/shorts"/>
    <x v="0"/>
    <x v="1"/>
    <n v="9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s v="film &amp; video/shorts"/>
    <x v="0"/>
    <x v="1"/>
    <n v="3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s v="film &amp; video/shorts"/>
    <x v="0"/>
    <x v="1"/>
    <n v="8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s v="film &amp; video/shorts"/>
    <x v="0"/>
    <x v="1"/>
    <n v="13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s v="film &amp; video/shorts"/>
    <x v="0"/>
    <x v="1"/>
    <n v="9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s v="film &amp; video/shorts"/>
    <x v="0"/>
    <x v="1"/>
    <n v="11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s v="film &amp; video/shorts"/>
    <x v="0"/>
    <x v="1"/>
    <n v="2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s v="film &amp; video/shorts"/>
    <x v="0"/>
    <x v="1"/>
    <n v="6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s v="film &amp; video/shorts"/>
    <x v="0"/>
    <x v="1"/>
    <n v="3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s v="film &amp; video/shorts"/>
    <x v="0"/>
    <x v="1"/>
    <n v="7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s v="film &amp; video/shorts"/>
    <x v="0"/>
    <x v="1"/>
    <n v="5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s v="film &amp; video/shorts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s v="film &amp; video/shorts"/>
    <x v="0"/>
    <x v="1"/>
    <n v="19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s v="film &amp; video/shorts"/>
    <x v="0"/>
    <x v="1"/>
    <n v="8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s v="film &amp; video/shorts"/>
    <x v="0"/>
    <x v="1"/>
    <n v="3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s v="film &amp; video/shorts"/>
    <x v="0"/>
    <x v="1"/>
    <n v="6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s v="film &amp; video/shorts"/>
    <x v="0"/>
    <x v="1"/>
    <n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s v="film &amp; video/shorts"/>
    <x v="0"/>
    <x v="1"/>
    <n v="4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s v="film &amp; video/shorts"/>
    <x v="0"/>
    <x v="1"/>
    <n v="27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s v="film &amp; video/shorts"/>
    <x v="0"/>
    <x v="1"/>
    <n v="5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s v="film &amp; video/shorts"/>
    <x v="0"/>
    <x v="1"/>
    <n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s v="film &amp; video/shorts"/>
    <x v="0"/>
    <x v="1"/>
    <n v="1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s v="film &amp; video/shorts"/>
    <x v="0"/>
    <x v="1"/>
    <n v="7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s v="film &amp; video/shorts"/>
    <x v="0"/>
    <x v="1"/>
    <n v="7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s v="film &amp; video/shorts"/>
    <x v="0"/>
    <x v="1"/>
    <n v="3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s v="film &amp; video/shorts"/>
    <x v="0"/>
    <x v="1"/>
    <n v="10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s v="film &amp; video/shorts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s v="film &amp; video/shorts"/>
    <x v="0"/>
    <x v="1"/>
    <n v="12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s v="film &amp; video/shorts"/>
    <x v="0"/>
    <x v="1"/>
    <n v="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s v="film &amp; video/shorts"/>
    <x v="0"/>
    <x v="1"/>
    <n v="78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s v="film &amp; video/shorts"/>
    <x v="0"/>
    <x v="1"/>
    <n v="12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s v="film &amp; video/shorts"/>
    <x v="0"/>
    <x v="1"/>
    <n v="7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s v="film &amp; video/shorts"/>
    <x v="0"/>
    <x v="1"/>
    <n v="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s v="film &amp; video/shorts"/>
    <x v="0"/>
    <x v="1"/>
    <n v="2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s v="film &amp; video/shorts"/>
    <x v="0"/>
    <x v="1"/>
    <n v="5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s v="film &amp; video/shorts"/>
    <x v="0"/>
    <x v="1"/>
    <n v="5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s v="film &amp; video/shorts"/>
    <x v="0"/>
    <x v="1"/>
    <n v="5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s v="film &amp; video/shorts"/>
    <x v="0"/>
    <x v="1"/>
    <n v="4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s v="film &amp; video/shorts"/>
    <x v="0"/>
    <x v="1"/>
    <n v="19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s v="film &amp; video/shorts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s v="film &amp; video/shorts"/>
    <x v="0"/>
    <x v="1"/>
    <n v="118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s v="film &amp; video/shorts"/>
    <x v="0"/>
    <x v="1"/>
    <n v="2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s v="film &amp; video/shorts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s v="film &amp; video/shorts"/>
    <x v="0"/>
    <x v="1"/>
    <n v="3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s v="film &amp; video/shorts"/>
    <x v="0"/>
    <x v="1"/>
    <n v="18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s v="film &amp; video/shorts"/>
    <x v="0"/>
    <x v="1"/>
    <n v="1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s v="film &amp; video/shorts"/>
    <x v="0"/>
    <x v="1"/>
    <n v="7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s v="film &amp; video/shorts"/>
    <x v="0"/>
    <x v="1"/>
    <n v="4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s v="film &amp; video/shorts"/>
    <x v="0"/>
    <x v="1"/>
    <n v="65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s v="film &amp; video/shorts"/>
    <x v="0"/>
    <x v="1"/>
    <n v="10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s v="film &amp; video/shorts"/>
    <x v="0"/>
    <x v="1"/>
    <n v="6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s v="film &amp; video/shorts"/>
    <x v="0"/>
    <x v="1"/>
    <n v="9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s v="film &amp; video/shorts"/>
    <x v="0"/>
    <x v="1"/>
    <n v="89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s v="film &amp; video/shorts"/>
    <x v="0"/>
    <x v="1"/>
    <n v="29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s v="film &amp; video/shorts"/>
    <x v="0"/>
    <x v="1"/>
    <n v="7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s v="film &amp; video/shorts"/>
    <x v="0"/>
    <x v="1"/>
    <n v="16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s v="film &amp; video/shorts"/>
    <x v="0"/>
    <x v="1"/>
    <n v="14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s v="film &amp; video/shorts"/>
    <x v="0"/>
    <x v="1"/>
    <n v="9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s v="film &amp; video/science fiction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s v="film &amp; video/science fiction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s v="film &amp; video/science fiction"/>
    <x v="0"/>
    <x v="2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s v="film &amp; video/science fiction"/>
    <x v="0"/>
    <x v="2"/>
    <n v="2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s v="film &amp; video/science fiction"/>
    <x v="0"/>
    <x v="2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s v="film &amp; video/science fiction"/>
    <x v="0"/>
    <x v="2"/>
    <n v="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s v="film &amp; video/science fiction"/>
    <x v="0"/>
    <x v="2"/>
    <n v="10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s v="film &amp; video/science fiction"/>
    <x v="0"/>
    <x v="2"/>
    <n v="48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s v="film &amp; video/science fiction"/>
    <x v="0"/>
    <x v="2"/>
    <n v="31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s v="film &amp; video/science fiction"/>
    <x v="0"/>
    <x v="2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s v="film &amp; video/science fiction"/>
    <x v="0"/>
    <x v="2"/>
    <e v="#DIV/0!"/>
  </r>
  <r>
    <n v="131"/>
    <s v="I (Canceled)"/>
    <s v="I"/>
    <n v="1200"/>
    <n v="0"/>
    <x v="1"/>
    <x v="0"/>
    <s v="USD"/>
    <n v="1467763200"/>
    <n v="1466453161"/>
    <b v="0"/>
    <n v="0"/>
    <b v="0"/>
    <n v="0"/>
    <s v="film &amp; video/science fiction"/>
    <x v="0"/>
    <x v="2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s v="film &amp; video/science fiction"/>
    <x v="0"/>
    <x v="2"/>
    <n v="9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s v="film &amp; video/science fiction"/>
    <x v="0"/>
    <x v="2"/>
    <e v="#DIV/0!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s v="film &amp; video/science fiction"/>
    <x v="0"/>
    <x v="2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s v="film &amp; video/science fiction"/>
    <x v="0"/>
    <x v="2"/>
    <n v="8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s v="film &amp; video/science fiction"/>
    <x v="0"/>
    <x v="2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s v="film &amp; video/science fiction"/>
    <x v="0"/>
    <x v="2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s v="film &amp; video/science fiction"/>
    <x v="0"/>
    <x v="2"/>
    <n v="8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s v="film &amp; video/science fiction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s v="film &amp; video/science fiction"/>
    <x v="0"/>
    <x v="2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s v="film &amp; video/science fiction"/>
    <x v="0"/>
    <x v="2"/>
    <n v="46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s v="film &amp; video/science fiction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s v="film &amp; video/science fiction"/>
    <x v="0"/>
    <x v="2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s v="film &amp; video/science fiction"/>
    <x v="0"/>
    <x v="2"/>
    <n v="5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s v="film &amp; video/science fiction"/>
    <x v="0"/>
    <x v="2"/>
    <n v="3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s v="film &amp; video/science fiction"/>
    <x v="0"/>
    <x v="2"/>
    <n v="3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s v="film &amp; video/science fiction"/>
    <x v="0"/>
    <x v="2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s v="film &amp; video/science fiction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s v="film &amp; video/science fiction"/>
    <x v="0"/>
    <x v="2"/>
    <n v="1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s v="film &amp; video/science fiction"/>
    <x v="0"/>
    <x v="2"/>
    <n v="44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s v="film &amp; video/science fiction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s v="film &amp; video/science fiction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s v="film &amp; video/science fiction"/>
    <x v="0"/>
    <x v="2"/>
    <n v="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s v="film &amp; video/science fiction"/>
    <x v="0"/>
    <x v="2"/>
    <n v="1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s v="film &amp; video/science fiction"/>
    <x v="0"/>
    <x v="2"/>
    <n v="2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s v="film &amp; video/science fiction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s v="film &amp; video/science fiction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s v="film &amp; video/science fiction"/>
    <x v="0"/>
    <x v="2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s v="film &amp; video/science fiction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s v="film &amp; video/drama"/>
    <x v="0"/>
    <x v="3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s v="film &amp; video/drama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s v="film &amp; video/drama"/>
    <x v="0"/>
    <x v="3"/>
    <n v="4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s v="film &amp; video/drama"/>
    <x v="0"/>
    <x v="3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s v="film &amp; video/drama"/>
    <x v="0"/>
    <x v="3"/>
    <n v="9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s v="film &amp; video/drama"/>
    <x v="0"/>
    <x v="3"/>
    <e v="#DIV/0!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s v="film &amp; video/drama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s v="film &amp; video/drama"/>
    <x v="0"/>
    <x v="3"/>
    <n v="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s v="film &amp; video/drama"/>
    <x v="0"/>
    <x v="3"/>
    <n v="10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s v="film &amp; video/drama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s v="film &amp; video/drama"/>
    <x v="0"/>
    <x v="3"/>
    <n v="3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s v="film &amp; video/drama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s v="film &amp; video/drama"/>
    <x v="0"/>
    <x v="3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s v="film &amp; video/drama"/>
    <x v="0"/>
    <x v="3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s v="film &amp; video/drama"/>
    <x v="0"/>
    <x v="3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s v="film &amp; video/drama"/>
    <x v="0"/>
    <x v="3"/>
    <n v="5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s v="film &amp; video/drama"/>
    <x v="0"/>
    <x v="3"/>
    <e v="#DIV/0!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s v="film &amp; video/drama"/>
    <x v="0"/>
    <x v="3"/>
    <n v="2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s v="film &amp; video/drama"/>
    <x v="0"/>
    <x v="3"/>
    <e v="#DIV/0!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s v="film &amp; video/drama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s v="film &amp; video/drama"/>
    <x v="0"/>
    <x v="3"/>
    <n v="31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s v="film &amp; video/drama"/>
    <x v="0"/>
    <x v="3"/>
    <n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s v="film &amp; video/drama"/>
    <x v="0"/>
    <x v="3"/>
    <e v="#DIV/0!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s v="film &amp; video/drama"/>
    <x v="0"/>
    <x v="3"/>
    <n v="37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s v="film &amp; video/drama"/>
    <x v="0"/>
    <x v="3"/>
    <n v="26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s v="film &amp; video/drama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s v="film &amp; video/drama"/>
    <x v="0"/>
    <x v="3"/>
    <e v="#DIV/0!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s v="film &amp; video/drama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s v="film &amp; video/drama"/>
    <x v="0"/>
    <x v="3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s v="film &amp; video/drama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s v="film &amp; video/drama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s v="film &amp; video/drama"/>
    <x v="0"/>
    <x v="3"/>
    <n v="8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s v="film &amp; video/drama"/>
    <x v="0"/>
    <x v="3"/>
    <n v="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s v="film &amp; video/drama"/>
    <x v="0"/>
    <x v="3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s v="film &amp; video/drama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s v="film &amp; video/drama"/>
    <x v="0"/>
    <x v="3"/>
    <e v="#DIV/0!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s v="film &amp; video/drama"/>
    <x v="0"/>
    <x v="3"/>
    <n v="7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s v="film &amp; video/drama"/>
    <x v="0"/>
    <x v="3"/>
    <n v="3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s v="film &amp; video/drama"/>
    <x v="0"/>
    <x v="3"/>
    <n v="4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s v="film &amp; video/drama"/>
    <x v="0"/>
    <x v="3"/>
    <e v="#DIV/0!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s v="film &amp; video/drama"/>
    <x v="0"/>
    <x v="3"/>
    <n v="8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s v="film &amp; video/drama"/>
    <x v="0"/>
    <x v="3"/>
    <n v="54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s v="film &amp; video/drama"/>
    <x v="0"/>
    <x v="3"/>
    <e v="#DIV/0!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s v="film &amp; video/drama"/>
    <x v="0"/>
    <x v="3"/>
    <n v="9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s v="film &amp; video/drama"/>
    <x v="0"/>
    <x v="3"/>
    <n v="1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s v="film &amp; video/drama"/>
    <x v="0"/>
    <x v="3"/>
    <n v="7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s v="film &amp; video/drama"/>
    <x v="0"/>
    <x v="3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s v="film &amp; video/drama"/>
    <x v="0"/>
    <x v="3"/>
    <n v="16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s v="film &amp; video/drama"/>
    <x v="0"/>
    <x v="3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s v="film &amp; video/drama"/>
    <x v="0"/>
    <x v="3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s v="film &amp; video/drama"/>
    <x v="0"/>
    <x v="3"/>
    <n v="9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s v="film &amp; video/drama"/>
    <x v="0"/>
    <x v="3"/>
    <n v="186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s v="film &amp; video/drama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s v="film &amp; video/drama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s v="film &amp; video/drama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s v="film &amp; video/drama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s v="film &amp; video/drama"/>
    <x v="0"/>
    <x v="3"/>
    <n v="332"/>
  </r>
  <r>
    <n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s v="film &amp; video/drama"/>
    <x v="0"/>
    <x v="3"/>
    <n v="3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s v="film &amp; video/drama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s v="film &amp; video/drama"/>
    <x v="0"/>
    <x v="3"/>
    <n v="1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s v="film &amp; video/drama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s v="film &amp; video/drama"/>
    <x v="0"/>
    <x v="3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s v="film &amp; video/drama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s v="film &amp; video/drama"/>
    <x v="0"/>
    <x v="3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s v="film &amp; video/drama"/>
    <x v="0"/>
    <x v="3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s v="film &amp; video/drama"/>
    <x v="0"/>
    <x v="3"/>
    <e v="#DIV/0!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s v="film &amp; video/drama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s v="film &amp; video/drama"/>
    <x v="0"/>
    <x v="3"/>
    <e v="#DIV/0!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s v="film &amp; video/drama"/>
    <x v="0"/>
    <x v="3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s v="film &amp; video/drama"/>
    <x v="0"/>
    <x v="3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s v="film &amp; video/drama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s v="film &amp; video/drama"/>
    <x v="0"/>
    <x v="3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s v="film &amp; video/drama"/>
    <x v="0"/>
    <x v="3"/>
    <n v="1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s v="film &amp; video/drama"/>
    <x v="0"/>
    <x v="3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s v="film &amp; video/drama"/>
    <x v="0"/>
    <x v="3"/>
    <n v="8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s v="film &amp; video/drama"/>
    <x v="0"/>
    <x v="3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s v="film &amp; video/drama"/>
    <x v="0"/>
    <x v="3"/>
    <e v="#DIV/0!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s v="film &amp; video/drama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s v="film &amp; video/drama"/>
    <x v="0"/>
    <x v="3"/>
    <e v="#DIV/0!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s v="film &amp; video/drama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s v="film &amp; video/documentary"/>
    <x v="0"/>
    <x v="4"/>
    <n v="118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s v="film &amp; video/documentary"/>
    <x v="0"/>
    <x v="4"/>
    <n v="109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s v="film &amp; video/documentary"/>
    <x v="0"/>
    <x v="4"/>
    <n v="73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s v="film &amp; video/documentary"/>
    <x v="0"/>
    <x v="4"/>
    <n v="78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s v="film &amp; video/documentary"/>
    <x v="0"/>
    <x v="4"/>
    <n v="4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s v="film &amp; video/documentary"/>
    <x v="0"/>
    <x v="4"/>
    <n v="5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s v="film &amp; video/documentary"/>
    <x v="0"/>
    <x v="4"/>
    <n v="6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s v="film &amp; video/documentary"/>
    <x v="0"/>
    <x v="4"/>
    <n v="10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s v="film &amp; video/documentary"/>
    <x v="0"/>
    <x v="4"/>
    <n v="59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s v="film &amp; video/documentary"/>
    <x v="0"/>
    <x v="4"/>
    <n v="4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s v="film &amp; video/documentary"/>
    <x v="0"/>
    <x v="4"/>
    <n v="7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s v="film &amp; video/documentary"/>
    <x v="0"/>
    <x v="4"/>
    <n v="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s v="film &amp; video/documentary"/>
    <x v="0"/>
    <x v="4"/>
    <n v="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s v="film &amp; video/documentary"/>
    <x v="0"/>
    <x v="4"/>
    <n v="2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s v="film &amp; video/documentary"/>
    <x v="0"/>
    <x v="4"/>
    <n v="8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s v="film &amp; video/documentary"/>
    <x v="0"/>
    <x v="4"/>
    <n v="4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s v="film &amp; video/documentary"/>
    <x v="0"/>
    <x v="4"/>
    <n v="6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s v="film &amp; video/documentary"/>
    <x v="0"/>
    <x v="4"/>
    <n v="6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s v="film &amp; video/documentary"/>
    <x v="0"/>
    <x v="4"/>
    <n v="8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s v="film &amp; video/documentary"/>
    <x v="0"/>
    <x v="4"/>
    <n v="1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s v="film &amp; video/documentary"/>
    <x v="0"/>
    <x v="4"/>
    <n v="12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s v="film &amp; video/documentary"/>
    <x v="0"/>
    <x v="4"/>
    <n v="98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s v="film &amp; video/documentary"/>
    <x v="0"/>
    <x v="4"/>
    <n v="4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s v="film &amp; video/documentary"/>
    <x v="0"/>
    <x v="4"/>
    <n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s v="film &amp; video/documentary"/>
    <x v="0"/>
    <x v="4"/>
    <n v="6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s v="film &amp; video/documentary"/>
    <x v="0"/>
    <x v="4"/>
    <n v="9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s v="film &amp; video/documentary"/>
    <x v="0"/>
    <x v="4"/>
    <n v="4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s v="film &amp; video/documentary"/>
    <x v="0"/>
    <x v="4"/>
    <n v="7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s v="film &amp; video/documentary"/>
    <x v="0"/>
    <x v="4"/>
    <n v="5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s v="film &amp; video/documentary"/>
    <x v="0"/>
    <x v="4"/>
    <n v="9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s v="film &amp; video/documentary"/>
    <x v="0"/>
    <x v="4"/>
    <n v="58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s v="film &amp; video/documentary"/>
    <x v="0"/>
    <x v="4"/>
    <n v="10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s v="film &amp; video/documentary"/>
    <x v="0"/>
    <x v="4"/>
    <n v="8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s v="film &amp; video/documentary"/>
    <x v="0"/>
    <x v="4"/>
    <n v="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s v="film &amp; video/documentary"/>
    <x v="0"/>
    <x v="4"/>
    <n v="5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s v="film &amp; video/documentary"/>
    <x v="0"/>
    <x v="4"/>
    <n v="6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s v="film &amp; video/documentary"/>
    <x v="0"/>
    <x v="4"/>
    <n v="9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s v="film &amp; video/documentary"/>
    <x v="0"/>
    <x v="4"/>
    <n v="7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s v="film &amp; video/documentary"/>
    <x v="0"/>
    <x v="4"/>
    <n v="9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s v="film &amp; video/documentary"/>
    <x v="0"/>
    <x v="4"/>
    <n v="88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s v="film &amp; video/documentary"/>
    <x v="0"/>
    <x v="4"/>
    <n v="5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s v="film &amp; video/documentary"/>
    <x v="0"/>
    <x v="4"/>
    <n v="8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s v="film &amp; video/documentary"/>
    <x v="0"/>
    <x v="4"/>
    <n v="25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s v="film &amp; video/documentary"/>
    <x v="0"/>
    <x v="4"/>
    <n v="10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s v="film &amp; video/documentary"/>
    <x v="0"/>
    <x v="4"/>
    <n v="5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s v="film &amp; video/documentary"/>
    <x v="0"/>
    <x v="4"/>
    <n v="57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s v="film &amp; video/documentary"/>
    <x v="0"/>
    <x v="4"/>
    <n v="12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s v="film &amp; video/documentary"/>
    <x v="0"/>
    <x v="4"/>
    <n v="9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s v="film &amp; video/documentary"/>
    <x v="0"/>
    <x v="4"/>
    <n v="11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s v="film &amp; video/documentary"/>
    <x v="0"/>
    <x v="4"/>
    <n v="68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s v="film &amp; video/documentary"/>
    <x v="0"/>
    <x v="4"/>
    <n v="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s v="film &amp; video/documentary"/>
    <x v="0"/>
    <x v="4"/>
    <n v="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s v="film &amp; video/documentary"/>
    <x v="0"/>
    <x v="4"/>
    <n v="1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s v="film &amp; video/documentary"/>
    <x v="0"/>
    <x v="4"/>
    <n v="20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s v="film &amp; video/documentary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s v="film &amp; video/documentary"/>
    <x v="0"/>
    <x v="4"/>
    <n v="1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s v="film &amp; video/documentary"/>
    <x v="0"/>
    <x v="4"/>
    <n v="23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s v="film &amp; video/documentary"/>
    <x v="0"/>
    <x v="4"/>
    <n v="14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s v="film &amp; video/documentary"/>
    <x v="0"/>
    <x v="4"/>
    <n v="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s v="film &amp; video/documentary"/>
    <x v="0"/>
    <x v="4"/>
    <n v="7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s v="film &amp; video/documentary"/>
    <x v="0"/>
    <x v="4"/>
    <n v="8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s v="film &amp; video/documentary"/>
    <x v="0"/>
    <x v="4"/>
    <n v="6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s v="film &amp; video/documentary"/>
    <x v="0"/>
    <x v="4"/>
    <n v="9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s v="film &amp; video/documentary"/>
    <x v="0"/>
    <x v="4"/>
    <n v="5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s v="film &amp; video/documentary"/>
    <x v="0"/>
    <x v="4"/>
    <n v="10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s v="film &amp; video/documentary"/>
    <x v="0"/>
    <x v="4"/>
    <n v="5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s v="film &amp; video/documentary"/>
    <x v="0"/>
    <x v="4"/>
    <n v="3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s v="film &amp; video/documentary"/>
    <x v="0"/>
    <x v="4"/>
    <n v="4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s v="film &amp; video/documentary"/>
    <x v="0"/>
    <x v="4"/>
    <n v="6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s v="film &amp; video/documentary"/>
    <x v="0"/>
    <x v="4"/>
    <n v="9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s v="film &amp; video/documentary"/>
    <x v="0"/>
    <x v="4"/>
    <n v="2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s v="film &amp; video/documentary"/>
    <x v="0"/>
    <x v="4"/>
    <n v="13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s v="film &amp; video/documentary"/>
    <x v="0"/>
    <x v="4"/>
    <n v="6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s v="film &amp; video/documentary"/>
    <x v="0"/>
    <x v="4"/>
    <n v="8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s v="film &amp; video/documentary"/>
    <x v="0"/>
    <x v="4"/>
    <n v="3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s v="film &amp; video/documentary"/>
    <x v="0"/>
    <x v="4"/>
    <n v="20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s v="film &amp; video/documentary"/>
    <x v="0"/>
    <x v="4"/>
    <n v="10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s v="film &amp; video/documentary"/>
    <x v="0"/>
    <x v="4"/>
    <n v="9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s v="film &amp; video/documentary"/>
    <x v="0"/>
    <x v="4"/>
    <n v="5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s v="film &amp; video/documentary"/>
    <x v="0"/>
    <x v="4"/>
    <n v="1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s v="film &amp; video/documentary"/>
    <x v="0"/>
    <x v="4"/>
    <n v="13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s v="film &amp; video/documentary"/>
    <x v="0"/>
    <x v="4"/>
    <n v="10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s v="film &amp; video/documentary"/>
    <x v="0"/>
    <x v="4"/>
    <n v="14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s v="film &amp; video/documentary"/>
    <x v="0"/>
    <x v="4"/>
    <n v="11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s v="film &amp; video/documentary"/>
    <x v="0"/>
    <x v="4"/>
    <n v="10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s v="film &amp; video/documentary"/>
    <x v="0"/>
    <x v="4"/>
    <n v="7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s v="film &amp; video/documentary"/>
    <x v="0"/>
    <x v="4"/>
    <n v="14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s v="film &amp; video/documentary"/>
    <x v="0"/>
    <x v="4"/>
    <n v="16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s v="film &amp; video/documentary"/>
    <x v="0"/>
    <x v="4"/>
    <n v="15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s v="film &amp; video/documentary"/>
    <x v="0"/>
    <x v="4"/>
    <n v="6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s v="film &amp; video/documentary"/>
    <x v="0"/>
    <x v="4"/>
    <n v="10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s v="film &amp; video/documentary"/>
    <x v="0"/>
    <x v="4"/>
    <n v="9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s v="film &amp; video/documentary"/>
    <x v="0"/>
    <x v="4"/>
    <n v="20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s v="film &amp; video/documentary"/>
    <x v="0"/>
    <x v="4"/>
    <n v="18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s v="film &amp; video/documentary"/>
    <x v="0"/>
    <x v="4"/>
    <n v="1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s v="film &amp; video/documentary"/>
    <x v="0"/>
    <x v="4"/>
    <n v="10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s v="film &amp; video/documentary"/>
    <x v="0"/>
    <x v="4"/>
    <n v="5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s v="film &amp; video/documentary"/>
    <x v="0"/>
    <x v="4"/>
    <n v="9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s v="film &amp; video/documentary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s v="film &amp; video/documentary"/>
    <x v="0"/>
    <x v="4"/>
    <n v="7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s v="film &amp; video/documentary"/>
    <x v="0"/>
    <x v="4"/>
    <n v="14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s v="film &amp; video/documentary"/>
    <x v="0"/>
    <x v="4"/>
    <n v="6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s v="film &amp; video/documentary"/>
    <x v="0"/>
    <x v="4"/>
    <n v="17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s v="film &amp; video/documentary"/>
    <x v="0"/>
    <x v="4"/>
    <n v="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s v="film &amp; video/documentary"/>
    <x v="0"/>
    <x v="4"/>
    <n v="1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s v="film &amp; video/documentary"/>
    <x v="0"/>
    <x v="4"/>
    <n v="1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s v="film &amp; video/documentary"/>
    <x v="0"/>
    <x v="4"/>
    <n v="9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s v="film &amp; video/documentary"/>
    <x v="0"/>
    <x v="4"/>
    <n v="11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s v="film &amp; video/documentary"/>
    <x v="0"/>
    <x v="4"/>
    <n v="87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s v="film &amp; video/documentary"/>
    <x v="0"/>
    <x v="4"/>
    <n v="7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s v="film &amp; video/documentary"/>
    <x v="0"/>
    <x v="4"/>
    <n v="1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s v="film &amp; video/documentary"/>
    <x v="0"/>
    <x v="4"/>
    <n v="4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s v="film &amp; video/documentary"/>
    <x v="0"/>
    <x v="4"/>
    <n v="4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s v="film &amp; video/documentary"/>
    <x v="0"/>
    <x v="4"/>
    <n v="10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s v="film &amp; video/documentary"/>
    <x v="0"/>
    <x v="4"/>
    <n v="12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s v="film &amp; video/documentary"/>
    <x v="0"/>
    <x v="4"/>
    <n v="24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s v="film &amp; video/documentary"/>
    <x v="0"/>
    <x v="4"/>
    <n v="7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s v="film &amp; video/documentary"/>
    <x v="0"/>
    <x v="4"/>
    <n v="8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s v="film &amp; video/documentary"/>
    <x v="0"/>
    <x v="4"/>
    <n v="19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s v="film &amp; video/documentary"/>
    <x v="0"/>
    <x v="4"/>
    <n v="8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s v="film &amp; video/documentary"/>
    <x v="0"/>
    <x v="4"/>
    <n v="14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s v="film &amp; video/documentary"/>
    <x v="0"/>
    <x v="4"/>
    <n v="11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s v="film &amp; video/documentary"/>
    <x v="0"/>
    <x v="4"/>
    <n v="14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s v="film &amp; video/documentary"/>
    <x v="0"/>
    <x v="4"/>
    <n v="34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s v="film &amp; video/documentary"/>
    <x v="0"/>
    <x v="4"/>
    <n v="6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s v="film &amp; video/documentary"/>
    <x v="0"/>
    <x v="4"/>
    <n v="24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s v="film &amp; video/documentary"/>
    <x v="0"/>
    <x v="4"/>
    <n v="28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s v="film &amp; video/documentary"/>
    <x v="0"/>
    <x v="4"/>
    <n v="8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s v="film &amp; video/documentary"/>
    <x v="0"/>
    <x v="4"/>
    <n v="8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s v="film &amp; video/documentary"/>
    <x v="0"/>
    <x v="4"/>
    <n v="4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s v="film &amp; video/documentary"/>
    <x v="0"/>
    <x v="4"/>
    <n v="709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s v="film &amp; video/documentary"/>
    <x v="0"/>
    <x v="4"/>
    <n v="16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s v="film &amp; video/documentary"/>
    <x v="0"/>
    <x v="4"/>
    <n v="4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s v="film &amp; video/documentary"/>
    <x v="0"/>
    <x v="4"/>
    <n v="9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s v="film &amp; video/documentary"/>
    <x v="0"/>
    <x v="4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s v="film &amp; video/documentary"/>
    <x v="0"/>
    <x v="4"/>
    <n v="4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s v="film &amp; video/documentary"/>
    <x v="0"/>
    <x v="4"/>
    <n v="5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s v="film &amp; video/documentary"/>
    <x v="0"/>
    <x v="4"/>
    <n v="103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s v="film &amp; video/documentary"/>
    <x v="0"/>
    <x v="4"/>
    <n v="4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s v="film &amp; video/documentary"/>
    <x v="0"/>
    <x v="4"/>
    <n v="1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s v="film &amp; video/documentary"/>
    <x v="0"/>
    <x v="4"/>
    <n v="11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s v="film &amp; video/documentary"/>
    <x v="0"/>
    <x v="4"/>
    <n v="10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s v="film &amp; video/documentary"/>
    <x v="0"/>
    <x v="4"/>
    <n v="7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s v="film &amp; video/documentary"/>
    <x v="0"/>
    <x v="4"/>
    <n v="4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s v="film &amp; video/documentary"/>
    <x v="0"/>
    <x v="4"/>
    <n v="5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s v="film &amp; video/documentary"/>
    <x v="0"/>
    <x v="4"/>
    <n v="11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s v="film &amp; video/documentary"/>
    <x v="0"/>
    <x v="4"/>
    <n v="4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s v="film &amp; video/documentary"/>
    <x v="0"/>
    <x v="4"/>
    <n v="14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s v="film &amp; video/documentary"/>
    <x v="0"/>
    <x v="4"/>
    <n v="8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s v="film &amp; video/documentary"/>
    <x v="0"/>
    <x v="4"/>
    <n v="8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s v="film &amp; video/documentary"/>
    <x v="0"/>
    <x v="4"/>
    <n v="7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s v="film &amp; video/documentary"/>
    <x v="0"/>
    <x v="4"/>
    <n v="10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s v="film &amp; video/documentary"/>
    <x v="0"/>
    <x v="4"/>
    <n v="9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s v="film &amp; video/documentary"/>
    <x v="0"/>
    <x v="4"/>
    <n v="15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s v="film &amp; video/documentary"/>
    <x v="0"/>
    <x v="4"/>
    <n v="10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s v="film &amp; video/documentary"/>
    <x v="0"/>
    <x v="4"/>
    <n v="5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s v="film &amp; video/documentary"/>
    <x v="0"/>
    <x v="4"/>
    <n v="8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s v="film &amp; video/documentary"/>
    <x v="0"/>
    <x v="4"/>
    <n v="5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s v="film &amp; video/documentary"/>
    <x v="0"/>
    <x v="4"/>
    <n v="14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s v="film &amp; video/documentary"/>
    <x v="0"/>
    <x v="4"/>
    <n v="22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s v="film &amp; video/documentary"/>
    <x v="0"/>
    <x v="4"/>
    <n v="18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s v="film &amp; video/documentary"/>
    <x v="0"/>
    <x v="4"/>
    <n v="7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s v="film &amp; video/documentary"/>
    <x v="0"/>
    <x v="4"/>
    <n v="6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s v="film &amp; video/documentary"/>
    <x v="0"/>
    <x v="4"/>
    <n v="7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s v="film &amp; video/documentary"/>
    <x v="0"/>
    <x v="4"/>
    <n v="13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s v="film &amp; video/documentary"/>
    <x v="0"/>
    <x v="4"/>
    <n v="5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s v="film &amp; video/documentary"/>
    <x v="0"/>
    <x v="4"/>
    <n v="8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s v="film &amp; video/documentary"/>
    <x v="0"/>
    <x v="4"/>
    <n v="9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s v="film &amp; video/documentary"/>
    <x v="0"/>
    <x v="4"/>
    <n v="16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s v="film &amp; video/documentary"/>
    <x v="0"/>
    <x v="4"/>
    <n v="4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s v="film &amp; video/documentary"/>
    <x v="0"/>
    <x v="4"/>
    <n v="18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s v="film &amp; video/documentary"/>
    <x v="0"/>
    <x v="4"/>
    <n v="12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s v="film &amp; video/documentary"/>
    <x v="0"/>
    <x v="4"/>
    <n v="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s v="film &amp; video/documentary"/>
    <x v="0"/>
    <x v="4"/>
    <n v="7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s v="film &amp; video/documentary"/>
    <x v="0"/>
    <x v="4"/>
    <n v="9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s v="film &amp; video/documentary"/>
    <x v="0"/>
    <x v="4"/>
    <n v="68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s v="film &amp; video/documentary"/>
    <x v="0"/>
    <x v="4"/>
    <n v="4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s v="film &amp; video/documentary"/>
    <x v="0"/>
    <x v="4"/>
    <n v="20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s v="film &amp; video/documentary"/>
    <x v="0"/>
    <x v="4"/>
    <n v="21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s v="film &amp; video/documentary"/>
    <x v="0"/>
    <x v="4"/>
    <n v="11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s v="film &amp; video/animation"/>
    <x v="0"/>
    <x v="5"/>
    <n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s v="film &amp; video/animation"/>
    <x v="0"/>
    <x v="5"/>
    <n v="5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s v="film &amp; video/animation"/>
    <x v="0"/>
    <x v="5"/>
    <n v="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s v="film &amp; video/animation"/>
    <x v="0"/>
    <x v="5"/>
    <n v="1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s v="film &amp; video/animation"/>
    <x v="0"/>
    <x v="5"/>
    <n v="4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s v="film &amp; video/animation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s v="film &amp; video/animation"/>
    <x v="0"/>
    <x v="5"/>
    <n v="17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s v="film &amp; video/animation"/>
    <x v="0"/>
    <x v="5"/>
    <e v="#DIV/0!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s v="film &amp; video/animation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s v="film &amp; video/animation"/>
    <x v="0"/>
    <x v="5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s v="film &amp; video/animation"/>
    <x v="0"/>
    <x v="5"/>
    <n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s v="film &amp; video/animation"/>
    <x v="0"/>
    <x v="5"/>
    <n v="5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s v="film &amp; video/animation"/>
    <x v="0"/>
    <x v="5"/>
    <n v="7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s v="film &amp; video/animation"/>
    <x v="0"/>
    <x v="5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s v="film &amp; video/animation"/>
    <x v="0"/>
    <x v="5"/>
    <n v="6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s v="film &amp; video/animation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s v="film &amp; video/animation"/>
    <x v="0"/>
    <x v="5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s v="film &amp; video/animation"/>
    <x v="0"/>
    <x v="5"/>
    <e v="#DIV/0!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s v="film &amp; video/animation"/>
    <x v="0"/>
    <x v="5"/>
    <n v="17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s v="film &amp; video/animation"/>
    <x v="0"/>
    <x v="5"/>
    <e v="#DIV/0!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s v="film &amp; video/animation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s v="film &amp; video/animation"/>
    <x v="0"/>
    <x v="5"/>
    <e v="#DIV/0!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s v="film &amp; video/animation"/>
    <x v="0"/>
    <x v="5"/>
    <n v="394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s v="film &amp; video/animation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s v="film &amp; video/animation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s v="film &amp; video/animation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s v="film &amp; video/animation"/>
    <x v="0"/>
    <x v="5"/>
    <n v="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s v="film &amp; video/animation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s v="film &amp; video/animation"/>
    <x v="0"/>
    <x v="5"/>
    <n v="2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s v="film &amp; video/animation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s v="film &amp; video/animation"/>
    <x v="0"/>
    <x v="5"/>
    <n v="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s v="film &amp; video/animation"/>
    <x v="0"/>
    <x v="5"/>
    <e v="#DIV/0!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s v="film &amp; video/animation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s v="film &amp; video/animation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s v="film &amp; video/animation"/>
    <x v="0"/>
    <x v="5"/>
    <n v="1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s v="film &amp; video/animation"/>
    <x v="0"/>
    <x v="5"/>
    <n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s v="film &amp; video/animation"/>
    <x v="0"/>
    <x v="5"/>
    <n v="2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s v="film &amp; video/animation"/>
    <x v="0"/>
    <x v="5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s v="film &amp; video/animation"/>
    <x v="0"/>
    <x v="5"/>
    <n v="1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s v="film &amp; video/animation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s v="film &amp; video/animation"/>
    <x v="0"/>
    <x v="5"/>
    <n v="1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s v="film &amp; video/animation"/>
    <x v="0"/>
    <x v="5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s v="film &amp; video/animation"/>
    <x v="0"/>
    <x v="5"/>
    <e v="#DIV/0!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s v="film &amp; video/animation"/>
    <x v="0"/>
    <x v="5"/>
    <n v="11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s v="film &amp; video/animation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s v="film &amp; video/animation"/>
    <x v="0"/>
    <x v="5"/>
    <n v="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s v="film &amp; video/animation"/>
    <x v="0"/>
    <x v="5"/>
    <n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s v="film &amp; video/animation"/>
    <x v="0"/>
    <x v="5"/>
    <n v="1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s v="film &amp; video/animation"/>
    <x v="0"/>
    <x v="5"/>
    <e v="#DIV/0!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s v="film &amp; video/animation"/>
    <x v="0"/>
    <x v="5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s v="film &amp; video/animation"/>
    <x v="0"/>
    <x v="5"/>
    <n v="26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s v="film &amp; video/animation"/>
    <x v="0"/>
    <x v="5"/>
    <n v="3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s v="film &amp; video/animation"/>
    <x v="0"/>
    <x v="5"/>
    <n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s v="film &amp; video/animation"/>
    <x v="0"/>
    <x v="5"/>
    <n v="6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s v="film &amp; video/animation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s v="film &amp; video/animation"/>
    <x v="0"/>
    <x v="5"/>
    <e v="#DIV/0!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s v="film &amp; video/animation"/>
    <x v="0"/>
    <x v="5"/>
    <n v="4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s v="film &amp; video/animation"/>
    <x v="0"/>
    <x v="5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s v="film &amp; video/animation"/>
    <x v="0"/>
    <x v="5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s v="film &amp; video/animation"/>
    <x v="0"/>
    <x v="5"/>
    <n v="8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s v="film &amp; video/animation"/>
    <x v="0"/>
    <x v="5"/>
    <n v="5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s v="film &amp; video/animation"/>
    <x v="0"/>
    <x v="5"/>
    <n v="87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s v="film &amp; video/animation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s v="film &amp; video/animation"/>
    <x v="0"/>
    <x v="5"/>
    <n v="5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s v="film &amp; video/animation"/>
    <x v="0"/>
    <x v="5"/>
    <n v="1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s v="film &amp; video/animation"/>
    <x v="0"/>
    <x v="5"/>
    <n v="6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s v="film &amp; video/animation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s v="film &amp; video/animation"/>
    <x v="0"/>
    <x v="5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s v="film &amp; video/animation"/>
    <x v="0"/>
    <x v="5"/>
    <e v="#DIV/0!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s v="film &amp; video/animation"/>
    <x v="0"/>
    <x v="5"/>
    <n v="72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s v="film &amp; video/animation"/>
    <x v="0"/>
    <x v="5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s v="film &amp; video/animation"/>
    <x v="0"/>
    <x v="5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s v="film &amp; video/animation"/>
    <x v="0"/>
    <x v="5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s v="film &amp; video/animation"/>
    <x v="0"/>
    <x v="5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s v="film &amp; video/animation"/>
    <x v="0"/>
    <x v="5"/>
    <n v="1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s v="film &amp; video/animation"/>
    <x v="0"/>
    <x v="5"/>
    <e v="#DIV/0!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s v="film &amp; video/animation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s v="film &amp; video/animation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s v="film &amp; video/animation"/>
    <x v="0"/>
    <x v="5"/>
    <n v="13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s v="film &amp; video/animation"/>
    <x v="0"/>
    <x v="5"/>
    <n v="7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s v="film &amp; video/animation"/>
    <x v="0"/>
    <x v="5"/>
    <n v="5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s v="film &amp; video/animation"/>
    <x v="0"/>
    <x v="5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s v="film &amp; video/animation"/>
    <x v="0"/>
    <x v="5"/>
    <n v="5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s v="film &amp; video/animation"/>
    <x v="0"/>
    <x v="5"/>
    <n v="1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s v="film &amp; video/animation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s v="film &amp; video/animation"/>
    <x v="0"/>
    <x v="5"/>
    <n v="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s v="film &amp; video/animation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s v="film &amp; video/animation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s v="film &amp; video/animation"/>
    <x v="0"/>
    <x v="5"/>
    <n v="13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s v="film &amp; video/animation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s v="film &amp; video/animation"/>
    <x v="0"/>
    <x v="5"/>
    <e v="#DIV/0!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s v="film &amp; video/animation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s v="film &amp; video/animation"/>
    <x v="0"/>
    <x v="5"/>
    <n v="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s v="film &amp; video/animation"/>
    <x v="0"/>
    <x v="5"/>
    <n v="10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s v="film &amp; video/animation"/>
    <x v="0"/>
    <x v="5"/>
    <n v="1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s v="film &amp; video/animation"/>
    <x v="0"/>
    <x v="5"/>
    <n v="72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s v="film &amp; video/animation"/>
    <x v="0"/>
    <x v="5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s v="film &amp; video/animation"/>
    <x v="0"/>
    <x v="5"/>
    <n v="68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s v="film &amp; video/animation"/>
    <x v="0"/>
    <x v="5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s v="film &amp; video/animation"/>
    <x v="0"/>
    <x v="5"/>
    <n v="3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s v="theater/plays"/>
    <x v="1"/>
    <x v="6"/>
    <n v="15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s v="theater/plays"/>
    <x v="1"/>
    <x v="6"/>
    <n v="9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s v="theater/plays"/>
    <x v="1"/>
    <x v="6"/>
    <n v="11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s v="theater/plays"/>
    <x v="1"/>
    <x v="6"/>
    <n v="7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s v="theater/plays"/>
    <x v="1"/>
    <x v="6"/>
    <n v="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s v="theater/plays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s v="theater/plays"/>
    <x v="1"/>
    <x v="6"/>
    <n v="7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s v="theater/plays"/>
    <x v="1"/>
    <x v="6"/>
    <n v="6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s v="theater/plays"/>
    <x v="1"/>
    <x v="6"/>
    <n v="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s v="theater/plays"/>
    <x v="1"/>
    <x v="6"/>
    <n v="8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s v="theater/plays"/>
    <x v="1"/>
    <x v="6"/>
    <n v="12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s v="theater/plays"/>
    <x v="1"/>
    <x v="6"/>
    <n v="12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s v="theater/plays"/>
    <x v="1"/>
    <x v="6"/>
    <n v="7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s v="theater/plays"/>
    <x v="1"/>
    <x v="6"/>
    <n v="1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s v="theater/plays"/>
    <x v="1"/>
    <x v="6"/>
    <n v="32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s v="theater/plays"/>
    <x v="1"/>
    <x v="6"/>
    <n v="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s v="theater/plays"/>
    <x v="1"/>
    <x v="6"/>
    <n v="1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s v="theater/plays"/>
    <x v="1"/>
    <x v="6"/>
    <n v="4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s v="theater/plays"/>
    <x v="1"/>
    <x v="6"/>
    <n v="25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s v="theater/plays"/>
    <x v="1"/>
    <x v="6"/>
    <n v="2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s v="technology/web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s v="technology/web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s v="technology/web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s v="technology/web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s v="technology/web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s v="technology/web"/>
    <x v="2"/>
    <x v="7"/>
    <n v="40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s v="technology/web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s v="technology/web"/>
    <x v="2"/>
    <x v="7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s v="technology/web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s v="technology/web"/>
    <x v="2"/>
    <x v="7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s v="technology/web"/>
    <x v="2"/>
    <x v="7"/>
    <n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s v="technology/web"/>
    <x v="2"/>
    <x v="7"/>
    <n v="13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s v="technology/web"/>
    <x v="2"/>
    <x v="7"/>
    <e v="#DIV/0!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s v="technology/web"/>
    <x v="2"/>
    <x v="7"/>
    <n v="2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s v="technology/web"/>
    <x v="2"/>
    <x v="7"/>
    <n v="6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s v="technology/web"/>
    <x v="2"/>
    <x v="7"/>
    <e v="#DIV/0!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s v="technology/web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s v="technology/web"/>
    <x v="2"/>
    <x v="7"/>
    <n v="6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s v="technology/web"/>
    <x v="2"/>
    <x v="7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s v="technology/web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s v="technology/web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s v="technology/web"/>
    <x v="2"/>
    <x v="7"/>
    <n v="2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s v="technology/web"/>
    <x v="2"/>
    <x v="7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s v="technology/web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s v="technology/web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s v="technology/web"/>
    <x v="2"/>
    <x v="7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s v="technology/web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s v="technology/web"/>
    <x v="2"/>
    <x v="7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s v="technology/web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s v="technology/web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s v="technology/web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s v="technology/web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s v="technology/web"/>
    <x v="2"/>
    <x v="7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s v="technology/web"/>
    <x v="2"/>
    <x v="7"/>
    <n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s v="technology/web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s v="technology/web"/>
    <x v="2"/>
    <x v="7"/>
    <n v="6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s v="technology/web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s v="technology/web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s v="technology/web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s v="technology/web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s v="technology/web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s v="technology/web"/>
    <x v="2"/>
    <x v="7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s v="technology/web"/>
    <x v="2"/>
    <x v="7"/>
    <e v="#DIV/0!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s v="technology/web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s v="technology/web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s v="technology/web"/>
    <x v="2"/>
    <x v="7"/>
    <e v="#DIV/0!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s v="technology/web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s v="technology/web"/>
    <x v="2"/>
    <x v="7"/>
    <n v="38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s v="technology/web"/>
    <x v="2"/>
    <x v="7"/>
    <n v="15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s v="technology/web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s v="technology/web"/>
    <x v="2"/>
    <x v="7"/>
    <n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s v="technology/web"/>
    <x v="2"/>
    <x v="7"/>
    <n v="3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s v="technology/web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s v="technology/web"/>
    <x v="2"/>
    <x v="7"/>
    <n v="1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s v="technology/web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s v="technology/web"/>
    <x v="2"/>
    <x v="7"/>
    <n v="5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s v="technology/web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s v="technology/web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s v="technology/web"/>
    <x v="2"/>
    <x v="7"/>
    <n v="12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s v="technology/web"/>
    <x v="2"/>
    <x v="7"/>
    <n v="1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s v="technology/web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s v="technology/web"/>
    <x v="2"/>
    <x v="7"/>
    <n v="2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s v="technology/web"/>
    <x v="2"/>
    <x v="7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s v="technology/web"/>
    <x v="2"/>
    <x v="7"/>
    <n v="4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s v="technology/web"/>
    <x v="2"/>
    <x v="7"/>
    <e v="#DIV/0!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s v="technology/web"/>
    <x v="2"/>
    <x v="7"/>
    <n v="1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s v="technology/web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s v="technology/web"/>
    <x v="2"/>
    <x v="7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s v="technology/web"/>
    <x v="2"/>
    <x v="7"/>
    <n v="29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s v="technology/web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s v="technology/web"/>
    <x v="2"/>
    <x v="7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s v="technology/web"/>
    <x v="2"/>
    <x v="7"/>
    <e v="#DIV/0!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s v="technology/web"/>
    <x v="2"/>
    <x v="7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s v="technology/web"/>
    <x v="2"/>
    <x v="7"/>
    <n v="10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s v="technology/web"/>
    <x v="2"/>
    <x v="7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s v="technology/web"/>
    <x v="2"/>
    <x v="7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s v="technology/web"/>
    <x v="2"/>
    <x v="7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s v="technology/web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s v="technology/web"/>
    <x v="2"/>
    <x v="7"/>
    <e v="#DIV/0!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s v="technology/web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s v="technology/web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s v="technology/web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s v="technology/web"/>
    <x v="2"/>
    <x v="7"/>
    <n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s v="technology/web"/>
    <x v="2"/>
    <x v="7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s v="technology/web"/>
    <x v="2"/>
    <x v="7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s v="technology/web"/>
    <x v="2"/>
    <x v="7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s v="technology/web"/>
    <x v="2"/>
    <x v="7"/>
    <n v="11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s v="technology/web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s v="technology/web"/>
    <x v="2"/>
    <x v="7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s v="technology/web"/>
    <x v="2"/>
    <x v="7"/>
    <n v="11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s v="technology/web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s v="technology/web"/>
    <x v="2"/>
    <x v="7"/>
    <n v="7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s v="technology/web"/>
    <x v="2"/>
    <x v="7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s v="technology/web"/>
    <x v="2"/>
    <x v="7"/>
    <n v="5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s v="technology/web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s v="technology/web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s v="technology/web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s v="technology/web"/>
    <x v="2"/>
    <x v="7"/>
    <e v="#DIV/0!"/>
  </r>
  <r>
    <n v="638"/>
    <s v="W (Canceled)"/>
    <s v="O0"/>
    <n v="200000"/>
    <n v="18"/>
    <x v="1"/>
    <x v="12"/>
    <s v="EUR"/>
    <n v="1490447662"/>
    <n v="1485267262"/>
    <b v="0"/>
    <n v="6"/>
    <b v="0"/>
    <n v="9.0000000000000006E-5"/>
    <s v="technology/web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s v="technology/web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s v="technology/wearables"/>
    <x v="2"/>
    <x v="8"/>
    <n v="5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s v="technology/wearables"/>
    <x v="2"/>
    <x v="8"/>
    <n v="15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s v="technology/wearables"/>
    <x v="2"/>
    <x v="8"/>
    <n v="13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s v="technology/wearables"/>
    <x v="2"/>
    <x v="8"/>
    <n v="17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s v="technology/wearables"/>
    <x v="2"/>
    <x v="8"/>
    <n v="7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s v="technology/wearables"/>
    <x v="2"/>
    <x v="8"/>
    <n v="2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s v="technology/wearables"/>
    <x v="2"/>
    <x v="8"/>
    <n v="3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s v="technology/wearables"/>
    <x v="2"/>
    <x v="8"/>
    <n v="12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s v="technology/wearables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s v="technology/wearables"/>
    <x v="2"/>
    <x v="8"/>
    <n v="4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s v="technology/wearables"/>
    <x v="2"/>
    <x v="8"/>
    <n v="3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s v="technology/wearables"/>
    <x v="2"/>
    <x v="8"/>
    <n v="23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s v="technology/wearables"/>
    <x v="2"/>
    <x v="8"/>
    <n v="10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s v="technology/wearables"/>
    <x v="2"/>
    <x v="8"/>
    <n v="9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s v="technology/wearables"/>
    <x v="2"/>
    <x v="8"/>
    <n v="3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s v="technology/wearables"/>
    <x v="2"/>
    <x v="8"/>
    <n v="4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s v="technology/wearables"/>
    <x v="2"/>
    <x v="8"/>
    <n v="1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s v="technology/wearables"/>
    <x v="2"/>
    <x v="8"/>
    <n v="19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s v="technology/wearables"/>
    <x v="2"/>
    <x v="8"/>
    <n v="10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s v="technology/wearables"/>
    <x v="2"/>
    <x v="8"/>
    <n v="14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s v="technology/wearables"/>
    <x v="2"/>
    <x v="8"/>
    <n v="85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s v="technology/wearables"/>
    <x v="2"/>
    <x v="8"/>
    <n v="1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s v="technology/wearables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s v="technology/wearables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s v="technology/wearables"/>
    <x v="2"/>
    <x v="8"/>
    <n v="3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s v="technology/wearables"/>
    <x v="2"/>
    <x v="8"/>
    <n v="15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s v="technology/wearables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s v="technology/wearables"/>
    <x v="2"/>
    <x v="8"/>
    <n v="17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s v="technology/wearables"/>
    <x v="2"/>
    <x v="8"/>
    <n v="27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s v="technology/wearables"/>
    <x v="2"/>
    <x v="8"/>
    <n v="15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s v="technology/wearables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s v="technology/wearables"/>
    <x v="2"/>
    <x v="8"/>
    <n v="78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s v="technology/wearables"/>
    <x v="2"/>
    <x v="8"/>
    <n v="5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s v="technology/wearables"/>
    <x v="2"/>
    <x v="8"/>
    <n v="6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s v="technology/wearables"/>
    <x v="2"/>
    <x v="8"/>
    <n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s v="technology/wearables"/>
    <x v="2"/>
    <x v="8"/>
    <n v="3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s v="technology/wearables"/>
    <x v="2"/>
    <x v="8"/>
    <n v="6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s v="technology/wearables"/>
    <x v="2"/>
    <x v="8"/>
    <n v="1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s v="technology/wearables"/>
    <x v="2"/>
    <x v="8"/>
    <n v="6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s v="technology/wearables"/>
    <x v="2"/>
    <x v="8"/>
    <n v="9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s v="technology/wearables"/>
    <x v="2"/>
    <x v="8"/>
    <n v="15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s v="technology/wearables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s v="technology/wearables"/>
    <x v="2"/>
    <x v="8"/>
    <n v="1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s v="technology/wearables"/>
    <x v="2"/>
    <x v="8"/>
    <n v="9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s v="technology/wearables"/>
    <x v="2"/>
    <x v="8"/>
    <n v="17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s v="technology/wearables"/>
    <x v="2"/>
    <x v="8"/>
    <n v="5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s v="technology/wearables"/>
    <x v="2"/>
    <x v="8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s v="technology/wearables"/>
    <x v="2"/>
    <x v="8"/>
    <n v="59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s v="technology/wearables"/>
    <x v="2"/>
    <x v="8"/>
    <n v="40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s v="technology/wearables"/>
    <x v="2"/>
    <x v="8"/>
    <n v="343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s v="technology/wearables"/>
    <x v="2"/>
    <x v="8"/>
    <n v="7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s v="technology/wearables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s v="technology/wearables"/>
    <x v="2"/>
    <x v="8"/>
    <n v="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s v="technology/wearables"/>
    <x v="2"/>
    <x v="8"/>
    <n v="11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s v="technology/wearables"/>
    <x v="2"/>
    <x v="8"/>
    <n v="8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s v="technology/wearables"/>
    <x v="2"/>
    <x v="8"/>
    <n v="9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s v="technology/wearables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s v="technology/wearables"/>
    <x v="2"/>
    <x v="8"/>
    <n v="2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s v="technology/wearables"/>
    <x v="2"/>
    <x v="8"/>
    <n v="53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s v="technology/wearables"/>
    <x v="2"/>
    <x v="8"/>
    <n v="12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s v="technology/wearables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s v="technology/wearables"/>
    <x v="2"/>
    <x v="8"/>
    <n v="29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s v="technology/wearables"/>
    <x v="2"/>
    <x v="8"/>
    <n v="12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s v="technology/wearables"/>
    <x v="2"/>
    <x v="8"/>
    <n v="12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s v="technology/wearables"/>
    <x v="2"/>
    <x v="8"/>
    <n v="12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s v="technology/wearables"/>
    <x v="2"/>
    <x v="8"/>
    <n v="19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s v="technology/wearables"/>
    <x v="2"/>
    <x v="8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s v="technology/wearables"/>
    <x v="2"/>
    <x v="8"/>
    <n v="1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s v="technology/wearables"/>
    <x v="2"/>
    <x v="8"/>
    <n v="2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s v="technology/wearables"/>
    <x v="2"/>
    <x v="8"/>
    <n v="3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s v="technology/wearables"/>
    <x v="2"/>
    <x v="8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s v="technology/wearables"/>
    <x v="2"/>
    <x v="8"/>
    <n v="1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s v="technology/wearables"/>
    <x v="2"/>
    <x v="8"/>
    <n v="2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s v="technology/wearables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s v="technology/wearables"/>
    <x v="2"/>
    <x v="8"/>
    <n v="8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s v="technology/wearables"/>
    <x v="2"/>
    <x v="8"/>
    <n v="11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s v="technology/wearables"/>
    <x v="2"/>
    <x v="8"/>
    <n v="4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s v="technology/wearables"/>
    <x v="2"/>
    <x v="8"/>
    <n v="7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s v="technology/wearables"/>
    <x v="2"/>
    <x v="8"/>
    <n v="2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s v="technology/wearables"/>
    <x v="2"/>
    <x v="8"/>
    <n v="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s v="publishing/nonfiction"/>
    <x v="3"/>
    <x v="9"/>
    <n v="6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s v="publishing/nonfiction"/>
    <x v="3"/>
    <x v="9"/>
    <n v="8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s v="publishing/nonfiction"/>
    <x v="3"/>
    <x v="9"/>
    <n v="21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s v="publishing/nonfiction"/>
    <x v="3"/>
    <x v="9"/>
    <n v="5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s v="publishing/nonfiction"/>
    <x v="3"/>
    <x v="9"/>
    <n v="5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s v="publishing/nonfiction"/>
    <x v="3"/>
    <x v="9"/>
    <n v="14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s v="publishing/nonfiction"/>
    <x v="3"/>
    <x v="9"/>
    <n v="7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s v="publishing/nonfiction"/>
    <x v="3"/>
    <x v="9"/>
    <n v="3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s v="publishing/nonfiction"/>
    <x v="3"/>
    <x v="9"/>
    <n v="6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s v="publishing/nonfiction"/>
    <x v="3"/>
    <x v="9"/>
    <n v="44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s v="publishing/nonfiction"/>
    <x v="3"/>
    <x v="9"/>
    <n v="10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s v="publishing/nonfiction"/>
    <x v="3"/>
    <x v="9"/>
    <n v="8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s v="publishing/nonfiction"/>
    <x v="3"/>
    <x v="9"/>
    <n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s v="publishing/nonfiction"/>
    <x v="3"/>
    <x v="9"/>
    <n v="18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s v="publishing/nonfiction"/>
    <x v="3"/>
    <x v="9"/>
    <n v="187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s v="publishing/nonfiction"/>
    <x v="3"/>
    <x v="9"/>
    <n v="2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s v="publishing/nonfiction"/>
    <x v="3"/>
    <x v="9"/>
    <n v="1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s v="publishing/nonfiction"/>
    <x v="3"/>
    <x v="9"/>
    <n v="5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s v="publishing/nonfiction"/>
    <x v="3"/>
    <x v="9"/>
    <n v="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s v="publishing/nonfiction"/>
    <x v="3"/>
    <x v="9"/>
    <n v="6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s v="publishing/nonfiction"/>
    <x v="3"/>
    <x v="9"/>
    <n v="17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s v="publishing/nonfiction"/>
    <x v="3"/>
    <x v="9"/>
    <n v="1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s v="publishing/nonfiction"/>
    <x v="3"/>
    <x v="9"/>
    <n v="6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s v="publishing/nonfiction"/>
    <x v="3"/>
    <x v="9"/>
    <n v="5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s v="publishing/nonfiction"/>
    <x v="3"/>
    <x v="9"/>
    <n v="8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s v="publishing/nonfiction"/>
    <x v="3"/>
    <x v="9"/>
    <n v="5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s v="publishing/nonfiction"/>
    <x v="3"/>
    <x v="9"/>
    <n v="34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s v="publishing/nonfiction"/>
    <x v="3"/>
    <x v="9"/>
    <n v="12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s v="publishing/nonfiction"/>
    <x v="3"/>
    <x v="9"/>
    <n v="4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s v="publishing/nonfiction"/>
    <x v="3"/>
    <x v="9"/>
    <n v="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s v="publishing/nonfiction"/>
    <x v="3"/>
    <x v="9"/>
    <n v="7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s v="publishing/nonfiction"/>
    <x v="3"/>
    <x v="9"/>
    <n v="5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s v="publishing/nonfiction"/>
    <x v="3"/>
    <x v="9"/>
    <n v="5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s v="publishing/nonfiction"/>
    <x v="3"/>
    <x v="9"/>
    <n v="49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s v="publishing/nonfiction"/>
    <x v="3"/>
    <x v="9"/>
    <n v="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s v="publishing/nonfiction"/>
    <x v="3"/>
    <x v="9"/>
    <n v="3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s v="publishing/nonfiction"/>
    <x v="3"/>
    <x v="9"/>
    <n v="3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s v="publishing/nonfiction"/>
    <x v="3"/>
    <x v="9"/>
    <n v="3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s v="publishing/nonfiction"/>
    <x v="3"/>
    <x v="9"/>
    <n v="13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s v="publishing/nonfiction"/>
    <x v="3"/>
    <x v="9"/>
    <n v="5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s v="publishing/fiction"/>
    <x v="3"/>
    <x v="10"/>
    <e v="#DIV/0!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s v="publishing/fiction"/>
    <x v="3"/>
    <x v="10"/>
    <n v="3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s v="publishing/fiction"/>
    <x v="3"/>
    <x v="1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s v="publishing/fiction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s v="publishing/fiction"/>
    <x v="3"/>
    <x v="1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s v="publishing/fiction"/>
    <x v="3"/>
    <x v="10"/>
    <n v="5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s v="publishing/fiction"/>
    <x v="3"/>
    <x v="1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s v="publishing/fiction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s v="publishing/fiction"/>
    <x v="3"/>
    <x v="1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s v="publishing/fiction"/>
    <x v="3"/>
    <x v="10"/>
    <n v="3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s v="publishing/fiction"/>
    <x v="3"/>
    <x v="1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s v="publishing/fiction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s v="publishing/fiction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s v="publishing/fiction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s v="publishing/fiction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s v="publishing/fiction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s v="publishing/fiction"/>
    <x v="3"/>
    <x v="10"/>
    <n v="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s v="publishing/fiction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s v="publishing/fiction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s v="publishing/fiction"/>
    <x v="3"/>
    <x v="10"/>
    <n v="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s v="music/rock"/>
    <x v="4"/>
    <x v="11"/>
    <n v="3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s v="music/rock"/>
    <x v="4"/>
    <x v="11"/>
    <n v="4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s v="music/rock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s v="music/rock"/>
    <x v="4"/>
    <x v="11"/>
    <n v="6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s v="music/rock"/>
    <x v="4"/>
    <x v="11"/>
    <n v="10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s v="music/rock"/>
    <x v="4"/>
    <x v="11"/>
    <n v="3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s v="music/rock"/>
    <x v="4"/>
    <x v="11"/>
    <n v="16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s v="music/rock"/>
    <x v="4"/>
    <x v="11"/>
    <n v="8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s v="music/rock"/>
    <x v="4"/>
    <x v="11"/>
    <n v="6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s v="music/rock"/>
    <x v="4"/>
    <x v="11"/>
    <n v="13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s v="music/rock"/>
    <x v="4"/>
    <x v="11"/>
    <n v="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s v="music/rock"/>
    <x v="4"/>
    <x v="11"/>
    <n v="6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s v="music/rock"/>
    <x v="4"/>
    <x v="11"/>
    <n v="4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s v="music/rock"/>
    <x v="4"/>
    <x v="11"/>
    <n v="88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s v="music/rock"/>
    <x v="4"/>
    <x v="11"/>
    <n v="1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s v="music/rock"/>
    <x v="4"/>
    <x v="11"/>
    <n v="8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s v="music/rock"/>
    <x v="4"/>
    <x v="11"/>
    <n v="1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s v="music/rock"/>
    <x v="4"/>
    <x v="11"/>
    <n v="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s v="music/rock"/>
    <x v="4"/>
    <x v="11"/>
    <n v="4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s v="music/rock"/>
    <x v="4"/>
    <x v="11"/>
    <n v="17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s v="music/rock"/>
    <x v="4"/>
    <x v="11"/>
    <n v="4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s v="music/rock"/>
    <x v="4"/>
    <x v="11"/>
    <n v="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s v="music/rock"/>
    <x v="4"/>
    <x v="11"/>
    <n v="8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s v="music/rock"/>
    <x v="4"/>
    <x v="11"/>
    <n v="7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s v="music/rock"/>
    <x v="4"/>
    <x v="11"/>
    <n v="3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s v="music/rock"/>
    <x v="4"/>
    <x v="11"/>
    <n v="58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s v="music/rock"/>
    <x v="4"/>
    <x v="11"/>
    <n v="11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s v="music/rock"/>
    <x v="4"/>
    <x v="11"/>
    <n v="7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s v="music/rock"/>
    <x v="4"/>
    <x v="11"/>
    <n v="10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s v="music/rock"/>
    <x v="4"/>
    <x v="11"/>
    <n v="8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s v="music/rock"/>
    <x v="4"/>
    <x v="11"/>
    <n v="5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s v="music/rock"/>
    <x v="4"/>
    <x v="11"/>
    <n v="8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s v="music/rock"/>
    <x v="4"/>
    <x v="11"/>
    <n v="2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s v="music/rock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s v="music/rock"/>
    <x v="4"/>
    <x v="11"/>
    <n v="4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s v="music/rock"/>
    <x v="4"/>
    <x v="11"/>
    <n v="10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s v="music/rock"/>
    <x v="4"/>
    <x v="11"/>
    <n v="3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s v="music/rock"/>
    <x v="4"/>
    <x v="11"/>
    <n v="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s v="music/rock"/>
    <x v="4"/>
    <x v="11"/>
    <n v="29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s v="music/rock"/>
    <x v="4"/>
    <x v="11"/>
    <n v="3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s v="music/rock"/>
    <x v="4"/>
    <x v="11"/>
    <n v="7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s v="music/rock"/>
    <x v="4"/>
    <x v="11"/>
    <n v="22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s v="music/rock"/>
    <x v="4"/>
    <x v="11"/>
    <n v="5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s v="music/rock"/>
    <x v="4"/>
    <x v="11"/>
    <n v="4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s v="music/rock"/>
    <x v="4"/>
    <x v="11"/>
    <n v="4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s v="music/rock"/>
    <x v="4"/>
    <x v="11"/>
    <n v="12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s v="music/rock"/>
    <x v="4"/>
    <x v="11"/>
    <n v="11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s v="music/rock"/>
    <x v="4"/>
    <x v="11"/>
    <n v="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s v="music/rock"/>
    <x v="4"/>
    <x v="11"/>
    <n v="3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s v="music/rock"/>
    <x v="4"/>
    <x v="11"/>
    <n v="3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s v="music/rock"/>
    <x v="4"/>
    <x v="11"/>
    <n v="6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s v="music/rock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s v="music/rock"/>
    <x v="4"/>
    <x v="11"/>
    <n v="98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s v="music/rock"/>
    <x v="4"/>
    <x v="11"/>
    <n v="149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s v="music/rock"/>
    <x v="4"/>
    <x v="11"/>
    <n v="9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s v="music/rock"/>
    <x v="4"/>
    <x v="11"/>
    <n v="59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s v="music/rock"/>
    <x v="4"/>
    <x v="11"/>
    <n v="11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s v="music/rock"/>
    <x v="4"/>
    <x v="11"/>
    <n v="4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s v="music/rock"/>
    <x v="4"/>
    <x v="11"/>
    <n v="4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s v="music/rock"/>
    <x v="4"/>
    <x v="11"/>
    <n v="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s v="music/metal"/>
    <x v="4"/>
    <x v="12"/>
    <n v="6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s v="music/metal"/>
    <x v="4"/>
    <x v="12"/>
    <n v="5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s v="music/metal"/>
    <x v="4"/>
    <x v="12"/>
    <n v="6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s v="music/metal"/>
    <x v="4"/>
    <x v="12"/>
    <n v="6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s v="music/metal"/>
    <x v="4"/>
    <x v="12"/>
    <n v="3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s v="music/metal"/>
    <x v="4"/>
    <x v="12"/>
    <n v="3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s v="music/metal"/>
    <x v="4"/>
    <x v="12"/>
    <n v="29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s v="music/metal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s v="music/metal"/>
    <x v="4"/>
    <x v="12"/>
    <n v="1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s v="music/metal"/>
    <x v="4"/>
    <x v="12"/>
    <n v="4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s v="music/metal"/>
    <x v="4"/>
    <x v="12"/>
    <n v="4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s v="music/metal"/>
    <x v="4"/>
    <x v="12"/>
    <n v="3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s v="music/metal"/>
    <x v="4"/>
    <x v="12"/>
    <n v="5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s v="music/metal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s v="music/metal"/>
    <x v="4"/>
    <x v="12"/>
    <n v="6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s v="music/metal"/>
    <x v="4"/>
    <x v="12"/>
    <n v="3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s v="music/metal"/>
    <x v="4"/>
    <x v="12"/>
    <n v="19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s v="music/metal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s v="music/metal"/>
    <x v="4"/>
    <x v="12"/>
    <n v="2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s v="music/metal"/>
    <x v="4"/>
    <x v="12"/>
    <n v="4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s v="music/jazz"/>
    <x v="4"/>
    <x v="13"/>
    <n v="5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s v="music/jazz"/>
    <x v="4"/>
    <x v="13"/>
    <n v="5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s v="music/jazz"/>
    <x v="4"/>
    <x v="13"/>
    <n v="4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s v="music/jazz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s v="music/jazz"/>
    <x v="4"/>
    <x v="13"/>
    <n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s v="music/jazz"/>
    <x v="4"/>
    <x v="13"/>
    <n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s v="music/jazz"/>
    <x v="4"/>
    <x v="13"/>
    <n v="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s v="music/jazz"/>
    <x v="4"/>
    <x v="13"/>
    <n v="1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s v="music/jazz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s v="music/jazz"/>
    <x v="4"/>
    <x v="13"/>
    <n v="34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s v="music/jazz"/>
    <x v="4"/>
    <x v="13"/>
    <n v="1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s v="music/jazz"/>
    <x v="4"/>
    <x v="13"/>
    <n v="2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s v="music/jazz"/>
    <x v="4"/>
    <x v="13"/>
    <n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s v="music/jazz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s v="music/jazz"/>
    <x v="4"/>
    <x v="13"/>
    <n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s v="music/jazz"/>
    <x v="4"/>
    <x v="13"/>
    <e v="#DIV/0!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s v="music/jazz"/>
    <x v="4"/>
    <x v="13"/>
    <n v="2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s v="music/jazz"/>
    <x v="4"/>
    <x v="13"/>
    <n v="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s v="music/jazz"/>
    <x v="4"/>
    <x v="13"/>
    <n v="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s v="music/jazz"/>
    <x v="4"/>
    <x v="13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s v="music/indie rock"/>
    <x v="4"/>
    <x v="14"/>
    <n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s v="music/indie rock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s v="music/indie rock"/>
    <x v="4"/>
    <x v="14"/>
    <n v="2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s v="music/indie rock"/>
    <x v="4"/>
    <x v="14"/>
    <n v="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s v="music/indie rock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s v="music/indie rock"/>
    <x v="4"/>
    <x v="14"/>
    <n v="3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s v="music/indie rock"/>
    <x v="4"/>
    <x v="14"/>
    <n v="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s v="music/indie rock"/>
    <x v="4"/>
    <x v="14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s v="music/indie rock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s v="music/indie rock"/>
    <x v="4"/>
    <x v="14"/>
    <n v="7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s v="music/indie rock"/>
    <x v="4"/>
    <x v="14"/>
    <n v="3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s v="music/indie rock"/>
    <x v="4"/>
    <x v="14"/>
    <n v="2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s v="music/indie rock"/>
    <x v="4"/>
    <x v="14"/>
    <n v="14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s v="music/indie rock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s v="music/indie rock"/>
    <x v="4"/>
    <x v="14"/>
    <n v="14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s v="music/indie rock"/>
    <x v="4"/>
    <x v="14"/>
    <n v="2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s v="music/indie rock"/>
    <x v="4"/>
    <x v="14"/>
    <n v="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s v="music/indie rock"/>
    <x v="4"/>
    <x v="14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s v="music/indie rock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s v="music/indie rock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s v="music/jazz"/>
    <x v="4"/>
    <x v="13"/>
    <n v="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s v="music/jazz"/>
    <x v="4"/>
    <x v="13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s v="music/jazz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s v="music/jazz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s v="music/jazz"/>
    <x v="4"/>
    <x v="13"/>
    <n v="5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s v="music/jazz"/>
    <x v="4"/>
    <x v="13"/>
    <n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s v="music/jazz"/>
    <x v="4"/>
    <x v="13"/>
    <e v="#DIV/0!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s v="music/jazz"/>
    <x v="4"/>
    <x v="13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s v="music/jazz"/>
    <x v="4"/>
    <x v="13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s v="music/jazz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s v="music/jazz"/>
    <x v="4"/>
    <x v="13"/>
    <n v="2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s v="music/jazz"/>
    <x v="4"/>
    <x v="13"/>
    <e v="#DIV/0!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s v="music/jazz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s v="music/jazz"/>
    <x v="4"/>
    <x v="13"/>
    <n v="8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s v="music/jazz"/>
    <x v="4"/>
    <x v="13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s v="music/jazz"/>
    <x v="4"/>
    <x v="13"/>
    <n v="4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s v="music/jazz"/>
    <x v="4"/>
    <x v="13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s v="music/jazz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s v="music/jazz"/>
    <x v="4"/>
    <x v="13"/>
    <n v="2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s v="music/jazz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s v="music/jazz"/>
    <x v="4"/>
    <x v="13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s v="music/jazz"/>
    <x v="4"/>
    <x v="13"/>
    <n v="23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s v="music/jazz"/>
    <x v="4"/>
    <x v="13"/>
    <n v="18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s v="music/jazz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s v="music/jazz"/>
    <x v="4"/>
    <x v="13"/>
    <n v="2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s v="music/jazz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s v="music/jazz"/>
    <x v="4"/>
    <x v="13"/>
    <e v="#DIV/0!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s v="music/jazz"/>
    <x v="4"/>
    <x v="13"/>
    <e v="#DIV/0!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s v="music/jazz"/>
    <x v="4"/>
    <x v="13"/>
    <n v="5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s v="music/jazz"/>
    <x v="4"/>
    <x v="13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s v="music/jazz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s v="music/jazz"/>
    <x v="4"/>
    <x v="13"/>
    <n v="19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s v="music/jazz"/>
    <x v="4"/>
    <x v="13"/>
    <n v="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s v="music/jazz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s v="music/jazz"/>
    <x v="4"/>
    <x v="13"/>
    <n v="5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s v="music/jazz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s v="music/jazz"/>
    <x v="4"/>
    <x v="13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s v="music/jazz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s v="music/jazz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s v="music/jazz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s v="technology/wearables"/>
    <x v="2"/>
    <x v="8"/>
    <n v="11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s v="technology/wearables"/>
    <x v="2"/>
    <x v="8"/>
    <n v="3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s v="technology/wearables"/>
    <x v="2"/>
    <x v="8"/>
    <n v="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s v="technology/wearables"/>
    <x v="2"/>
    <x v="8"/>
    <n v="2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s v="technology/wearables"/>
    <x v="2"/>
    <x v="8"/>
    <n v="6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s v="technology/wearables"/>
    <x v="2"/>
    <x v="8"/>
    <n v="15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s v="technology/wearables"/>
    <x v="2"/>
    <x v="8"/>
    <n v="5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s v="technology/wearables"/>
    <x v="2"/>
    <x v="8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s v="technology/wearables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s v="technology/wearables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s v="technology/wearables"/>
    <x v="2"/>
    <x v="8"/>
    <n v="5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s v="technology/wearables"/>
    <x v="2"/>
    <x v="8"/>
    <n v="15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s v="technology/wearables"/>
    <x v="2"/>
    <x v="8"/>
    <n v="1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s v="technology/wearables"/>
    <x v="2"/>
    <x v="8"/>
    <n v="2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s v="technology/wearables"/>
    <x v="2"/>
    <x v="8"/>
    <n v="8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s v="technology/wearables"/>
    <x v="2"/>
    <x v="8"/>
    <n v="18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s v="technology/wearables"/>
    <x v="2"/>
    <x v="8"/>
    <n v="5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s v="technology/wearables"/>
    <x v="2"/>
    <x v="8"/>
    <n v="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s v="technology/wearables"/>
    <x v="2"/>
    <x v="8"/>
    <n v="5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s v="technology/wearables"/>
    <x v="2"/>
    <x v="8"/>
    <n v="1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s v="technology/wearables"/>
    <x v="2"/>
    <x v="8"/>
    <n v="13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s v="technology/wearables"/>
    <x v="2"/>
    <x v="8"/>
    <n v="36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s v="technology/wearables"/>
    <x v="2"/>
    <x v="8"/>
    <n v="1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s v="technology/wearables"/>
    <x v="2"/>
    <x v="8"/>
    <n v="4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s v="technology/wearables"/>
    <x v="2"/>
    <x v="8"/>
    <n v="3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s v="technology/wearables"/>
    <x v="2"/>
    <x v="8"/>
    <n v="5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s v="technology/wearables"/>
    <x v="2"/>
    <x v="8"/>
    <n v="5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s v="technology/wearables"/>
    <x v="2"/>
    <x v="8"/>
    <n v="4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s v="technology/wearables"/>
    <x v="2"/>
    <x v="8"/>
    <n v="2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s v="technology/wearables"/>
    <x v="2"/>
    <x v="8"/>
    <n v="12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s v="technology/wearables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s v="technology/wearables"/>
    <x v="2"/>
    <x v="8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s v="technology/wearables"/>
    <x v="2"/>
    <x v="8"/>
    <n v="15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s v="technology/wearables"/>
    <x v="2"/>
    <x v="8"/>
    <n v="5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s v="technology/wearables"/>
    <x v="2"/>
    <x v="8"/>
    <n v="9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s v="technology/wearables"/>
    <x v="2"/>
    <x v="8"/>
    <n v="10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s v="technology/wearables"/>
    <x v="2"/>
    <x v="8"/>
    <n v="16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s v="technology/wearables"/>
    <x v="2"/>
    <x v="8"/>
    <n v="7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s v="technology/wearables"/>
    <x v="2"/>
    <x v="8"/>
    <n v="7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s v="technology/wearables"/>
    <x v="2"/>
    <x v="8"/>
    <n v="30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s v="technology/wearables"/>
    <x v="2"/>
    <x v="8"/>
    <n v="4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s v="technology/wearables"/>
    <x v="2"/>
    <x v="8"/>
    <n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s v="technology/wearables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s v="technology/wearables"/>
    <x v="2"/>
    <x v="8"/>
    <n v="17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s v="technology/wearables"/>
    <x v="2"/>
    <x v="8"/>
    <n v="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s v="technology/wearables"/>
    <x v="2"/>
    <x v="8"/>
    <n v="8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s v="technology/wearables"/>
    <x v="2"/>
    <x v="8"/>
    <n v="111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s v="technology/wearables"/>
    <x v="2"/>
    <x v="8"/>
    <n v="16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s v="technology/wearables"/>
    <x v="2"/>
    <x v="8"/>
    <e v="#DIV/0!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s v="technology/wearables"/>
    <x v="2"/>
    <x v="8"/>
    <n v="5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s v="technology/wearables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s v="technology/wearables"/>
    <x v="2"/>
    <x v="8"/>
    <n v="3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s v="technology/wearables"/>
    <x v="2"/>
    <x v="8"/>
    <n v="11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s v="technology/wearables"/>
    <x v="2"/>
    <x v="8"/>
    <n v="9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s v="technology/wearables"/>
    <x v="2"/>
    <x v="8"/>
    <n v="42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s v="technology/wearables"/>
    <x v="2"/>
    <x v="8"/>
    <n v="8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s v="technology/wearables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s v="technology/wearables"/>
    <x v="2"/>
    <x v="8"/>
    <n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s v="technology/wearables"/>
    <x v="2"/>
    <x v="8"/>
    <n v="15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s v="technology/wearables"/>
    <x v="2"/>
    <x v="8"/>
    <n v="29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s v="technology/wearables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s v="technology/wearables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s v="technology/wearables"/>
    <x v="2"/>
    <x v="8"/>
    <n v="13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s v="technology/wearables"/>
    <x v="2"/>
    <x v="8"/>
    <n v="214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s v="technology/wearables"/>
    <x v="2"/>
    <x v="8"/>
    <n v="2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s v="technology/wearables"/>
    <x v="2"/>
    <x v="8"/>
    <n v="93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s v="technology/wearables"/>
    <x v="2"/>
    <x v="8"/>
    <n v="2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s v="technology/wearables"/>
    <x v="2"/>
    <x v="8"/>
    <n v="17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s v="technology/wearables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s v="technology/wearables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s v="technology/wearables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s v="technology/wearables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s v="technology/wearables"/>
    <x v="2"/>
    <x v="8"/>
    <n v="138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s v="technology/wearables"/>
    <x v="2"/>
    <x v="8"/>
    <n v="9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s v="technology/wearables"/>
    <x v="2"/>
    <x v="8"/>
    <n v="191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s v="technology/wearables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s v="technology/wearables"/>
    <x v="2"/>
    <x v="8"/>
    <n v="7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s v="technology/wearables"/>
    <x v="2"/>
    <x v="8"/>
    <n v="16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s v="technology/wearables"/>
    <x v="2"/>
    <x v="8"/>
    <n v="8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s v="technology/wearables"/>
    <x v="2"/>
    <x v="8"/>
    <n v="5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s v="music/electronic music"/>
    <x v="4"/>
    <x v="15"/>
    <n v="10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s v="music/electronic music"/>
    <x v="4"/>
    <x v="15"/>
    <n v="2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s v="music/electronic music"/>
    <x v="4"/>
    <x v="15"/>
    <n v="3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s v="music/electronic music"/>
    <x v="4"/>
    <x v="15"/>
    <n v="3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s v="music/electronic music"/>
    <x v="4"/>
    <x v="15"/>
    <n v="38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s v="music/electronic music"/>
    <x v="4"/>
    <x v="15"/>
    <n v="7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s v="music/electronic music"/>
    <x v="4"/>
    <x v="15"/>
    <n v="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s v="music/electronic music"/>
    <x v="4"/>
    <x v="15"/>
    <n v="7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s v="music/electronic music"/>
    <x v="4"/>
    <x v="15"/>
    <n v="4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s v="music/electronic music"/>
    <x v="4"/>
    <x v="15"/>
    <n v="7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s v="music/electronic music"/>
    <x v="4"/>
    <x v="15"/>
    <n v="4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s v="music/electronic music"/>
    <x v="4"/>
    <x v="15"/>
    <n v="10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s v="music/electronic music"/>
    <x v="4"/>
    <x v="15"/>
    <n v="6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s v="music/electronic music"/>
    <x v="4"/>
    <x v="15"/>
    <n v="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s v="music/electronic music"/>
    <x v="4"/>
    <x v="15"/>
    <n v="3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s v="music/electronic music"/>
    <x v="4"/>
    <x v="15"/>
    <n v="6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s v="music/electronic music"/>
    <x v="4"/>
    <x v="15"/>
    <n v="2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s v="music/electronic music"/>
    <x v="4"/>
    <x v="15"/>
    <n v="4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s v="music/electronic music"/>
    <x v="4"/>
    <x v="15"/>
    <n v="3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s v="music/electronic music"/>
    <x v="4"/>
    <x v="15"/>
    <n v="2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s v="journalism/audio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s v="journalism/audio"/>
    <x v="5"/>
    <x v="16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s v="journalism/audio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s v="journalism/audio"/>
    <x v="5"/>
    <x v="16"/>
    <n v="29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s v="journalism/audio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s v="journalism/audio"/>
    <x v="5"/>
    <x v="16"/>
    <n v="3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s v="journalism/audio"/>
    <x v="5"/>
    <x v="16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s v="journalism/audio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s v="journalism/audio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n v="0"/>
    <s v="journalism/audio"/>
    <x v="5"/>
    <x v="16"/>
    <e v="#DIV/0!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s v="journalism/audio"/>
    <x v="5"/>
    <x v="16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s v="journalism/audio"/>
    <x v="5"/>
    <x v="16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s v="journalism/audio"/>
    <x v="5"/>
    <x v="16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s v="journalism/audio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s v="journalism/audio"/>
    <x v="5"/>
    <x v="16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s v="journalism/audio"/>
    <x v="5"/>
    <x v="16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s v="journalism/audio"/>
    <x v="5"/>
    <x v="16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s v="journalism/audio"/>
    <x v="5"/>
    <x v="16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s v="journalism/audio"/>
    <x v="5"/>
    <x v="16"/>
    <e v="#DIV/0!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s v="journalism/audio"/>
    <x v="5"/>
    <x v="16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s v="journalism/audio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s v="journalism/audio"/>
    <x v="5"/>
    <x v="16"/>
    <e v="#DIV/0!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s v="journalism/audio"/>
    <x v="5"/>
    <x v="16"/>
    <n v="4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s v="journalism/audio"/>
    <x v="5"/>
    <x v="16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s v="games/video games"/>
    <x v="6"/>
    <x v="17"/>
    <n v="6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s v="games/video games"/>
    <x v="6"/>
    <x v="17"/>
    <n v="1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s v="games/video games"/>
    <x v="6"/>
    <x v="17"/>
    <n v="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s v="games/video games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s v="games/video games"/>
    <x v="6"/>
    <x v="17"/>
    <n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s v="games/video games"/>
    <x v="6"/>
    <x v="17"/>
    <n v="4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s v="games/video games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s v="games/video games"/>
    <x v="6"/>
    <x v="17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s v="games/video games"/>
    <x v="6"/>
    <x v="17"/>
    <n v="1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s v="games/video games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s v="games/video games"/>
    <x v="6"/>
    <x v="17"/>
    <n v="11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s v="games/video games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s v="games/video games"/>
    <x v="6"/>
    <x v="17"/>
    <n v="4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s v="games/video games"/>
    <x v="6"/>
    <x v="17"/>
    <n v="4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s v="games/video games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s v="games/video games"/>
    <x v="6"/>
    <x v="17"/>
    <n v="3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s v="games/video games"/>
    <x v="6"/>
    <x v="17"/>
    <n v="1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s v="games/video games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s v="games/video games"/>
    <x v="6"/>
    <x v="17"/>
    <n v="1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s v="games/video games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s v="games/video games"/>
    <x v="6"/>
    <x v="17"/>
    <e v="#DIV/0!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s v="games/video games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s v="games/video games"/>
    <x v="6"/>
    <x v="17"/>
    <n v="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s v="games/video games"/>
    <x v="6"/>
    <x v="17"/>
    <e v="#DIV/0!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s v="games/video games"/>
    <x v="6"/>
    <x v="17"/>
    <n v="4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s v="games/video games"/>
    <x v="6"/>
    <x v="17"/>
    <n v="2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s v="games/video games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s v="games/video games"/>
    <x v="6"/>
    <x v="17"/>
    <n v="1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s v="games/video games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s v="games/video games"/>
    <x v="6"/>
    <x v="17"/>
    <n v="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s v="games/video games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s v="games/video games"/>
    <x v="6"/>
    <x v="17"/>
    <n v="26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s v="games/video games"/>
    <x v="6"/>
    <x v="17"/>
    <n v="7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s v="games/video games"/>
    <x v="6"/>
    <x v="17"/>
    <n v="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s v="games/video games"/>
    <x v="6"/>
    <x v="17"/>
    <n v="8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s v="games/video games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s v="games/video games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s v="games/video games"/>
    <x v="6"/>
    <x v="17"/>
    <n v="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s v="games/video games"/>
    <x v="6"/>
    <x v="17"/>
    <n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s v="games/video games"/>
    <x v="6"/>
    <x v="17"/>
    <n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s v="games/video games"/>
    <x v="6"/>
    <x v="17"/>
    <n v="8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s v="games/video games"/>
    <x v="6"/>
    <x v="17"/>
    <n v="7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s v="games/video games"/>
    <x v="6"/>
    <x v="17"/>
    <n v="2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s v="games/video games"/>
    <x v="6"/>
    <x v="17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s v="games/video games"/>
    <x v="6"/>
    <x v="17"/>
    <n v="3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s v="games/video games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s v="games/video games"/>
    <x v="6"/>
    <x v="17"/>
    <n v="2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s v="games/video games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s v="games/video games"/>
    <x v="6"/>
    <x v="17"/>
    <n v="1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s v="games/video games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s v="games/video games"/>
    <x v="6"/>
    <x v="17"/>
    <n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s v="games/video games"/>
    <x v="6"/>
    <x v="17"/>
    <n v="1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s v="games/video games"/>
    <x v="6"/>
    <x v="17"/>
    <n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s v="games/video games"/>
    <x v="6"/>
    <x v="17"/>
    <n v="1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s v="games/video games"/>
    <x v="6"/>
    <x v="17"/>
    <n v="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s v="games/video games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s v="games/video games"/>
    <x v="6"/>
    <x v="17"/>
    <e v="#DIV/0!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s v="games/video games"/>
    <x v="6"/>
    <x v="17"/>
    <n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s v="games/video games"/>
    <x v="6"/>
    <x v="17"/>
    <e v="#DIV/0!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s v="games/video games"/>
    <x v="6"/>
    <x v="17"/>
    <n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s v="games/mobile games"/>
    <x v="6"/>
    <x v="18"/>
    <n v="6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s v="games/mobile games"/>
    <x v="6"/>
    <x v="18"/>
    <e v="#DIV/0!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s v="games/mobile games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s v="games/mobile games"/>
    <x v="6"/>
    <x v="18"/>
    <n v="25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s v="games/mobile games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s v="games/mobile games"/>
    <x v="6"/>
    <x v="18"/>
    <n v="1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s v="games/mobile games"/>
    <x v="6"/>
    <x v="18"/>
    <n v="4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s v="games/mobile games"/>
    <x v="6"/>
    <x v="18"/>
    <e v="#DIV/0!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s v="games/mobile games"/>
    <x v="6"/>
    <x v="18"/>
    <n v="1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s v="games/mobile games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s v="games/mobile games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s v="games/mobile games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s v="games/mobile games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s v="games/mobile games"/>
    <x v="6"/>
    <x v="18"/>
    <n v="25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s v="games/mobile games"/>
    <x v="6"/>
    <x v="18"/>
    <n v="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s v="games/mobile games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s v="games/mobile games"/>
    <x v="6"/>
    <x v="18"/>
    <e v="#DIV/0!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s v="games/mobile games"/>
    <x v="6"/>
    <x v="18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s v="games/mobile games"/>
    <x v="6"/>
    <x v="18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s v="games/mobile games"/>
    <x v="6"/>
    <x v="18"/>
    <n v="2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s v="food/food trucks"/>
    <x v="7"/>
    <x v="19"/>
    <e v="#DIV/0!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s v="food/food trucks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s v="food/food trucks"/>
    <x v="7"/>
    <x v="19"/>
    <n v="4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s v="food/food trucks"/>
    <x v="7"/>
    <x v="19"/>
    <e v="#DIV/0!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s v="food/food trucks"/>
    <x v="7"/>
    <x v="19"/>
    <n v="2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s v="food/food trucks"/>
    <x v="7"/>
    <x v="19"/>
    <n v="3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s v="food/food trucks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s v="food/food trucks"/>
    <x v="7"/>
    <x v="19"/>
    <e v="#DIV/0!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s v="food/food trucks"/>
    <x v="7"/>
    <x v="19"/>
    <n v="6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s v="food/food trucks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s v="food/food trucks"/>
    <x v="7"/>
    <x v="19"/>
    <n v="10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s v="food/food trucks"/>
    <x v="7"/>
    <x v="19"/>
    <n v="2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s v="food/food trucks"/>
    <x v="7"/>
    <x v="19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s v="food/food trucks"/>
    <x v="7"/>
    <x v="19"/>
    <n v="5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s v="food/food trucks"/>
    <x v="7"/>
    <x v="19"/>
    <n v="1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s v="food/food trucks"/>
    <x v="7"/>
    <x v="19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s v="food/food trucks"/>
    <x v="7"/>
    <x v="19"/>
    <n v="6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s v="food/food trucks"/>
    <x v="7"/>
    <x v="19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s v="food/food trucks"/>
    <x v="7"/>
    <x v="19"/>
    <n v="1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s v="food/food trucks"/>
    <x v="7"/>
    <x v="19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s v="food/food trucks"/>
    <x v="7"/>
    <x v="19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s v="food/food trucks"/>
    <x v="7"/>
    <x v="19"/>
    <n v="8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s v="food/food trucks"/>
    <x v="7"/>
    <x v="19"/>
    <n v="35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s v="food/food trucks"/>
    <x v="7"/>
    <x v="19"/>
    <n v="6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s v="food/food trucks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s v="food/food trucks"/>
    <x v="7"/>
    <x v="19"/>
    <n v="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s v="food/food trucks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s v="food/food trucks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s v="food/food trucks"/>
    <x v="7"/>
    <x v="19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s v="food/food trucks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s v="food/food trucks"/>
    <x v="7"/>
    <x v="19"/>
    <n v="4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s v="food/food trucks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s v="food/food trucks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s v="food/food trucks"/>
    <x v="7"/>
    <x v="19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s v="food/food trucks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s v="food/food trucks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s v="food/food trucks"/>
    <x v="7"/>
    <x v="19"/>
    <n v="6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s v="food/food trucks"/>
    <x v="7"/>
    <x v="19"/>
    <n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s v="food/food trucks"/>
    <x v="7"/>
    <x v="19"/>
    <n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s v="food/food trucks"/>
    <x v="7"/>
    <x v="19"/>
    <n v="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s v="photography/photobooks"/>
    <x v="8"/>
    <x v="20"/>
    <n v="6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s v="photography/photobooks"/>
    <x v="8"/>
    <x v="20"/>
    <n v="11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s v="photography/photobooks"/>
    <x v="8"/>
    <x v="20"/>
    <n v="6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s v="photography/photobooks"/>
    <x v="8"/>
    <x v="20"/>
    <n v="13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s v="photography/photobooks"/>
    <x v="8"/>
    <x v="20"/>
    <n v="3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s v="photography/photobooks"/>
    <x v="8"/>
    <x v="20"/>
    <n v="1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s v="photography/photobooks"/>
    <x v="8"/>
    <x v="20"/>
    <n v="5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s v="photography/photobooks"/>
    <x v="8"/>
    <x v="20"/>
    <n v="8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s v="photography/photobooks"/>
    <x v="8"/>
    <x v="20"/>
    <n v="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s v="photography/photobooks"/>
    <x v="8"/>
    <x v="20"/>
    <n v="8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s v="photography/photobooks"/>
    <x v="8"/>
    <x v="20"/>
    <n v="5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s v="photography/photobooks"/>
    <x v="8"/>
    <x v="20"/>
    <n v="7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s v="photography/photobooks"/>
    <x v="8"/>
    <x v="20"/>
    <n v="7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s v="photography/photobooks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s v="photography/photobooks"/>
    <x v="8"/>
    <x v="20"/>
    <n v="5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s v="photography/photobooks"/>
    <x v="8"/>
    <x v="20"/>
    <n v="2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s v="photography/photobooks"/>
    <x v="8"/>
    <x v="20"/>
    <n v="5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s v="photography/photobooks"/>
    <x v="8"/>
    <x v="20"/>
    <n v="5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s v="photography/photobooks"/>
    <x v="8"/>
    <x v="20"/>
    <n v="18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s v="photography/photobooks"/>
    <x v="8"/>
    <x v="20"/>
    <n v="16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s v="photography/photobooks"/>
    <x v="8"/>
    <x v="20"/>
    <n v="23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s v="photography/photobooks"/>
    <x v="8"/>
    <x v="20"/>
    <n v="2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s v="photography/photobooks"/>
    <x v="8"/>
    <x v="20"/>
    <n v="3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s v="photography/photobooks"/>
    <x v="8"/>
    <x v="20"/>
    <n v="12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s v="photography/photobooks"/>
    <x v="8"/>
    <x v="20"/>
    <n v="2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s v="photography/photobooks"/>
    <x v="8"/>
    <x v="20"/>
    <n v="13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s v="photography/photobooks"/>
    <x v="8"/>
    <x v="20"/>
    <n v="494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s v="photography/photobooks"/>
    <x v="8"/>
    <x v="20"/>
    <n v="16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s v="photography/photobooks"/>
    <x v="8"/>
    <x v="20"/>
    <n v="3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s v="photography/photobooks"/>
    <x v="8"/>
    <x v="20"/>
    <n v="6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s v="photography/photobooks"/>
    <x v="8"/>
    <x v="20"/>
    <n v="1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s v="photography/photobooks"/>
    <x v="8"/>
    <x v="20"/>
    <n v="7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s v="photography/photobooks"/>
    <x v="8"/>
    <x v="20"/>
    <n v="9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s v="photography/photobooks"/>
    <x v="8"/>
    <x v="20"/>
    <n v="14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s v="photography/photobooks"/>
    <x v="8"/>
    <x v="20"/>
    <n v="17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s v="photography/photobooks"/>
    <x v="8"/>
    <x v="20"/>
    <n v="10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s v="photography/photobooks"/>
    <x v="8"/>
    <x v="20"/>
    <n v="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s v="photography/photobooks"/>
    <x v="8"/>
    <x v="20"/>
    <n v="24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s v="photography/photobooks"/>
    <x v="8"/>
    <x v="20"/>
    <n v="8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s v="photography/photobooks"/>
    <x v="8"/>
    <x v="20"/>
    <n v="1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s v="music/world music"/>
    <x v="4"/>
    <x v="21"/>
    <n v="5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s v="music/world music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s v="music/world music"/>
    <x v="4"/>
    <x v="21"/>
    <n v="4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s v="music/world music"/>
    <x v="4"/>
    <x v="21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s v="music/world music"/>
    <x v="4"/>
    <x v="21"/>
    <n v="6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s v="music/world music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s v="music/world music"/>
    <x v="4"/>
    <x v="21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s v="music/world music"/>
    <x v="4"/>
    <x v="21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s v="music/world music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s v="music/world music"/>
    <x v="4"/>
    <x v="21"/>
    <n v="1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s v="music/world music"/>
    <x v="4"/>
    <x v="21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s v="music/world music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s v="music/world music"/>
    <x v="4"/>
    <x v="21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s v="music/world music"/>
    <x v="4"/>
    <x v="21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s v="music/world music"/>
    <x v="4"/>
    <x v="21"/>
    <n v="59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s v="music/world music"/>
    <x v="4"/>
    <x v="21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s v="music/world music"/>
    <x v="4"/>
    <x v="21"/>
    <n v="3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s v="music/world music"/>
    <x v="4"/>
    <x v="21"/>
    <n v="7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s v="music/world music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s v="music/world music"/>
    <x v="4"/>
    <x v="21"/>
    <n v="4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s v="music/rock"/>
    <x v="4"/>
    <x v="11"/>
    <n v="4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s v="music/rock"/>
    <x v="4"/>
    <x v="11"/>
    <n v="14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s v="music/rock"/>
    <x v="4"/>
    <x v="11"/>
    <n v="7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s v="music/rock"/>
    <x v="4"/>
    <x v="11"/>
    <n v="8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s v="music/rock"/>
    <x v="4"/>
    <x v="11"/>
    <n v="6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s v="music/rock"/>
    <x v="4"/>
    <x v="11"/>
    <n v="6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s v="music/rock"/>
    <x v="4"/>
    <x v="11"/>
    <n v="11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s v="music/rock"/>
    <x v="4"/>
    <x v="11"/>
    <n v="8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s v="music/rock"/>
    <x v="4"/>
    <x v="11"/>
    <n v="3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s v="music/rock"/>
    <x v="4"/>
    <x v="11"/>
    <n v="4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s v="music/rock"/>
    <x v="4"/>
    <x v="11"/>
    <n v="9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s v="music/rock"/>
    <x v="4"/>
    <x v="11"/>
    <n v="5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s v="music/rock"/>
    <x v="4"/>
    <x v="11"/>
    <n v="9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s v="music/rock"/>
    <x v="4"/>
    <x v="11"/>
    <n v="9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s v="music/rock"/>
    <x v="4"/>
    <x v="11"/>
    <n v="3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s v="music/rock"/>
    <x v="4"/>
    <x v="11"/>
    <n v="2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s v="music/rock"/>
    <x v="4"/>
    <x v="11"/>
    <n v="5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s v="music/rock"/>
    <x v="4"/>
    <x v="11"/>
    <n v="3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s v="music/rock"/>
    <x v="4"/>
    <x v="11"/>
    <n v="7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s v="music/rock"/>
    <x v="4"/>
    <x v="11"/>
    <n v="4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s v="music/rock"/>
    <x v="4"/>
    <x v="11"/>
    <n v="3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s v="music/rock"/>
    <x v="4"/>
    <x v="11"/>
    <n v="6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s v="music/rock"/>
    <x v="4"/>
    <x v="11"/>
    <n v="19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s v="music/rock"/>
    <x v="4"/>
    <x v="11"/>
    <n v="14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s v="music/rock"/>
    <x v="4"/>
    <x v="11"/>
    <n v="7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s v="music/rock"/>
    <x v="4"/>
    <x v="11"/>
    <n v="9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s v="music/rock"/>
    <x v="4"/>
    <x v="11"/>
    <n v="6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s v="music/rock"/>
    <x v="4"/>
    <x v="11"/>
    <n v="24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s v="music/rock"/>
    <x v="4"/>
    <x v="11"/>
    <n v="18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s v="music/rock"/>
    <x v="4"/>
    <x v="11"/>
    <n v="7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s v="music/rock"/>
    <x v="4"/>
    <x v="11"/>
    <n v="8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s v="music/rock"/>
    <x v="4"/>
    <x v="11"/>
    <n v="6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s v="music/rock"/>
    <x v="4"/>
    <x v="11"/>
    <n v="4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s v="music/rock"/>
    <x v="4"/>
    <x v="11"/>
    <n v="3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s v="music/rock"/>
    <x v="4"/>
    <x v="11"/>
    <n v="5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s v="music/rock"/>
    <x v="4"/>
    <x v="11"/>
    <n v="7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s v="music/rock"/>
    <x v="4"/>
    <x v="11"/>
    <n v="12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s v="music/rock"/>
    <x v="4"/>
    <x v="11"/>
    <n v="10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s v="music/rock"/>
    <x v="4"/>
    <x v="11"/>
    <n v="6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s v="music/rock"/>
    <x v="4"/>
    <x v="11"/>
    <n v="9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s v="theater/plays"/>
    <x v="1"/>
    <x v="6"/>
    <n v="65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s v="theater/plays"/>
    <x v="1"/>
    <x v="6"/>
    <n v="3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s v="theater/plays"/>
    <x v="1"/>
    <x v="6"/>
    <n v="8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s v="theater/plays"/>
    <x v="1"/>
    <x v="6"/>
    <n v="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s v="theater/plays"/>
    <x v="1"/>
    <x v="6"/>
    <n v="6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s v="theater/plays"/>
    <x v="1"/>
    <x v="6"/>
    <n v="3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s v="theater/plays"/>
    <x v="1"/>
    <x v="6"/>
    <n v="4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s v="theater/plays"/>
    <x v="1"/>
    <x v="6"/>
    <n v="10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s v="theater/plays"/>
    <x v="1"/>
    <x v="6"/>
    <n v="3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s v="theater/plays"/>
    <x v="1"/>
    <x v="6"/>
    <n v="128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s v="theater/plays"/>
    <x v="1"/>
    <x v="6"/>
    <n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s v="theater/plays"/>
    <x v="1"/>
    <x v="6"/>
    <n v="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s v="theater/plays"/>
    <x v="1"/>
    <x v="6"/>
    <n v="5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s v="theater/plays"/>
    <x v="1"/>
    <x v="6"/>
    <n v="9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s v="theater/plays"/>
    <x v="1"/>
    <x v="6"/>
    <n v="6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s v="theater/plays"/>
    <x v="1"/>
    <x v="6"/>
    <n v="13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s v="theater/plays"/>
    <x v="1"/>
    <x v="6"/>
    <n v="16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s v="theater/plays"/>
    <x v="1"/>
    <x v="6"/>
    <n v="7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s v="theater/plays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s v="theater/plays"/>
    <x v="1"/>
    <x v="6"/>
    <n v="4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s v="technology/wearables"/>
    <x v="2"/>
    <x v="8"/>
    <n v="15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s v="technology/wearables"/>
    <x v="2"/>
    <x v="8"/>
    <n v="9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s v="technology/wearables"/>
    <x v="2"/>
    <x v="8"/>
    <n v="20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s v="technology/wearables"/>
    <x v="2"/>
    <x v="8"/>
    <n v="12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s v="technology/wearables"/>
    <x v="2"/>
    <x v="8"/>
    <n v="3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s v="technology/wearables"/>
    <x v="2"/>
    <x v="8"/>
    <n v="36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s v="technology/wearables"/>
    <x v="2"/>
    <x v="8"/>
    <n v="12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s v="technology/wearables"/>
    <x v="2"/>
    <x v="8"/>
    <n v="80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s v="technology/wearables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s v="technology/wearables"/>
    <x v="2"/>
    <x v="8"/>
    <n v="1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s v="technology/wearables"/>
    <x v="2"/>
    <x v="8"/>
    <n v="18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s v="technology/wearables"/>
    <x v="2"/>
    <x v="8"/>
    <n v="16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s v="technology/wearables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s v="technology/wearables"/>
    <x v="2"/>
    <x v="8"/>
    <n v="60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s v="technology/wearables"/>
    <x v="2"/>
    <x v="8"/>
    <n v="4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s v="technology/wearables"/>
    <x v="2"/>
    <x v="8"/>
    <n v="9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s v="technology/wearables"/>
    <x v="2"/>
    <x v="8"/>
    <n v="16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s v="technology/wearables"/>
    <x v="2"/>
    <x v="8"/>
    <n v="86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s v="technology/wearables"/>
    <x v="2"/>
    <x v="8"/>
    <n v="2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s v="technology/wearables"/>
    <x v="2"/>
    <x v="8"/>
    <n v="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s v="technology/wearables"/>
    <x v="2"/>
    <x v="8"/>
    <n v="5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s v="technology/wearables"/>
    <x v="2"/>
    <x v="8"/>
    <n v="6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s v="technology/wearables"/>
    <x v="2"/>
    <x v="8"/>
    <n v="1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s v="technology/wearables"/>
    <x v="2"/>
    <x v="8"/>
    <n v="4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s v="technology/wearables"/>
    <x v="2"/>
    <x v="8"/>
    <n v="11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s v="technology/wearables"/>
    <x v="2"/>
    <x v="8"/>
    <n v="4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s v="technology/wearables"/>
    <x v="2"/>
    <x v="8"/>
    <n v="1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s v="technology/wearables"/>
    <x v="2"/>
    <x v="8"/>
    <n v="10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s v="technology/wearables"/>
    <x v="2"/>
    <x v="8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s v="technology/wearables"/>
    <x v="2"/>
    <x v="8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s v="technology/wearables"/>
    <x v="2"/>
    <x v="8"/>
    <n v="5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s v="technology/wearables"/>
    <x v="2"/>
    <x v="8"/>
    <n v="30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s v="technology/wearables"/>
    <x v="2"/>
    <x v="8"/>
    <n v="37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s v="technology/wearables"/>
    <x v="2"/>
    <x v="8"/>
    <n v="17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s v="technology/wearables"/>
    <x v="2"/>
    <x v="8"/>
    <n v="6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s v="technology/wearables"/>
    <x v="2"/>
    <x v="8"/>
    <n v="9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s v="technology/wearables"/>
    <x v="2"/>
    <x v="8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s v="technology/wearables"/>
    <x v="2"/>
    <x v="8"/>
    <n v="38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s v="technology/wearables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s v="technology/wearables"/>
    <x v="2"/>
    <x v="8"/>
    <n v="15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s v="publishing/nonfiction"/>
    <x v="3"/>
    <x v="9"/>
    <n v="4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s v="publishing/nonfiction"/>
    <x v="3"/>
    <x v="9"/>
    <n v="5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s v="publishing/nonfiction"/>
    <x v="3"/>
    <x v="9"/>
    <n v="4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s v="publishing/nonfiction"/>
    <x v="3"/>
    <x v="9"/>
    <n v="8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s v="publishing/nonfiction"/>
    <x v="3"/>
    <x v="9"/>
    <n v="23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s v="publishing/nonfiction"/>
    <x v="3"/>
    <x v="9"/>
    <n v="5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s v="publishing/nonfiction"/>
    <x v="3"/>
    <x v="9"/>
    <n v="6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s v="publishing/nonfiction"/>
    <x v="3"/>
    <x v="9"/>
    <n v="16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s v="publishing/nonfiction"/>
    <x v="3"/>
    <x v="9"/>
    <n v="6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s v="publishing/nonfiction"/>
    <x v="3"/>
    <x v="9"/>
    <n v="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s v="publishing/nonfiction"/>
    <x v="3"/>
    <x v="9"/>
    <n v="2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s v="publishing/nonfiction"/>
    <x v="3"/>
    <x v="9"/>
    <n v="2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s v="publishing/nonfiction"/>
    <x v="3"/>
    <x v="9"/>
    <n v="7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s v="publishing/nonfiction"/>
    <x v="3"/>
    <x v="9"/>
    <n v="3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s v="publishing/nonfiction"/>
    <x v="3"/>
    <x v="9"/>
    <n v="6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s v="publishing/nonfiction"/>
    <x v="3"/>
    <x v="9"/>
    <n v="4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s v="publishing/nonfiction"/>
    <x v="3"/>
    <x v="9"/>
    <n v="3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s v="publishing/nonfiction"/>
    <x v="3"/>
    <x v="9"/>
    <n v="2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s v="publishing/nonfiction"/>
    <x v="3"/>
    <x v="9"/>
    <n v="4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s v="publishing/nonfiction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s v="music/rock"/>
    <x v="4"/>
    <x v="11"/>
    <n v="3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s v="music/rock"/>
    <x v="4"/>
    <x v="11"/>
    <n v="8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s v="music/rock"/>
    <x v="4"/>
    <x v="11"/>
    <n v="6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s v="music/rock"/>
    <x v="4"/>
    <x v="11"/>
    <n v="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s v="music/rock"/>
    <x v="4"/>
    <x v="11"/>
    <n v="6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s v="music/rock"/>
    <x v="4"/>
    <x v="11"/>
    <n v="8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s v="music/rock"/>
    <x v="4"/>
    <x v="11"/>
    <n v="7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s v="music/rock"/>
    <x v="4"/>
    <x v="11"/>
    <n v="1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s v="music/rock"/>
    <x v="4"/>
    <x v="11"/>
    <n v="39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s v="music/rock"/>
    <x v="4"/>
    <x v="11"/>
    <n v="20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s v="music/rock"/>
    <x v="4"/>
    <x v="11"/>
    <n v="4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s v="music/rock"/>
    <x v="4"/>
    <x v="11"/>
    <n v="6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s v="music/rock"/>
    <x v="4"/>
    <x v="11"/>
    <n v="5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s v="music/rock"/>
    <x v="4"/>
    <x v="11"/>
    <n v="49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s v="music/rock"/>
    <x v="4"/>
    <x v="11"/>
    <n v="3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s v="music/rock"/>
    <x v="4"/>
    <x v="11"/>
    <n v="7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s v="music/rock"/>
    <x v="4"/>
    <x v="11"/>
    <n v="2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s v="music/rock"/>
    <x v="4"/>
    <x v="11"/>
    <n v="7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s v="music/rock"/>
    <x v="4"/>
    <x v="11"/>
    <n v="5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s v="music/rock"/>
    <x v="4"/>
    <x v="11"/>
    <n v="5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s v="music/rock"/>
    <x v="4"/>
    <x v="11"/>
    <n v="69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s v="music/rock"/>
    <x v="4"/>
    <x v="11"/>
    <n v="6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s v="music/rock"/>
    <x v="4"/>
    <x v="11"/>
    <n v="6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s v="music/rock"/>
    <x v="4"/>
    <x v="11"/>
    <n v="7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s v="music/rock"/>
    <x v="4"/>
    <x v="11"/>
    <n v="6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s v="music/rock"/>
    <x v="4"/>
    <x v="11"/>
    <n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s v="music/rock"/>
    <x v="4"/>
    <x v="11"/>
    <n v="16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s v="music/rock"/>
    <x v="4"/>
    <x v="11"/>
    <n v="4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s v="music/rock"/>
    <x v="4"/>
    <x v="11"/>
    <n v="2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s v="music/rock"/>
    <x v="4"/>
    <x v="11"/>
    <n v="19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s v="music/rock"/>
    <x v="4"/>
    <x v="11"/>
    <n v="5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s v="music/rock"/>
    <x v="4"/>
    <x v="11"/>
    <n v="4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s v="music/rock"/>
    <x v="4"/>
    <x v="11"/>
    <n v="8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s v="music/rock"/>
    <x v="4"/>
    <x v="11"/>
    <n v="7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s v="music/rock"/>
    <x v="4"/>
    <x v="11"/>
    <n v="7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s v="music/rock"/>
    <x v="4"/>
    <x v="11"/>
    <n v="6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s v="music/rock"/>
    <x v="4"/>
    <x v="11"/>
    <n v="1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s v="music/rock"/>
    <x v="4"/>
    <x v="11"/>
    <n v="5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s v="music/rock"/>
    <x v="4"/>
    <x v="11"/>
    <n v="2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s v="music/rock"/>
    <x v="4"/>
    <x v="11"/>
    <n v="6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s v="publishing/translations"/>
    <x v="3"/>
    <x v="22"/>
    <n v="48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s v="publishing/translations"/>
    <x v="3"/>
    <x v="22"/>
    <n v="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s v="publishing/translations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s v="publishing/translations"/>
    <x v="3"/>
    <x v="22"/>
    <n v="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s v="publishing/translations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s v="publishing/translations"/>
    <x v="3"/>
    <x v="22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s v="publishing/translations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s v="publishing/translations"/>
    <x v="3"/>
    <x v="22"/>
    <n v="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s v="publishing/translations"/>
    <x v="3"/>
    <x v="22"/>
    <n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s v="publishing/translations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s v="publishing/translations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s v="publishing/translations"/>
    <x v="3"/>
    <x v="22"/>
    <n v="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s v="publishing/translations"/>
    <x v="3"/>
    <x v="22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s v="publishing/translations"/>
    <x v="3"/>
    <x v="22"/>
    <n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s v="publishing/translations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s v="publishing/translations"/>
    <x v="3"/>
    <x v="22"/>
    <n v="4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s v="publishing/translations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s v="publishing/translations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s v="publishing/translations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s v="publishing/translations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s v="publishing/translations"/>
    <x v="3"/>
    <x v="22"/>
    <n v="1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s v="publishing/translations"/>
    <x v="3"/>
    <x v="22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s v="publishing/translations"/>
    <x v="3"/>
    <x v="22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s v="publishing/translations"/>
    <x v="3"/>
    <x v="22"/>
    <n v="10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s v="publishing/translations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s v="publishing/translations"/>
    <x v="3"/>
    <x v="22"/>
    <e v="#DIV/0!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s v="publishing/translations"/>
    <x v="3"/>
    <x v="22"/>
    <n v="8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s v="publishing/translations"/>
    <x v="3"/>
    <x v="22"/>
    <n v="11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s v="publishing/translations"/>
    <x v="3"/>
    <x v="22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s v="publishing/translations"/>
    <x v="3"/>
    <x v="22"/>
    <n v="8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s v="publishing/translations"/>
    <x v="3"/>
    <x v="22"/>
    <n v="7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s v="publishing/translations"/>
    <x v="3"/>
    <x v="22"/>
    <n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s v="publishing/translations"/>
    <x v="3"/>
    <x v="22"/>
    <n v="3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s v="publishing/translations"/>
    <x v="3"/>
    <x v="22"/>
    <n v="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s v="publishing/translations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s v="publishing/translations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s v="publishing/translations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s v="publishing/translations"/>
    <x v="3"/>
    <x v="22"/>
    <n v="67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s v="publishing/translations"/>
    <x v="3"/>
    <x v="22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s v="publishing/translations"/>
    <x v="3"/>
    <x v="22"/>
    <e v="#DIV/0!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s v="publishing/translations"/>
    <x v="3"/>
    <x v="22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s v="publishing/translations"/>
    <x v="3"/>
    <x v="22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s v="publishing/translations"/>
    <x v="3"/>
    <x v="22"/>
    <e v="#DIV/0!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s v="publishing/translations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s v="publishing/translations"/>
    <x v="3"/>
    <x v="22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s v="publishing/translations"/>
    <x v="3"/>
    <x v="22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s v="publishing/translations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s v="publishing/translations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s v="publishing/translations"/>
    <x v="3"/>
    <x v="22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s v="publishing/translations"/>
    <x v="3"/>
    <x v="22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s v="publishing/translations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s v="publishing/translations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s v="publishing/translations"/>
    <x v="3"/>
    <x v="22"/>
    <n v="48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s v="publishing/translations"/>
    <x v="3"/>
    <x v="22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s v="publishing/translations"/>
    <x v="3"/>
    <x v="22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s v="publishing/translations"/>
    <x v="3"/>
    <x v="22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s v="publishing/translations"/>
    <x v="3"/>
    <x v="22"/>
    <e v="#DIV/0!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s v="publishing/radio &amp; podcasts"/>
    <x v="3"/>
    <x v="23"/>
    <n v="4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s v="publishing/radio &amp; podcasts"/>
    <x v="3"/>
    <x v="23"/>
    <n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s v="publishing/radio &amp; podcasts"/>
    <x v="3"/>
    <x v="23"/>
    <n v="3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s v="publishing/radio &amp; podcasts"/>
    <x v="3"/>
    <x v="23"/>
    <n v="3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s v="publishing/radio &amp; podcasts"/>
    <x v="3"/>
    <x v="23"/>
    <n v="5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s v="publishing/radio &amp; podcasts"/>
    <x v="3"/>
    <x v="23"/>
    <n v="7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s v="publishing/radio &amp; podcasts"/>
    <x v="3"/>
    <x v="23"/>
    <n v="7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s v="publishing/radio &amp; podcasts"/>
    <x v="3"/>
    <x v="23"/>
    <n v="3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s v="publishing/radio &amp; podcasts"/>
    <x v="3"/>
    <x v="23"/>
    <n v="1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s v="publishing/radio &amp; podcasts"/>
    <x v="3"/>
    <x v="23"/>
    <n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s v="publishing/radio &amp; podcasts"/>
    <x v="3"/>
    <x v="23"/>
    <n v="9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s v="publishing/radio &amp; podcasts"/>
    <x v="3"/>
    <x v="23"/>
    <n v="10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s v="publishing/radio &amp; podcasts"/>
    <x v="3"/>
    <x v="23"/>
    <n v="3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s v="publishing/radio &amp; podcasts"/>
    <x v="3"/>
    <x v="23"/>
    <n v="4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s v="publishing/radio &amp; podcasts"/>
    <x v="3"/>
    <x v="23"/>
    <n v="6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s v="publishing/radio &amp; podcasts"/>
    <x v="3"/>
    <x v="23"/>
    <n v="4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s v="publishing/radio &amp; podcasts"/>
    <x v="3"/>
    <x v="23"/>
    <n v="9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s v="publishing/radio &amp; podcasts"/>
    <x v="3"/>
    <x v="23"/>
    <n v="2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s v="publishing/radio &amp; podcasts"/>
    <x v="3"/>
    <x v="23"/>
    <n v="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s v="publishing/radio &amp; podcasts"/>
    <x v="3"/>
    <x v="23"/>
    <n v="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s v="publishing/fiction"/>
    <x v="3"/>
    <x v="10"/>
    <n v="1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s v="publishing/fiction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s v="publishing/fiction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s v="publishing/fiction"/>
    <x v="3"/>
    <x v="1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s v="publishing/fiction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s v="publishing/fiction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s v="publishing/fiction"/>
    <x v="3"/>
    <x v="10"/>
    <e v="#DIV/0!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s v="publishing/fiction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s v="publishing/fiction"/>
    <x v="3"/>
    <x v="1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s v="publishing/fiction"/>
    <x v="3"/>
    <x v="10"/>
    <n v="47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s v="publishing/fiction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s v="publishing/fiction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s v="publishing/fiction"/>
    <x v="3"/>
    <x v="1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s v="publishing/fiction"/>
    <x v="3"/>
    <x v="10"/>
    <n v="4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s v="publishing/fiction"/>
    <x v="3"/>
    <x v="1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s v="publishing/fiction"/>
    <x v="3"/>
    <x v="10"/>
    <e v="#DIV/0!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s v="publishing/fiction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s v="publishing/fiction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s v="publishing/fiction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s v="publishing/fiction"/>
    <x v="3"/>
    <x v="10"/>
    <n v="4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s v="photography/photobooks"/>
    <x v="8"/>
    <x v="20"/>
    <n v="9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s v="photography/photobooks"/>
    <x v="8"/>
    <x v="20"/>
    <n v="6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s v="photography/photobooks"/>
    <x v="8"/>
    <x v="20"/>
    <n v="5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s v="photography/photobooks"/>
    <x v="8"/>
    <x v="20"/>
    <n v="6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s v="photography/photobooks"/>
    <x v="8"/>
    <x v="20"/>
    <n v="4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s v="photography/photobooks"/>
    <x v="8"/>
    <x v="20"/>
    <n v="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s v="photography/photobooks"/>
    <x v="8"/>
    <x v="20"/>
    <n v="7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s v="photography/photobooks"/>
    <x v="8"/>
    <x v="20"/>
    <n v="9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s v="photography/photobooks"/>
    <x v="8"/>
    <x v="20"/>
    <n v="11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s v="photography/photobooks"/>
    <x v="8"/>
    <x v="20"/>
    <n v="4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s v="photography/photobooks"/>
    <x v="8"/>
    <x v="20"/>
    <n v="7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s v="photography/photobooks"/>
    <x v="8"/>
    <x v="20"/>
    <n v="5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s v="photography/photobooks"/>
    <x v="8"/>
    <x v="20"/>
    <n v="5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s v="photography/photobooks"/>
    <x v="8"/>
    <x v="20"/>
    <n v="15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s v="photography/photobooks"/>
    <x v="8"/>
    <x v="20"/>
    <n v="85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s v="photography/photobooks"/>
    <x v="8"/>
    <x v="20"/>
    <n v="15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s v="photography/photobooks"/>
    <x v="8"/>
    <x v="20"/>
    <n v="4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s v="photography/photobooks"/>
    <x v="8"/>
    <x v="20"/>
    <n v="13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s v="photography/photobooks"/>
    <x v="8"/>
    <x v="20"/>
    <n v="6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s v="photography/photobooks"/>
    <x v="8"/>
    <x v="20"/>
    <n v="11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s v="photography/photobooks"/>
    <x v="8"/>
    <x v="20"/>
    <n v="17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s v="photography/photobooks"/>
    <x v="8"/>
    <x v="20"/>
    <n v="13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s v="photography/photobooks"/>
    <x v="8"/>
    <x v="20"/>
    <n v="9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s v="photography/photobooks"/>
    <x v="8"/>
    <x v="20"/>
    <n v="2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s v="photography/photobooks"/>
    <x v="8"/>
    <x v="20"/>
    <n v="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s v="photography/photobooks"/>
    <x v="8"/>
    <x v="20"/>
    <n v="9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s v="photography/photobooks"/>
    <x v="8"/>
    <x v="20"/>
    <n v="5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s v="photography/photobooks"/>
    <x v="8"/>
    <x v="20"/>
    <n v="5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s v="photography/photobooks"/>
    <x v="8"/>
    <x v="20"/>
    <n v="13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s v="photography/photobooks"/>
    <x v="8"/>
    <x v="20"/>
    <n v="5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s v="photography/photobooks"/>
    <x v="8"/>
    <x v="20"/>
    <n v="57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s v="photography/photobooks"/>
    <x v="8"/>
    <x v="20"/>
    <n v="8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s v="photography/photobooks"/>
    <x v="8"/>
    <x v="20"/>
    <n v="8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s v="photography/photobooks"/>
    <x v="8"/>
    <x v="20"/>
    <n v="8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s v="photography/photobooks"/>
    <x v="8"/>
    <x v="20"/>
    <n v="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s v="photography/photobooks"/>
    <x v="8"/>
    <x v="20"/>
    <n v="6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s v="photography/photobooks"/>
    <x v="8"/>
    <x v="20"/>
    <n v="9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s v="photography/photobooks"/>
    <x v="8"/>
    <x v="20"/>
    <n v="15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s v="photography/photobooks"/>
    <x v="8"/>
    <x v="20"/>
    <n v="9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s v="photography/photobooks"/>
    <x v="8"/>
    <x v="20"/>
    <n v="18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s v="photography/nature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s v="photography/nature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s v="photography/nature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s v="photography/nature"/>
    <x v="8"/>
    <x v="24"/>
    <e v="#DIV/0!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s v="photography/nature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s v="photography/nature"/>
    <x v="8"/>
    <x v="24"/>
    <n v="2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s v="photography/nature"/>
    <x v="8"/>
    <x v="24"/>
    <e v="#DIV/0!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s v="photography/nature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s v="photography/nature"/>
    <x v="8"/>
    <x v="24"/>
    <n v="2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s v="photography/nature"/>
    <x v="8"/>
    <x v="24"/>
    <n v="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s v="photography/nature"/>
    <x v="8"/>
    <x v="24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s v="photography/nature"/>
    <x v="8"/>
    <x v="24"/>
    <n v="13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s v="photography/nature"/>
    <x v="8"/>
    <x v="24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s v="photography/nature"/>
    <x v="8"/>
    <x v="24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s v="photography/nature"/>
    <x v="8"/>
    <x v="24"/>
    <e v="#DIV/0!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s v="photography/nature"/>
    <x v="8"/>
    <x v="24"/>
    <n v="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s v="photography/nature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s v="photography/nature"/>
    <x v="8"/>
    <x v="24"/>
    <n v="12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s v="photography/nature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s v="photography/nature"/>
    <x v="8"/>
    <x v="24"/>
    <n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s v="publishing/art books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s v="publishing/art books"/>
    <x v="3"/>
    <x v="25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s v="publishing/art books"/>
    <x v="3"/>
    <x v="25"/>
    <n v="4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s v="publishing/art books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s v="publishing/art books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s v="publishing/art books"/>
    <x v="3"/>
    <x v="25"/>
    <n v="10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s v="publishing/art books"/>
    <x v="3"/>
    <x v="25"/>
    <n v="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s v="publishing/art books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s v="publishing/art books"/>
    <x v="3"/>
    <x v="25"/>
    <e v="#DIV/0!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s v="publishing/art books"/>
    <x v="3"/>
    <x v="25"/>
    <n v="4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s v="publishing/art books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s v="publishing/art books"/>
    <x v="3"/>
    <x v="25"/>
    <n v="4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s v="publishing/art books"/>
    <x v="3"/>
    <x v="25"/>
    <n v="7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s v="publishing/art books"/>
    <x v="3"/>
    <x v="25"/>
    <n v="8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s v="publishing/art books"/>
    <x v="3"/>
    <x v="25"/>
    <n v="6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s v="publishing/art books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s v="publishing/art books"/>
    <x v="3"/>
    <x v="25"/>
    <n v="2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s v="publishing/art books"/>
    <x v="3"/>
    <x v="25"/>
    <n v="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s v="publishing/art books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s v="publishing/art books"/>
    <x v="3"/>
    <x v="25"/>
    <e v="#DIV/0!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s v="photography/places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s v="photography/places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s v="photography/places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s v="photography/places"/>
    <x v="8"/>
    <x v="26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s v="photography/places"/>
    <x v="8"/>
    <x v="26"/>
    <n v="13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s v="photography/places"/>
    <x v="8"/>
    <x v="26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s v="photography/places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s v="photography/places"/>
    <x v="8"/>
    <x v="26"/>
    <e v="#DIV/0!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s v="photography/places"/>
    <x v="8"/>
    <x v="26"/>
    <e v="#DIV/0!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s v="photography/places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s v="photography/places"/>
    <x v="8"/>
    <x v="26"/>
    <n v="4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s v="photography/places"/>
    <x v="8"/>
    <x v="26"/>
    <e v="#DIV/0!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s v="photography/places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s v="photography/places"/>
    <x v="8"/>
    <x v="26"/>
    <n v="2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s v="photography/places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s v="photography/places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s v="photography/places"/>
    <x v="8"/>
    <x v="26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s v="photography/places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s v="photography/places"/>
    <x v="8"/>
    <x v="26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s v="photography/places"/>
    <x v="8"/>
    <x v="26"/>
    <n v="4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s v="music/rock"/>
    <x v="4"/>
    <x v="11"/>
    <n v="4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s v="music/rock"/>
    <x v="4"/>
    <x v="11"/>
    <n v="4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s v="music/rock"/>
    <x v="4"/>
    <x v="11"/>
    <n v="6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s v="music/rock"/>
    <x v="4"/>
    <x v="11"/>
    <n v="4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s v="music/rock"/>
    <x v="4"/>
    <x v="11"/>
    <n v="13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s v="music/rock"/>
    <x v="4"/>
    <x v="11"/>
    <n v="8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s v="music/rock"/>
    <x v="4"/>
    <x v="11"/>
    <n v="7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s v="music/rock"/>
    <x v="4"/>
    <x v="11"/>
    <n v="5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s v="music/rock"/>
    <x v="4"/>
    <x v="11"/>
    <n v="44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s v="music/rock"/>
    <x v="4"/>
    <x v="11"/>
    <n v="4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s v="music/rock"/>
    <x v="4"/>
    <x v="11"/>
    <n v="3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s v="music/rock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s v="music/rock"/>
    <x v="4"/>
    <x v="11"/>
    <n v="3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s v="music/rock"/>
    <x v="4"/>
    <x v="11"/>
    <n v="6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s v="music/rock"/>
    <x v="4"/>
    <x v="11"/>
    <n v="6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s v="music/rock"/>
    <x v="4"/>
    <x v="11"/>
    <n v="6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s v="music/rock"/>
    <x v="4"/>
    <x v="11"/>
    <n v="65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s v="music/rock"/>
    <x v="4"/>
    <x v="11"/>
    <n v="5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s v="music/rock"/>
    <x v="4"/>
    <x v="11"/>
    <n v="8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s v="music/rock"/>
    <x v="4"/>
    <x v="11"/>
    <n v="6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s v="music/rock"/>
    <x v="4"/>
    <x v="11"/>
    <n v="16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s v="music/rock"/>
    <x v="4"/>
    <x v="11"/>
    <n v="10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s v="music/rock"/>
    <x v="4"/>
    <x v="11"/>
    <n v="4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s v="music/rock"/>
    <x v="4"/>
    <x v="11"/>
    <n v="47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s v="music/rock"/>
    <x v="4"/>
    <x v="11"/>
    <n v="1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s v="music/rock"/>
    <x v="4"/>
    <x v="11"/>
    <n v="7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s v="music/rock"/>
    <x v="4"/>
    <x v="11"/>
    <n v="6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s v="music/rock"/>
    <x v="4"/>
    <x v="11"/>
    <n v="4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s v="music/rock"/>
    <x v="4"/>
    <x v="11"/>
    <n v="7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s v="music/rock"/>
    <x v="4"/>
    <x v="11"/>
    <n v="8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s v="music/rock"/>
    <x v="4"/>
    <x v="11"/>
    <n v="117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s v="music/rock"/>
    <x v="4"/>
    <x v="11"/>
    <n v="8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s v="music/rock"/>
    <x v="4"/>
    <x v="11"/>
    <n v="17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s v="music/rock"/>
    <x v="4"/>
    <x v="11"/>
    <n v="6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s v="music/rock"/>
    <x v="4"/>
    <x v="11"/>
    <n v="6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s v="music/rock"/>
    <x v="4"/>
    <x v="11"/>
    <n v="5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s v="music/rock"/>
    <x v="4"/>
    <x v="11"/>
    <n v="3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s v="music/rock"/>
    <x v="4"/>
    <x v="11"/>
    <n v="3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s v="music/rock"/>
    <x v="4"/>
    <x v="11"/>
    <n v="9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s v="music/rock"/>
    <x v="4"/>
    <x v="11"/>
    <n v="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s v="music/pop"/>
    <x v="4"/>
    <x v="27"/>
    <n v="98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s v="music/pop"/>
    <x v="4"/>
    <x v="27"/>
    <n v="4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s v="music/pop"/>
    <x v="4"/>
    <x v="27"/>
    <n v="16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s v="music/pop"/>
    <x v="4"/>
    <x v="27"/>
    <n v="8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s v="music/pop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s v="music/pop"/>
    <x v="4"/>
    <x v="27"/>
    <n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s v="music/pop"/>
    <x v="4"/>
    <x v="27"/>
    <n v="11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s v="music/pop"/>
    <x v="4"/>
    <x v="27"/>
    <n v="3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s v="music/pop"/>
    <x v="4"/>
    <x v="27"/>
    <n v="4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s v="music/pop"/>
    <x v="4"/>
    <x v="27"/>
    <n v="8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s v="music/pop"/>
    <x v="4"/>
    <x v="27"/>
    <n v="10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s v="music/pop"/>
    <x v="4"/>
    <x v="27"/>
    <n v="6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s v="music/pop"/>
    <x v="4"/>
    <x v="27"/>
    <n v="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s v="music/pop"/>
    <x v="4"/>
    <x v="27"/>
    <n v="3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s v="music/pop"/>
    <x v="4"/>
    <x v="27"/>
    <n v="4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s v="music/pop"/>
    <x v="4"/>
    <x v="27"/>
    <n v="1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s v="music/pop"/>
    <x v="4"/>
    <x v="27"/>
    <n v="1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s v="music/pop"/>
    <x v="4"/>
    <x v="27"/>
    <n v="7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s v="music/pop"/>
    <x v="4"/>
    <x v="27"/>
    <n v="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s v="music/pop"/>
    <x v="4"/>
    <x v="27"/>
    <n v="2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s v="music/pop"/>
    <x v="4"/>
    <x v="27"/>
    <n v="8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s v="music/pop"/>
    <x v="4"/>
    <x v="27"/>
    <n v="13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s v="music/pop"/>
    <x v="4"/>
    <x v="27"/>
    <n v="3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s v="music/pop"/>
    <x v="4"/>
    <x v="27"/>
    <n v="3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s v="music/pop"/>
    <x v="4"/>
    <x v="27"/>
    <n v="4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s v="music/pop"/>
    <x v="4"/>
    <x v="27"/>
    <n v="4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s v="music/pop"/>
    <x v="4"/>
    <x v="27"/>
    <n v="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s v="music/pop"/>
    <x v="4"/>
    <x v="27"/>
    <n v="7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s v="music/pop"/>
    <x v="4"/>
    <x v="27"/>
    <n v="5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s v="music/pop"/>
    <x v="4"/>
    <x v="27"/>
    <n v="45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s v="music/pop"/>
    <x v="4"/>
    <x v="27"/>
    <n v="2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s v="music/pop"/>
    <x v="4"/>
    <x v="27"/>
    <n v="3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s v="music/pop"/>
    <x v="4"/>
    <x v="27"/>
    <n v="4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s v="music/pop"/>
    <x v="4"/>
    <x v="27"/>
    <n v="8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s v="music/pop"/>
    <x v="4"/>
    <x v="27"/>
    <n v="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s v="music/pop"/>
    <x v="4"/>
    <x v="27"/>
    <n v="8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s v="music/pop"/>
    <x v="4"/>
    <x v="27"/>
    <n v="16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s v="music/pop"/>
    <x v="4"/>
    <x v="27"/>
    <n v="3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s v="music/pop"/>
    <x v="4"/>
    <x v="27"/>
    <n v="6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s v="music/pop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s v="music/faith"/>
    <x v="4"/>
    <x v="28"/>
    <n v="7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s v="music/faith"/>
    <x v="4"/>
    <x v="28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s v="music/faith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s v="music/faith"/>
    <x v="4"/>
    <x v="28"/>
    <n v="8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s v="music/faith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s v="music/faith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s v="music/faith"/>
    <x v="4"/>
    <x v="28"/>
    <n v="8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s v="music/faith"/>
    <x v="4"/>
    <x v="28"/>
    <n v="253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s v="music/faith"/>
    <x v="4"/>
    <x v="28"/>
    <n v="17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s v="music/faith"/>
    <x v="4"/>
    <x v="28"/>
    <n v="5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s v="music/faith"/>
    <x v="4"/>
    <x v="28"/>
    <n v="26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s v="music/faith"/>
    <x v="4"/>
    <x v="28"/>
    <n v="15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s v="music/faith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s v="music/faith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s v="music/faith"/>
    <x v="4"/>
    <x v="28"/>
    <n v="6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s v="music/faith"/>
    <x v="4"/>
    <x v="28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s v="music/faith"/>
    <x v="4"/>
    <x v="28"/>
    <n v="1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s v="music/faith"/>
    <x v="4"/>
    <x v="28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s v="music/faith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s v="music/faith"/>
    <x v="4"/>
    <x v="28"/>
    <n v="6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s v="music/faith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s v="music/faith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s v="music/faith"/>
    <x v="4"/>
    <x v="28"/>
    <n v="2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s v="music/faith"/>
    <x v="4"/>
    <x v="28"/>
    <n v="11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s v="music/faith"/>
    <x v="4"/>
    <x v="28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s v="music/faith"/>
    <x v="4"/>
    <x v="28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s v="music/faith"/>
    <x v="4"/>
    <x v="28"/>
    <n v="5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s v="music/faith"/>
    <x v="4"/>
    <x v="28"/>
    <e v="#DIV/0!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s v="music/faith"/>
    <x v="4"/>
    <x v="28"/>
    <n v="2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s v="music/faith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s v="music/faith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s v="music/faith"/>
    <x v="4"/>
    <x v="28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s v="music/faith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s v="music/faith"/>
    <x v="4"/>
    <x v="28"/>
    <n v="11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s v="music/faith"/>
    <x v="4"/>
    <x v="28"/>
    <n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s v="music/faith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s v="music/faith"/>
    <x v="4"/>
    <x v="28"/>
    <n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s v="music/faith"/>
    <x v="4"/>
    <x v="28"/>
    <n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s v="music/faith"/>
    <x v="4"/>
    <x v="28"/>
    <n v="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s v="music/faith"/>
    <x v="4"/>
    <x v="28"/>
    <n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s v="music/faith"/>
    <x v="4"/>
    <x v="28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s v="music/faith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s v="music/faith"/>
    <x v="4"/>
    <x v="28"/>
    <n v="21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s v="music/faith"/>
    <x v="4"/>
    <x v="28"/>
    <n v="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s v="music/faith"/>
    <x v="4"/>
    <x v="28"/>
    <n v="6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s v="music/faith"/>
    <x v="4"/>
    <x v="28"/>
    <n v="13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s v="music/faith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s v="music/faith"/>
    <x v="4"/>
    <x v="28"/>
    <n v="12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s v="music/faith"/>
    <x v="4"/>
    <x v="28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s v="music/faith"/>
    <x v="4"/>
    <x v="28"/>
    <e v="#DIV/0!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s v="music/faith"/>
    <x v="4"/>
    <x v="28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s v="music/faith"/>
    <x v="4"/>
    <x v="28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s v="music/faith"/>
    <x v="4"/>
    <x v="28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s v="music/faith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s v="music/faith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s v="music/faith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s v="music/faith"/>
    <x v="4"/>
    <x v="28"/>
    <n v="5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s v="music/faith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s v="music/faith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s v="music/faith"/>
    <x v="4"/>
    <x v="28"/>
    <e v="#DIV/0!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s v="photography/photobooks"/>
    <x v="8"/>
    <x v="20"/>
    <n v="2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s v="photography/photobooks"/>
    <x v="8"/>
    <x v="20"/>
    <n v="6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s v="photography/photobooks"/>
    <x v="8"/>
    <x v="20"/>
    <n v="9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s v="photography/photobooks"/>
    <x v="8"/>
    <x v="20"/>
    <n v="9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s v="photography/photobooks"/>
    <x v="8"/>
    <x v="20"/>
    <n v="9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s v="photography/photobooks"/>
    <x v="8"/>
    <x v="20"/>
    <n v="2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s v="photography/photobooks"/>
    <x v="8"/>
    <x v="20"/>
    <n v="5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s v="photography/photobooks"/>
    <x v="8"/>
    <x v="20"/>
    <n v="359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s v="photography/photobooks"/>
    <x v="8"/>
    <x v="20"/>
    <n v="9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s v="photography/photobooks"/>
    <x v="8"/>
    <x v="20"/>
    <n v="8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s v="photography/photobooks"/>
    <x v="8"/>
    <x v="20"/>
    <n v="1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s v="photography/photobooks"/>
    <x v="8"/>
    <x v="20"/>
    <n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s v="photography/photobooks"/>
    <x v="8"/>
    <x v="20"/>
    <n v="46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s v="photography/photobooks"/>
    <x v="8"/>
    <x v="20"/>
    <n v="10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s v="photography/photobooks"/>
    <x v="8"/>
    <x v="20"/>
    <n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s v="photography/photobooks"/>
    <x v="8"/>
    <x v="20"/>
    <n v="47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s v="photography/photobooks"/>
    <x v="8"/>
    <x v="20"/>
    <n v="41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s v="photography/photobooks"/>
    <x v="8"/>
    <x v="20"/>
    <n v="4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s v="photography/photobooks"/>
    <x v="8"/>
    <x v="20"/>
    <n v="10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s v="photography/photobooks"/>
    <x v="8"/>
    <x v="20"/>
    <n v="8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s v="photography/photobooks"/>
    <x v="8"/>
    <x v="20"/>
    <n v="5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s v="photography/photobooks"/>
    <x v="8"/>
    <x v="20"/>
    <n v="3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s v="photography/photobooks"/>
    <x v="8"/>
    <x v="20"/>
    <n v="10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s v="photography/photobooks"/>
    <x v="8"/>
    <x v="20"/>
    <n v="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s v="photography/photobooks"/>
    <x v="8"/>
    <x v="20"/>
    <n v="7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s v="photography/photobooks"/>
    <x v="8"/>
    <x v="2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s v="photography/photobooks"/>
    <x v="8"/>
    <x v="20"/>
    <n v="5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s v="photography/photobooks"/>
    <x v="8"/>
    <x v="20"/>
    <n v="1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s v="photography/photobooks"/>
    <x v="8"/>
    <x v="20"/>
    <n v="4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s v="photography/photobooks"/>
    <x v="8"/>
    <x v="20"/>
    <n v="15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s v="photography/photobooks"/>
    <x v="8"/>
    <x v="20"/>
    <n v="3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s v="photography/photobooks"/>
    <x v="8"/>
    <x v="20"/>
    <n v="4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s v="photography/photobooks"/>
    <x v="8"/>
    <x v="20"/>
    <n v="9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s v="photography/photobooks"/>
    <x v="8"/>
    <x v="20"/>
    <n v="8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s v="photography/photobooks"/>
    <x v="8"/>
    <x v="20"/>
    <n v="17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s v="photography/photobooks"/>
    <x v="8"/>
    <x v="20"/>
    <n v="8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s v="photography/photobooks"/>
    <x v="8"/>
    <x v="20"/>
    <n v="6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s v="photography/photobooks"/>
    <x v="8"/>
    <x v="20"/>
    <n v="6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s v="photography/photobooks"/>
    <x v="8"/>
    <x v="20"/>
    <n v="10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s v="photography/photobooks"/>
    <x v="8"/>
    <x v="20"/>
    <n v="7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s v="photography/photobooks"/>
    <x v="8"/>
    <x v="20"/>
    <n v="5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s v="photography/photobooks"/>
    <x v="8"/>
    <x v="20"/>
    <n v="7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s v="photography/photobooks"/>
    <x v="8"/>
    <x v="20"/>
    <n v="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s v="photography/photobooks"/>
    <x v="8"/>
    <x v="20"/>
    <n v="6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s v="photography/photobooks"/>
    <x v="8"/>
    <x v="20"/>
    <n v="4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s v="photography/photobooks"/>
    <x v="8"/>
    <x v="20"/>
    <n v="3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s v="photography/photobooks"/>
    <x v="8"/>
    <x v="20"/>
    <n v="6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s v="photography/photobooks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s v="photography/photobooks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s v="photography/photobooks"/>
    <x v="8"/>
    <x v="20"/>
    <n v="10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s v="photography/photobooks"/>
    <x v="8"/>
    <x v="20"/>
    <n v="27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s v="photography/photobooks"/>
    <x v="8"/>
    <x v="20"/>
    <n v="1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s v="photography/photobooks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s v="photography/photobooks"/>
    <x v="8"/>
    <x v="20"/>
    <n v="5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s v="photography/photobooks"/>
    <x v="8"/>
    <x v="20"/>
    <n v="13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s v="photography/photobooks"/>
    <x v="8"/>
    <x v="20"/>
    <n v="4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s v="photography/photobooks"/>
    <x v="8"/>
    <x v="20"/>
    <n v="4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s v="photography/photobooks"/>
    <x v="8"/>
    <x v="20"/>
    <n v="5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s v="photography/photobooks"/>
    <x v="8"/>
    <x v="20"/>
    <n v="1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s v="photography/photobooks"/>
    <x v="8"/>
    <x v="20"/>
    <n v="84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s v="photography/photobooks"/>
    <x v="8"/>
    <x v="20"/>
    <n v="64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s v="photography/photobooks"/>
    <x v="8"/>
    <x v="20"/>
    <n v="9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s v="photography/photobooks"/>
    <x v="8"/>
    <x v="20"/>
    <n v="7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s v="photography/photobooks"/>
    <x v="8"/>
    <x v="20"/>
    <n v="10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s v="photography/photobooks"/>
    <x v="8"/>
    <x v="20"/>
    <n v="67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s v="photography/photobooks"/>
    <x v="8"/>
    <x v="20"/>
    <n v="7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s v="photography/photobooks"/>
    <x v="8"/>
    <x v="20"/>
    <n v="6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s v="photography/photobooks"/>
    <x v="8"/>
    <x v="20"/>
    <n v="1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s v="photography/photobooks"/>
    <x v="8"/>
    <x v="20"/>
    <n v="4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s v="photography/photobooks"/>
    <x v="8"/>
    <x v="20"/>
    <n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s v="photography/photobooks"/>
    <x v="8"/>
    <x v="20"/>
    <n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s v="photography/photobooks"/>
    <x v="8"/>
    <x v="20"/>
    <n v="3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s v="photography/photobooks"/>
    <x v="8"/>
    <x v="2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s v="photography/photobooks"/>
    <x v="8"/>
    <x v="20"/>
    <n v="4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s v="photography/photobooks"/>
    <x v="8"/>
    <x v="20"/>
    <e v="#DIV/0!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s v="photography/photobooks"/>
    <x v="8"/>
    <x v="20"/>
    <n v="8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s v="photography/photobooks"/>
    <x v="8"/>
    <x v="20"/>
    <n v="9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s v="photography/photobooks"/>
    <x v="8"/>
    <x v="2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s v="photography/photobooks"/>
    <x v="8"/>
    <x v="20"/>
    <n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s v="photography/photobooks"/>
    <x v="8"/>
    <x v="20"/>
    <n v="21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s v="music/rock"/>
    <x v="4"/>
    <x v="11"/>
    <n v="59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s v="music/rock"/>
    <x v="4"/>
    <x v="11"/>
    <n v="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s v="music/rock"/>
    <x v="4"/>
    <x v="11"/>
    <n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s v="music/rock"/>
    <x v="4"/>
    <x v="11"/>
    <n v="7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s v="music/rock"/>
    <x v="4"/>
    <x v="11"/>
    <n v="4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s v="music/rock"/>
    <x v="4"/>
    <x v="11"/>
    <n v="5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s v="music/rock"/>
    <x v="4"/>
    <x v="11"/>
    <n v="8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s v="music/rock"/>
    <x v="4"/>
    <x v="11"/>
    <n v="41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s v="music/rock"/>
    <x v="4"/>
    <x v="11"/>
    <n v="7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s v="music/rock"/>
    <x v="4"/>
    <x v="11"/>
    <n v="6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s v="music/rock"/>
    <x v="4"/>
    <x v="11"/>
    <n v="7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s v="music/rock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s v="music/rock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s v="music/rock"/>
    <x v="4"/>
    <x v="11"/>
    <n v="13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s v="music/rock"/>
    <x v="4"/>
    <x v="11"/>
    <n v="4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s v="music/rock"/>
    <x v="4"/>
    <x v="11"/>
    <n v="18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s v="music/rock"/>
    <x v="4"/>
    <x v="11"/>
    <n v="6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s v="music/rock"/>
    <x v="4"/>
    <x v="11"/>
    <n v="3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s v="music/rock"/>
    <x v="4"/>
    <x v="11"/>
    <n v="4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s v="music/rock"/>
    <x v="4"/>
    <x v="11"/>
    <n v="7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s v="music/rock"/>
    <x v="4"/>
    <x v="11"/>
    <n v="5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s v="music/rock"/>
    <x v="4"/>
    <x v="11"/>
    <n v="11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s v="music/rock"/>
    <x v="4"/>
    <x v="11"/>
    <n v="9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s v="music/rock"/>
    <x v="4"/>
    <x v="11"/>
    <n v="7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s v="music/rock"/>
    <x v="4"/>
    <x v="11"/>
    <n v="5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s v="music/rock"/>
    <x v="4"/>
    <x v="11"/>
    <n v="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s v="music/rock"/>
    <x v="4"/>
    <x v="11"/>
    <n v="8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s v="music/rock"/>
    <x v="4"/>
    <x v="11"/>
    <n v="13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s v="music/rock"/>
    <x v="4"/>
    <x v="11"/>
    <n v="3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s v="music/rock"/>
    <x v="4"/>
    <x v="11"/>
    <n v="5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s v="music/rock"/>
    <x v="4"/>
    <x v="11"/>
    <n v="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s v="music/rock"/>
    <x v="4"/>
    <x v="11"/>
    <n v="13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s v="music/rock"/>
    <x v="4"/>
    <x v="11"/>
    <n v="5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s v="music/rock"/>
    <x v="4"/>
    <x v="11"/>
    <n v="88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s v="music/rock"/>
    <x v="4"/>
    <x v="11"/>
    <n v="7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s v="music/rock"/>
    <x v="4"/>
    <x v="11"/>
    <n v="5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s v="music/rock"/>
    <x v="4"/>
    <x v="11"/>
    <n v="13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s v="music/rock"/>
    <x v="4"/>
    <x v="11"/>
    <n v="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s v="music/rock"/>
    <x v="4"/>
    <x v="11"/>
    <n v="7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s v="music/rock"/>
    <x v="4"/>
    <x v="11"/>
    <n v="5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s v="games/mobile games"/>
    <x v="6"/>
    <x v="18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s v="games/mobile games"/>
    <x v="6"/>
    <x v="18"/>
    <n v="9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s v="games/mobile games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s v="games/mobile games"/>
    <x v="6"/>
    <x v="18"/>
    <n v="5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s v="games/mobile games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s v="games/mobile games"/>
    <x v="6"/>
    <x v="18"/>
    <n v="6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s v="games/mobile games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s v="games/mobile games"/>
    <x v="6"/>
    <x v="18"/>
    <n v="7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s v="games/mobile games"/>
    <x v="6"/>
    <x v="18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s v="games/mobile games"/>
    <x v="6"/>
    <x v="18"/>
    <n v="3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s v="games/mobile games"/>
    <x v="6"/>
    <x v="18"/>
    <n v="4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s v="games/mobile games"/>
    <x v="6"/>
    <x v="18"/>
    <n v="1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s v="games/mobile games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s v="games/mobile games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s v="games/mobile games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s v="games/mobile games"/>
    <x v="6"/>
    <x v="18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s v="games/mobile games"/>
    <x v="6"/>
    <x v="18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s v="games/mobile games"/>
    <x v="6"/>
    <x v="18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s v="games/mobile games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s v="games/mobile games"/>
    <x v="6"/>
    <x v="18"/>
    <n v="4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s v="music/indie rock"/>
    <x v="4"/>
    <x v="14"/>
    <n v="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s v="music/indie rock"/>
    <x v="4"/>
    <x v="14"/>
    <n v="4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s v="music/indie rock"/>
    <x v="4"/>
    <x v="14"/>
    <n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s v="music/indie rock"/>
    <x v="4"/>
    <x v="14"/>
    <n v="5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s v="music/indie rock"/>
    <x v="4"/>
    <x v="14"/>
    <n v="5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s v="music/indie rock"/>
    <x v="4"/>
    <x v="14"/>
    <n v="4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s v="music/indie rock"/>
    <x v="4"/>
    <x v="14"/>
    <n v="41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s v="music/indie rock"/>
    <x v="4"/>
    <x v="14"/>
    <n v="4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s v="music/indie rock"/>
    <x v="4"/>
    <x v="14"/>
    <n v="4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s v="music/indie rock"/>
    <x v="4"/>
    <x v="14"/>
    <n v="7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s v="music/indie rock"/>
    <x v="4"/>
    <x v="14"/>
    <n v="8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s v="music/indie rock"/>
    <x v="4"/>
    <x v="14"/>
    <n v="2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s v="music/indie rock"/>
    <x v="4"/>
    <x v="14"/>
    <n v="5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s v="music/indie rock"/>
    <x v="4"/>
    <x v="14"/>
    <n v="5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s v="music/indie rock"/>
    <x v="4"/>
    <x v="14"/>
    <n v="19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s v="music/indie rock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s v="music/indie rock"/>
    <x v="4"/>
    <x v="14"/>
    <n v="3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s v="music/indie rock"/>
    <x v="4"/>
    <x v="14"/>
    <n v="6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s v="music/indie rock"/>
    <x v="4"/>
    <x v="14"/>
    <n v="2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s v="music/indie rock"/>
    <x v="4"/>
    <x v="14"/>
    <n v="5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s v="technology/gadgets"/>
    <x v="2"/>
    <x v="29"/>
    <n v="107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s v="technology/gadgets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s v="technology/gadgets"/>
    <x v="2"/>
    <x v="29"/>
    <n v="3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s v="technology/gadgets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s v="technology/gadgets"/>
    <x v="2"/>
    <x v="29"/>
    <n v="1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s v="technology/gadgets"/>
    <x v="2"/>
    <x v="29"/>
    <n v="21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s v="technology/gadgets"/>
    <x v="2"/>
    <x v="29"/>
    <n v="2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s v="technology/gadgets"/>
    <x v="2"/>
    <x v="29"/>
    <n v="1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s v="technology/gadgets"/>
    <x v="2"/>
    <x v="29"/>
    <n v="1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s v="technology/gadgets"/>
    <x v="2"/>
    <x v="29"/>
    <n v="11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s v="technology/gadgets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s v="technology/gadgets"/>
    <x v="2"/>
    <x v="29"/>
    <n v="7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s v="technology/gadgets"/>
    <x v="2"/>
    <x v="29"/>
    <n v="2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s v="technology/gadgets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s v="technology/gadgets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s v="technology/gadgets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s v="technology/gadgets"/>
    <x v="2"/>
    <x v="29"/>
    <n v="29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s v="technology/gadgets"/>
    <x v="2"/>
    <x v="29"/>
    <n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s v="technology/gadgets"/>
    <x v="2"/>
    <x v="2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s v="technology/gadgets"/>
    <x v="2"/>
    <x v="29"/>
    <n v="4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s v="music/indie rock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s v="music/indie rock"/>
    <x v="4"/>
    <x v="14"/>
    <n v="3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s v="music/indie rock"/>
    <x v="4"/>
    <x v="14"/>
    <n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s v="music/indie rock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s v="music/indie rock"/>
    <x v="4"/>
    <x v="14"/>
    <n v="3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s v="music/indie rock"/>
    <x v="4"/>
    <x v="14"/>
    <n v="2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s v="music/indie rock"/>
    <x v="4"/>
    <x v="14"/>
    <n v="5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s v="music/indie rock"/>
    <x v="4"/>
    <x v="14"/>
    <n v="7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s v="music/indie rock"/>
    <x v="4"/>
    <x v="14"/>
    <n v="4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s v="music/indie rock"/>
    <x v="4"/>
    <x v="14"/>
    <n v="4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s v="music/indie rock"/>
    <x v="4"/>
    <x v="14"/>
    <n v="4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s v="music/indie rock"/>
    <x v="4"/>
    <x v="14"/>
    <n v="7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s v="music/indie rock"/>
    <x v="4"/>
    <x v="14"/>
    <n v="9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s v="music/indie rock"/>
    <x v="4"/>
    <x v="14"/>
    <n v="8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s v="music/indie rock"/>
    <x v="4"/>
    <x v="14"/>
    <n v="5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s v="music/indie rock"/>
    <x v="4"/>
    <x v="14"/>
    <n v="6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s v="music/indie rock"/>
    <x v="4"/>
    <x v="14"/>
    <n v="3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s v="music/indie rock"/>
    <x v="4"/>
    <x v="14"/>
    <n v="15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s v="music/indie rock"/>
    <x v="4"/>
    <x v="14"/>
    <n v="1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s v="music/indie rock"/>
    <x v="4"/>
    <x v="14"/>
    <n v="3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s v="technology/hardware"/>
    <x v="2"/>
    <x v="30"/>
    <n v="6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s v="technology/hardware"/>
    <x v="2"/>
    <x v="30"/>
    <n v="8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s v="technology/hardware"/>
    <x v="2"/>
    <x v="30"/>
    <n v="6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s v="technology/hardware"/>
    <x v="2"/>
    <x v="30"/>
    <n v="17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s v="technology/hardware"/>
    <x v="2"/>
    <x v="30"/>
    <n v="51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s v="technology/hardware"/>
    <x v="2"/>
    <x v="30"/>
    <n v="16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s v="technology/hardware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s v="technology/hardware"/>
    <x v="2"/>
    <x v="30"/>
    <n v="18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s v="technology/hardware"/>
    <x v="2"/>
    <x v="30"/>
    <n v="5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s v="technology/hardware"/>
    <x v="2"/>
    <x v="30"/>
    <n v="5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s v="technology/hardware"/>
    <x v="2"/>
    <x v="30"/>
    <n v="12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s v="technology/hardware"/>
    <x v="2"/>
    <x v="30"/>
    <n v="10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s v="technology/hardware"/>
    <x v="2"/>
    <x v="30"/>
    <n v="23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s v="technology/hardware"/>
    <x v="2"/>
    <x v="30"/>
    <n v="84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s v="technology/hardware"/>
    <x v="2"/>
    <x v="30"/>
    <n v="57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s v="technology/hardware"/>
    <x v="2"/>
    <x v="30"/>
    <n v="48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s v="technology/hardware"/>
    <x v="2"/>
    <x v="30"/>
    <n v="7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s v="technology/hardware"/>
    <x v="2"/>
    <x v="30"/>
    <n v="7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s v="technology/hardware"/>
    <x v="2"/>
    <x v="30"/>
    <n v="3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s v="technology/hardware"/>
    <x v="2"/>
    <x v="30"/>
    <n v="250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s v="technology/hardware"/>
    <x v="2"/>
    <x v="30"/>
    <n v="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s v="technology/hardware"/>
    <x v="2"/>
    <x v="30"/>
    <n v="6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s v="technology/hardware"/>
    <x v="2"/>
    <x v="30"/>
    <n v="1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s v="technology/hardware"/>
    <x v="2"/>
    <x v="30"/>
    <n v="18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s v="technology/hardware"/>
    <x v="2"/>
    <x v="30"/>
    <n v="12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s v="technology/hardware"/>
    <x v="2"/>
    <x v="30"/>
    <n v="13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s v="technology/hardware"/>
    <x v="2"/>
    <x v="30"/>
    <n v="18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s v="technology/hardware"/>
    <x v="2"/>
    <x v="30"/>
    <n v="27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s v="technology/hardware"/>
    <x v="2"/>
    <x v="30"/>
    <n v="6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s v="technology/hardware"/>
    <x v="2"/>
    <x v="30"/>
    <n v="8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s v="technology/hardware"/>
    <x v="2"/>
    <x v="30"/>
    <n v="27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s v="technology/hardware"/>
    <x v="2"/>
    <x v="30"/>
    <n v="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s v="technology/hardware"/>
    <x v="2"/>
    <x v="30"/>
    <n v="24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s v="technology/hardware"/>
    <x v="2"/>
    <x v="30"/>
    <n v="18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s v="technology/hardware"/>
    <x v="2"/>
    <x v="30"/>
    <n v="13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s v="technology/hardware"/>
    <x v="2"/>
    <x v="30"/>
    <n v="2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s v="technology/hardware"/>
    <x v="2"/>
    <x v="30"/>
    <n v="24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s v="technology/hardware"/>
    <x v="2"/>
    <x v="30"/>
    <n v="132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s v="technology/hardware"/>
    <x v="2"/>
    <x v="30"/>
    <n v="28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s v="technology/hardware"/>
    <x v="2"/>
    <x v="30"/>
    <n v="9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s v="photography/people"/>
    <x v="8"/>
    <x v="31"/>
    <n v="3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s v="photography/people"/>
    <x v="8"/>
    <x v="31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s v="photography/people"/>
    <x v="8"/>
    <x v="31"/>
    <n v="8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s v="photography/people"/>
    <x v="8"/>
    <x v="31"/>
    <n v="45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s v="photography/people"/>
    <x v="8"/>
    <x v="31"/>
    <n v="1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s v="photography/people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s v="photography/people"/>
    <x v="8"/>
    <x v="31"/>
    <n v="8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s v="photography/people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s v="photography/people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s v="photography/people"/>
    <x v="8"/>
    <x v="31"/>
    <n v="10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s v="photography/people"/>
    <x v="8"/>
    <x v="31"/>
    <n v="4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s v="photography/people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s v="photography/people"/>
    <x v="8"/>
    <x v="31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s v="photography/people"/>
    <x v="8"/>
    <x v="31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s v="photography/people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s v="photography/people"/>
    <x v="8"/>
    <x v="31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s v="photography/people"/>
    <x v="8"/>
    <x v="31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s v="photography/people"/>
    <x v="8"/>
    <x v="31"/>
    <n v="2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s v="photography/people"/>
    <x v="8"/>
    <x v="31"/>
    <n v="3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s v="photography/people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s v="technology/hardware"/>
    <x v="2"/>
    <x v="30"/>
    <n v="1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s v="technology/hardware"/>
    <x v="2"/>
    <x v="30"/>
    <n v="7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s v="technology/hardware"/>
    <x v="2"/>
    <x v="30"/>
    <n v="9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s v="technology/hardware"/>
    <x v="2"/>
    <x v="30"/>
    <n v="33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s v="technology/hardware"/>
    <x v="2"/>
    <x v="30"/>
    <n v="19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s v="technology/hardware"/>
    <x v="2"/>
    <x v="30"/>
    <n v="40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s v="technology/hardware"/>
    <x v="2"/>
    <x v="30"/>
    <n v="8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s v="technology/hardware"/>
    <x v="2"/>
    <x v="30"/>
    <n v="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s v="technology/hardware"/>
    <x v="2"/>
    <x v="30"/>
    <n v="38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s v="technology/hardware"/>
    <x v="2"/>
    <x v="30"/>
    <n v="5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s v="technology/hardware"/>
    <x v="2"/>
    <x v="30"/>
    <n v="42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s v="technology/hardware"/>
    <x v="2"/>
    <x v="30"/>
    <n v="6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s v="technology/hardware"/>
    <x v="2"/>
    <x v="30"/>
    <n v="17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s v="technology/hardware"/>
    <x v="2"/>
    <x v="30"/>
    <n v="8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s v="technology/hardware"/>
    <x v="2"/>
    <x v="30"/>
    <n v="5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s v="technology/hardware"/>
    <x v="2"/>
    <x v="30"/>
    <n v="19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s v="technology/hardware"/>
    <x v="2"/>
    <x v="30"/>
    <n v="7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s v="technology/hardware"/>
    <x v="2"/>
    <x v="30"/>
    <n v="14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s v="technology/hardware"/>
    <x v="2"/>
    <x v="30"/>
    <n v="10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s v="technology/hardware"/>
    <x v="2"/>
    <x v="30"/>
    <n v="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s v="technology/hardware"/>
    <x v="2"/>
    <x v="30"/>
    <n v="14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s v="technology/hardware"/>
    <x v="2"/>
    <x v="30"/>
    <n v="38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s v="technology/hardware"/>
    <x v="2"/>
    <x v="30"/>
    <n v="45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s v="technology/hardware"/>
    <x v="2"/>
    <x v="30"/>
    <n v="2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s v="technology/hardware"/>
    <x v="2"/>
    <x v="30"/>
    <n v="22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s v="technology/hardware"/>
    <x v="2"/>
    <x v="30"/>
    <n v="7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s v="technology/hardware"/>
    <x v="2"/>
    <x v="30"/>
    <n v="22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s v="technology/hardware"/>
    <x v="2"/>
    <x v="30"/>
    <n v="4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s v="technology/hardware"/>
    <x v="2"/>
    <x v="30"/>
    <n v="9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s v="technology/hardware"/>
    <x v="2"/>
    <x v="30"/>
    <n v="11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s v="technology/hardware"/>
    <x v="2"/>
    <x v="30"/>
    <n v="11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s v="technology/hardware"/>
    <x v="2"/>
    <x v="30"/>
    <n v="14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s v="technology/hardware"/>
    <x v="2"/>
    <x v="30"/>
    <n v="28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s v="technology/hardware"/>
    <x v="2"/>
    <x v="30"/>
    <n v="59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s v="technology/hardware"/>
    <x v="2"/>
    <x v="30"/>
    <n v="26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s v="technology/hardware"/>
    <x v="2"/>
    <x v="30"/>
    <n v="4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s v="technology/hardware"/>
    <x v="2"/>
    <x v="30"/>
    <n v="7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s v="technology/hardware"/>
    <x v="2"/>
    <x v="30"/>
    <n v="16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s v="technology/hardware"/>
    <x v="2"/>
    <x v="30"/>
    <n v="44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s v="technology/hardware"/>
    <x v="2"/>
    <x v="30"/>
    <n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s v="technology/hardware"/>
    <x v="2"/>
    <x v="30"/>
    <n v="14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s v="technology/hardware"/>
    <x v="2"/>
    <x v="30"/>
    <n v="8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s v="technology/hardware"/>
    <x v="2"/>
    <x v="30"/>
    <n v="3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s v="technology/hardware"/>
    <x v="2"/>
    <x v="30"/>
    <n v="9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s v="technology/hardware"/>
    <x v="2"/>
    <x v="30"/>
    <n v="15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s v="technology/hardware"/>
    <x v="2"/>
    <x v="30"/>
    <n v="5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s v="technology/hardware"/>
    <x v="2"/>
    <x v="30"/>
    <n v="2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s v="technology/hardware"/>
    <x v="2"/>
    <x v="30"/>
    <n v="9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s v="technology/hardware"/>
    <x v="2"/>
    <x v="30"/>
    <n v="8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s v="technology/hardware"/>
    <x v="2"/>
    <x v="30"/>
    <n v="27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s v="technology/hardware"/>
    <x v="2"/>
    <x v="30"/>
    <n v="4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s v="technology/hardware"/>
    <x v="2"/>
    <x v="30"/>
    <n v="3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s v="technology/hardware"/>
    <x v="2"/>
    <x v="30"/>
    <n v="4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s v="technology/hardware"/>
    <x v="2"/>
    <x v="30"/>
    <n v="6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s v="technology/hardware"/>
    <x v="2"/>
    <x v="30"/>
    <n v="9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s v="technology/hardware"/>
    <x v="2"/>
    <x v="30"/>
    <n v="13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s v="technology/hardware"/>
    <x v="2"/>
    <x v="30"/>
    <n v="4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s v="technology/hardware"/>
    <x v="2"/>
    <x v="30"/>
    <n v="1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s v="technology/hardware"/>
    <x v="2"/>
    <x v="30"/>
    <n v="1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s v="technology/hardware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s v="technology/hardware"/>
    <x v="2"/>
    <x v="30"/>
    <n v="1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s v="technology/hardware"/>
    <x v="2"/>
    <x v="30"/>
    <n v="56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s v="technology/hardware"/>
    <x v="2"/>
    <x v="30"/>
    <n v="12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s v="technology/hardware"/>
    <x v="2"/>
    <x v="30"/>
    <n v="8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s v="technology/hardware"/>
    <x v="2"/>
    <x v="30"/>
    <n v="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s v="technology/hardware"/>
    <x v="2"/>
    <x v="30"/>
    <n v="6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s v="technology/hardware"/>
    <x v="2"/>
    <x v="30"/>
    <n v="6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s v="technology/hardware"/>
    <x v="2"/>
    <x v="30"/>
    <n v="34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s v="technology/hardware"/>
    <x v="2"/>
    <x v="30"/>
    <n v="24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s v="technology/hardware"/>
    <x v="2"/>
    <x v="30"/>
    <n v="25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s v="technology/hardware"/>
    <x v="2"/>
    <x v="30"/>
    <n v="20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s v="technology/hardware"/>
    <x v="2"/>
    <x v="30"/>
    <n v="22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s v="technology/hardware"/>
    <x v="2"/>
    <x v="30"/>
    <n v="32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s v="technology/hardware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s v="technology/hardware"/>
    <x v="2"/>
    <x v="30"/>
    <n v="2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s v="technology/hardware"/>
    <x v="2"/>
    <x v="30"/>
    <n v="11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s v="technology/hardware"/>
    <x v="2"/>
    <x v="30"/>
    <n v="30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s v="technology/hardware"/>
    <x v="2"/>
    <x v="30"/>
    <n v="54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s v="technology/hardware"/>
    <x v="2"/>
    <x v="30"/>
    <n v="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s v="technology/hardware"/>
    <x v="2"/>
    <x v="30"/>
    <n v="10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s v="music/indie rock"/>
    <x v="4"/>
    <x v="14"/>
    <n v="7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s v="music/indie rock"/>
    <x v="4"/>
    <x v="14"/>
    <n v="4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s v="music/indie rock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s v="music/indie rock"/>
    <x v="4"/>
    <x v="14"/>
    <n v="7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s v="music/indie rock"/>
    <x v="4"/>
    <x v="14"/>
    <n v="8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s v="music/indie rock"/>
    <x v="4"/>
    <x v="14"/>
    <n v="1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s v="music/indie rock"/>
    <x v="4"/>
    <x v="14"/>
    <n v="6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s v="music/indie rock"/>
    <x v="4"/>
    <x v="14"/>
    <n v="4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s v="music/indie rock"/>
    <x v="4"/>
    <x v="14"/>
    <n v="4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s v="music/indie rock"/>
    <x v="4"/>
    <x v="14"/>
    <n v="5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s v="music/indie rock"/>
    <x v="4"/>
    <x v="14"/>
    <n v="8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s v="music/indie rock"/>
    <x v="4"/>
    <x v="14"/>
    <n v="1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s v="music/indie rock"/>
    <x v="4"/>
    <x v="14"/>
    <n v="6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s v="music/indie rock"/>
    <x v="4"/>
    <x v="14"/>
    <n v="5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s v="music/indie rock"/>
    <x v="4"/>
    <x v="14"/>
    <n v="1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s v="music/indie rock"/>
    <x v="4"/>
    <x v="14"/>
    <n v="4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s v="music/indie rock"/>
    <x v="4"/>
    <x v="14"/>
    <n v="7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s v="music/indie rock"/>
    <x v="4"/>
    <x v="14"/>
    <n v="18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s v="music/indie rock"/>
    <x v="4"/>
    <x v="14"/>
    <n v="6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s v="music/indie rock"/>
    <x v="4"/>
    <x v="14"/>
    <n v="3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s v="music/indie rock"/>
    <x v="4"/>
    <x v="14"/>
    <n v="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s v="music/indie rock"/>
    <x v="4"/>
    <x v="14"/>
    <n v="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s v="music/indie rock"/>
    <x v="4"/>
    <x v="14"/>
    <n v="9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s v="music/indie rock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s v="music/indie rock"/>
    <x v="4"/>
    <x v="14"/>
    <n v="5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s v="music/indie rock"/>
    <x v="4"/>
    <x v="14"/>
    <n v="5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s v="music/indie rock"/>
    <x v="4"/>
    <x v="14"/>
    <n v="3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s v="music/indie rock"/>
    <x v="4"/>
    <x v="14"/>
    <n v="9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s v="music/indie rock"/>
    <x v="4"/>
    <x v="14"/>
    <n v="10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s v="music/indie rock"/>
    <x v="4"/>
    <x v="14"/>
    <n v="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s v="music/indie rock"/>
    <x v="4"/>
    <x v="14"/>
    <n v="5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s v="music/indie rock"/>
    <x v="4"/>
    <x v="14"/>
    <n v="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s v="music/indie rock"/>
    <x v="4"/>
    <x v="14"/>
    <n v="6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s v="music/indie rock"/>
    <x v="4"/>
    <x v="14"/>
    <n v="3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s v="music/indie rock"/>
    <x v="4"/>
    <x v="14"/>
    <n v="9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s v="music/indie rock"/>
    <x v="4"/>
    <x v="14"/>
    <n v="52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s v="music/indie rock"/>
    <x v="4"/>
    <x v="14"/>
    <n v="5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s v="music/indie rock"/>
    <x v="4"/>
    <x v="14"/>
    <n v="7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s v="music/indie rock"/>
    <x v="4"/>
    <x v="14"/>
    <n v="9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s v="music/indie rock"/>
    <x v="4"/>
    <x v="14"/>
    <n v="117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s v="games/video games"/>
    <x v="6"/>
    <x v="17"/>
    <n v="2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s v="games/video games"/>
    <x v="6"/>
    <x v="17"/>
    <n v="10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s v="games/video games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s v="games/video games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s v="games/video games"/>
    <x v="6"/>
    <x v="17"/>
    <n v="3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s v="games/video games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s v="games/video games"/>
    <x v="6"/>
    <x v="17"/>
    <n v="3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s v="games/video games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s v="games/video games"/>
    <x v="6"/>
    <x v="17"/>
    <n v="2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s v="games/video games"/>
    <x v="6"/>
    <x v="17"/>
    <n v="2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s v="games/video games"/>
    <x v="6"/>
    <x v="17"/>
    <n v="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s v="games/video games"/>
    <x v="6"/>
    <x v="17"/>
    <n v="2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s v="games/video games"/>
    <x v="6"/>
    <x v="17"/>
    <n v="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s v="games/video games"/>
    <x v="6"/>
    <x v="17"/>
    <n v="3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s v="games/video games"/>
    <x v="6"/>
    <x v="17"/>
    <n v="2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s v="games/video games"/>
    <x v="6"/>
    <x v="17"/>
    <n v="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s v="games/video games"/>
    <x v="6"/>
    <x v="17"/>
    <n v="2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s v="games/video games"/>
    <x v="6"/>
    <x v="17"/>
    <n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s v="games/video games"/>
    <x v="6"/>
    <x v="17"/>
    <n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s v="games/video games"/>
    <x v="6"/>
    <x v="17"/>
    <n v="5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s v="games/video games"/>
    <x v="6"/>
    <x v="17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s v="games/video games"/>
    <x v="6"/>
    <x v="17"/>
    <n v="5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s v="games/video games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s v="games/video games"/>
    <x v="6"/>
    <x v="17"/>
    <n v="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s v="games/video games"/>
    <x v="6"/>
    <x v="17"/>
    <n v="5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s v="games/video games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s v="games/video games"/>
    <x v="6"/>
    <x v="17"/>
    <n v="4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s v="games/video games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s v="games/video games"/>
    <x v="6"/>
    <x v="17"/>
    <e v="#DIV/0!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s v="games/video games"/>
    <x v="6"/>
    <x v="17"/>
    <n v="10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s v="games/video games"/>
    <x v="6"/>
    <x v="17"/>
    <n v="2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s v="games/video games"/>
    <x v="6"/>
    <x v="17"/>
    <n v="1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s v="games/video games"/>
    <x v="6"/>
    <x v="17"/>
    <n v="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s v="games/video games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s v="games/video games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s v="games/video games"/>
    <x v="6"/>
    <x v="17"/>
    <n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s v="games/video games"/>
    <x v="6"/>
    <x v="17"/>
    <n v="37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s v="games/video games"/>
    <x v="6"/>
    <x v="17"/>
    <n v="6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s v="games/video games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s v="games/video games"/>
    <x v="6"/>
    <x v="17"/>
    <n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s v="music/rock"/>
    <x v="4"/>
    <x v="11"/>
    <n v="3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s v="music/rock"/>
    <x v="4"/>
    <x v="11"/>
    <n v="8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s v="music/rock"/>
    <x v="4"/>
    <x v="11"/>
    <n v="7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s v="music/rock"/>
    <x v="4"/>
    <x v="11"/>
    <n v="6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s v="music/rock"/>
    <x v="4"/>
    <x v="11"/>
    <n v="3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s v="music/rock"/>
    <x v="4"/>
    <x v="11"/>
    <n v="9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s v="music/rock"/>
    <x v="4"/>
    <x v="11"/>
    <n v="2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s v="music/rock"/>
    <x v="4"/>
    <x v="11"/>
    <n v="6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s v="music/rock"/>
    <x v="4"/>
    <x v="11"/>
    <n v="2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s v="music/rock"/>
    <x v="4"/>
    <x v="11"/>
    <n v="3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s v="music/rock"/>
    <x v="4"/>
    <x v="11"/>
    <n v="9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s v="music/rock"/>
    <x v="4"/>
    <x v="11"/>
    <n v="7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s v="music/rock"/>
    <x v="4"/>
    <x v="11"/>
    <n v="5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s v="music/rock"/>
    <x v="4"/>
    <x v="11"/>
    <n v="6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s v="music/rock"/>
    <x v="4"/>
    <x v="11"/>
    <n v="6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s v="music/rock"/>
    <x v="4"/>
    <x v="11"/>
    <n v="8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s v="music/rock"/>
    <x v="4"/>
    <x v="11"/>
    <n v="6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s v="music/rock"/>
    <x v="4"/>
    <x v="11"/>
    <n v="4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s v="music/rock"/>
    <x v="4"/>
    <x v="11"/>
    <n v="7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s v="music/rock"/>
    <x v="4"/>
    <x v="11"/>
    <n v="6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s v="games/tabletop games"/>
    <x v="6"/>
    <x v="32"/>
    <n v="5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s v="games/tabletop games"/>
    <x v="6"/>
    <x v="32"/>
    <n v="4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s v="games/tabletop games"/>
    <x v="6"/>
    <x v="32"/>
    <n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s v="games/tabletop games"/>
    <x v="6"/>
    <x v="32"/>
    <n v="10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s v="games/tabletop games"/>
    <x v="6"/>
    <x v="32"/>
    <n v="14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s v="games/tabletop games"/>
    <x v="6"/>
    <x v="32"/>
    <n v="5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s v="games/tabletop games"/>
    <x v="6"/>
    <x v="32"/>
    <n v="5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s v="games/tabletop games"/>
    <x v="6"/>
    <x v="32"/>
    <n v="4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s v="games/tabletop games"/>
    <x v="6"/>
    <x v="32"/>
    <n v="6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s v="games/tabletop games"/>
    <x v="6"/>
    <x v="32"/>
    <n v="6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s v="games/tabletop games"/>
    <x v="6"/>
    <x v="32"/>
    <n v="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s v="games/tabletop games"/>
    <x v="6"/>
    <x v="32"/>
    <n v="4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s v="games/tabletop games"/>
    <x v="6"/>
    <x v="32"/>
    <n v="7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s v="games/tabletop games"/>
    <x v="6"/>
    <x v="32"/>
    <n v="6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s v="games/tabletop games"/>
    <x v="6"/>
    <x v="32"/>
    <n v="4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s v="games/tabletop games"/>
    <x v="6"/>
    <x v="32"/>
    <n v="6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s v="games/tabletop games"/>
    <x v="6"/>
    <x v="32"/>
    <n v="6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s v="games/tabletop games"/>
    <x v="6"/>
    <x v="32"/>
    <n v="8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s v="games/tabletop games"/>
    <x v="6"/>
    <x v="32"/>
    <n v="5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s v="games/tabletop games"/>
    <x v="6"/>
    <x v="32"/>
    <n v="4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s v="music/electronic music"/>
    <x v="4"/>
    <x v="15"/>
    <n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s v="music/electronic music"/>
    <x v="4"/>
    <x v="15"/>
    <n v="3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s v="music/electronic music"/>
    <x v="4"/>
    <x v="15"/>
    <n v="4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s v="music/electronic music"/>
    <x v="4"/>
    <x v="15"/>
    <n v="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s v="music/electronic music"/>
    <x v="4"/>
    <x v="15"/>
    <n v="4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s v="music/electronic music"/>
    <x v="4"/>
    <x v="15"/>
    <n v="3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s v="music/electronic music"/>
    <x v="4"/>
    <x v="15"/>
    <n v="28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s v="music/electronic music"/>
    <x v="4"/>
    <x v="15"/>
    <n v="4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s v="music/electronic music"/>
    <x v="4"/>
    <x v="15"/>
    <n v="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s v="music/electronic music"/>
    <x v="4"/>
    <x v="15"/>
    <n v="6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s v="music/electronic music"/>
    <x v="4"/>
    <x v="15"/>
    <n v="4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s v="music/electronic music"/>
    <x v="4"/>
    <x v="15"/>
    <n v="5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s v="music/electronic music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s v="music/electronic music"/>
    <x v="4"/>
    <x v="15"/>
    <n v="7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s v="music/electronic music"/>
    <x v="4"/>
    <x v="15"/>
    <n v="2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s v="music/electronic music"/>
    <x v="4"/>
    <x v="15"/>
    <n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s v="music/electronic music"/>
    <x v="4"/>
    <x v="15"/>
    <n v="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s v="music/electronic music"/>
    <x v="4"/>
    <x v="15"/>
    <n v="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s v="music/electronic music"/>
    <x v="4"/>
    <x v="15"/>
    <n v="5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s v="music/electronic music"/>
    <x v="4"/>
    <x v="15"/>
    <n v="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s v="games/tabletop games"/>
    <x v="6"/>
    <x v="32"/>
    <n v="3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s v="games/tabletop games"/>
    <x v="6"/>
    <x v="32"/>
    <n v="2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s v="games/tabletop games"/>
    <x v="6"/>
    <x v="32"/>
    <n v="20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s v="games/tabletop games"/>
    <x v="6"/>
    <x v="32"/>
    <n v="8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s v="games/tabletop games"/>
    <x v="6"/>
    <x v="32"/>
    <n v="16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s v="games/tabletop games"/>
    <x v="6"/>
    <x v="32"/>
    <n v="6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s v="games/tabletop games"/>
    <x v="6"/>
    <x v="32"/>
    <n v="6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s v="games/tabletop games"/>
    <x v="6"/>
    <x v="32"/>
    <n v="8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s v="games/tabletop games"/>
    <x v="6"/>
    <x v="32"/>
    <n v="2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s v="games/tabletop games"/>
    <x v="6"/>
    <x v="32"/>
    <n v="2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s v="games/tabletop games"/>
    <x v="6"/>
    <x v="32"/>
    <n v="27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s v="games/tabletop games"/>
    <x v="6"/>
    <x v="32"/>
    <n v="2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s v="games/tabletop games"/>
    <x v="6"/>
    <x v="32"/>
    <n v="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s v="games/tabletop games"/>
    <x v="6"/>
    <x v="32"/>
    <n v="4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s v="games/tabletop games"/>
    <x v="6"/>
    <x v="32"/>
    <n v="13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s v="games/tabletop games"/>
    <x v="6"/>
    <x v="32"/>
    <n v="2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s v="games/tabletop games"/>
    <x v="6"/>
    <x v="32"/>
    <n v="65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s v="games/tabletop games"/>
    <x v="6"/>
    <x v="32"/>
    <n v="7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s v="games/tabletop games"/>
    <x v="6"/>
    <x v="32"/>
    <n v="7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s v="games/tabletop games"/>
    <x v="6"/>
    <x v="32"/>
    <n v="14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s v="games/tabletop games"/>
    <x v="6"/>
    <x v="32"/>
    <n v="49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s v="games/tabletop games"/>
    <x v="6"/>
    <x v="32"/>
    <n v="5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s v="games/tabletop games"/>
    <x v="6"/>
    <x v="32"/>
    <n v="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s v="games/tabletop games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s v="games/tabletop games"/>
    <x v="6"/>
    <x v="32"/>
    <n v="5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s v="games/tabletop games"/>
    <x v="6"/>
    <x v="32"/>
    <n v="4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s v="games/tabletop games"/>
    <x v="6"/>
    <x v="32"/>
    <n v="5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s v="games/tabletop games"/>
    <x v="6"/>
    <x v="32"/>
    <n v="59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s v="games/tabletop games"/>
    <x v="6"/>
    <x v="32"/>
    <n v="3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s v="games/tabletop games"/>
    <x v="6"/>
    <x v="32"/>
    <n v="42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s v="games/tabletop games"/>
    <x v="6"/>
    <x v="32"/>
    <n v="2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s v="games/tabletop games"/>
    <x v="6"/>
    <x v="32"/>
    <n v="9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s v="games/tabletop games"/>
    <x v="6"/>
    <x v="32"/>
    <n v="1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s v="games/tabletop games"/>
    <x v="6"/>
    <x v="32"/>
    <n v="1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s v="games/tabletop games"/>
    <x v="6"/>
    <x v="32"/>
    <n v="4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s v="games/tabletop games"/>
    <x v="6"/>
    <x v="32"/>
    <n v="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s v="games/tabletop games"/>
    <x v="6"/>
    <x v="32"/>
    <n v="9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s v="games/tabletop games"/>
    <x v="6"/>
    <x v="32"/>
    <n v="1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s v="games/tabletop games"/>
    <x v="6"/>
    <x v="32"/>
    <n v="9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s v="games/tabletop games"/>
    <x v="6"/>
    <x v="32"/>
    <n v="9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s v="games/tabletop games"/>
    <x v="6"/>
    <x v="32"/>
    <n v="3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s v="games/tabletop games"/>
    <x v="6"/>
    <x v="32"/>
    <n v="2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s v="games/tabletop games"/>
    <x v="6"/>
    <x v="32"/>
    <n v="14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s v="games/tabletop games"/>
    <x v="6"/>
    <x v="32"/>
    <n v="2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s v="games/tabletop games"/>
    <x v="6"/>
    <x v="32"/>
    <n v="3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s v="games/tabletop games"/>
    <x v="6"/>
    <x v="32"/>
    <n v="2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s v="games/tabletop games"/>
    <x v="6"/>
    <x v="32"/>
    <n v="18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s v="games/tabletop games"/>
    <x v="6"/>
    <x v="32"/>
    <n v="14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s v="games/tabletop games"/>
    <x v="6"/>
    <x v="32"/>
    <n v="5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s v="games/tabletop games"/>
    <x v="6"/>
    <x v="32"/>
    <n v="10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s v="games/tabletop games"/>
    <x v="6"/>
    <x v="32"/>
    <n v="4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s v="games/tabletop games"/>
    <x v="6"/>
    <x v="32"/>
    <n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s v="games/tabletop games"/>
    <x v="6"/>
    <x v="32"/>
    <n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s v="games/tabletop games"/>
    <x v="6"/>
    <x v="32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s v="games/tabletop games"/>
    <x v="6"/>
    <x v="32"/>
    <n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s v="games/tabletop games"/>
    <x v="6"/>
    <x v="32"/>
    <n v="6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s v="games/tabletop games"/>
    <x v="6"/>
    <x v="32"/>
    <n v="58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s v="games/tabletop games"/>
    <x v="6"/>
    <x v="32"/>
    <n v="5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s v="games/tabletop games"/>
    <x v="6"/>
    <x v="32"/>
    <n v="4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s v="games/tabletop games"/>
    <x v="6"/>
    <x v="32"/>
    <n v="8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s v="music/rock"/>
    <x v="4"/>
    <x v="11"/>
    <n v="5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s v="music/rock"/>
    <x v="4"/>
    <x v="11"/>
    <n v="1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s v="music/rock"/>
    <x v="4"/>
    <x v="11"/>
    <n v="6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s v="music/rock"/>
    <x v="4"/>
    <x v="11"/>
    <n v="10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s v="music/rock"/>
    <x v="4"/>
    <x v="11"/>
    <n v="4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s v="music/rock"/>
    <x v="4"/>
    <x v="11"/>
    <n v="10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s v="music/rock"/>
    <x v="4"/>
    <x v="11"/>
    <n v="5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s v="music/rock"/>
    <x v="4"/>
    <x v="11"/>
    <n v="4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s v="music/rock"/>
    <x v="4"/>
    <x v="11"/>
    <n v="6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s v="music/rock"/>
    <x v="4"/>
    <x v="11"/>
    <n v="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s v="music/rock"/>
    <x v="4"/>
    <x v="11"/>
    <n v="1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s v="music/rock"/>
    <x v="4"/>
    <x v="11"/>
    <n v="4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s v="music/rock"/>
    <x v="4"/>
    <x v="11"/>
    <n v="3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s v="music/rock"/>
    <x v="4"/>
    <x v="11"/>
    <n v="6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s v="music/rock"/>
    <x v="4"/>
    <x v="11"/>
    <n v="4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s v="music/rock"/>
    <x v="4"/>
    <x v="11"/>
    <n v="7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s v="music/rock"/>
    <x v="4"/>
    <x v="11"/>
    <n v="5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s v="music/rock"/>
    <x v="4"/>
    <x v="11"/>
    <n v="10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s v="music/rock"/>
    <x v="4"/>
    <x v="11"/>
    <n v="7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s v="music/rock"/>
    <x v="4"/>
    <x v="11"/>
    <n v="11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s v="music/indie rock"/>
    <x v="4"/>
    <x v="14"/>
    <n v="3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s v="music/indie rock"/>
    <x v="4"/>
    <x v="14"/>
    <n v="4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s v="music/indie rock"/>
    <x v="4"/>
    <x v="14"/>
    <n v="6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s v="music/indie rock"/>
    <x v="4"/>
    <x v="14"/>
    <n v="5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s v="music/indie rock"/>
    <x v="4"/>
    <x v="14"/>
    <n v="109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s v="music/indie rock"/>
    <x v="4"/>
    <x v="14"/>
    <n v="5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s v="music/indie rock"/>
    <x v="4"/>
    <x v="14"/>
    <n v="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s v="music/indie rock"/>
    <x v="4"/>
    <x v="14"/>
    <n v="8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s v="music/indie rock"/>
    <x v="4"/>
    <x v="14"/>
    <n v="6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s v="music/indie rock"/>
    <x v="4"/>
    <x v="14"/>
    <n v="6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s v="music/indie rock"/>
    <x v="4"/>
    <x v="14"/>
    <n v="9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s v="music/indie rock"/>
    <x v="4"/>
    <x v="14"/>
    <n v="4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s v="music/indie rock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s v="music/indie rock"/>
    <x v="4"/>
    <x v="14"/>
    <n v="38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s v="music/indie rock"/>
    <x v="4"/>
    <x v="14"/>
    <n v="4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s v="music/indie rock"/>
    <x v="4"/>
    <x v="14"/>
    <n v="7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s v="music/indie rock"/>
    <x v="4"/>
    <x v="14"/>
    <n v="1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s v="music/indie rock"/>
    <x v="4"/>
    <x v="14"/>
    <n v="3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s v="music/indie rock"/>
    <x v="4"/>
    <x v="14"/>
    <n v="4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s v="music/indie rock"/>
    <x v="4"/>
    <x v="14"/>
    <n v="6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s v="food/small batch"/>
    <x v="7"/>
    <x v="33"/>
    <n v="6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s v="food/small batch"/>
    <x v="7"/>
    <x v="33"/>
    <n v="2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s v="food/small batch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s v="food/small batch"/>
    <x v="7"/>
    <x v="33"/>
    <n v="2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s v="food/small batch"/>
    <x v="7"/>
    <x v="33"/>
    <n v="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s v="food/small batch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s v="food/small batch"/>
    <x v="7"/>
    <x v="33"/>
    <n v="5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s v="food/small batch"/>
    <x v="7"/>
    <x v="33"/>
    <n v="4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s v="food/small batch"/>
    <x v="7"/>
    <x v="33"/>
    <n v="2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s v="food/small batch"/>
    <x v="7"/>
    <x v="33"/>
    <n v="22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s v="food/small batch"/>
    <x v="7"/>
    <x v="33"/>
    <n v="4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s v="food/small batch"/>
    <x v="7"/>
    <x v="33"/>
    <n v="7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s v="food/small batch"/>
    <x v="7"/>
    <x v="33"/>
    <n v="1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s v="food/small batch"/>
    <x v="7"/>
    <x v="33"/>
    <n v="6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s v="food/small batch"/>
    <x v="7"/>
    <x v="33"/>
    <n v="11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s v="food/small batch"/>
    <x v="7"/>
    <x v="33"/>
    <n v="4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s v="food/small batch"/>
    <x v="7"/>
    <x v="33"/>
    <n v="7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s v="food/small batch"/>
    <x v="7"/>
    <x v="33"/>
    <n v="12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s v="food/small batch"/>
    <x v="7"/>
    <x v="33"/>
    <n v="6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s v="food/small batch"/>
    <x v="7"/>
    <x v="33"/>
    <n v="10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s v="technology/web"/>
    <x v="2"/>
    <x v="7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s v="technology/web"/>
    <x v="2"/>
    <x v="7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s v="technology/web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s v="technology/web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s v="technology/web"/>
    <x v="2"/>
    <x v="7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s v="technology/web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s v="technology/web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s v="technology/web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s v="technology/web"/>
    <x v="2"/>
    <x v="7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s v="technology/web"/>
    <x v="2"/>
    <x v="7"/>
    <e v="#DIV/0!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s v="technology/web"/>
    <x v="2"/>
    <x v="7"/>
    <n v="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s v="technology/web"/>
    <x v="2"/>
    <x v="7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s v="technology/web"/>
    <x v="2"/>
    <x v="7"/>
    <e v="#DIV/0!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s v="technology/web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s v="technology/web"/>
    <x v="2"/>
    <x v="7"/>
    <n v="2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s v="technology/web"/>
    <x v="2"/>
    <x v="7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s v="technology/web"/>
    <x v="2"/>
    <x v="7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s v="technology/web"/>
    <x v="2"/>
    <x v="7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s v="technology/web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s v="technology/web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s v="technology/web"/>
    <x v="2"/>
    <x v="7"/>
    <e v="#DIV/0!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s v="technology/web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s v="technology/web"/>
    <x v="2"/>
    <x v="7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s v="technology/web"/>
    <x v="2"/>
    <x v="7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s v="technology/web"/>
    <x v="2"/>
    <x v="7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s v="technology/web"/>
    <x v="2"/>
    <x v="7"/>
    <n v="9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s v="technology/web"/>
    <x v="2"/>
    <x v="7"/>
    <n v="4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s v="technology/web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s v="technology/web"/>
    <x v="2"/>
    <x v="7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s v="technology/web"/>
    <x v="2"/>
    <x v="7"/>
    <n v="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s v="technology/web"/>
    <x v="2"/>
    <x v="7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s v="technology/web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s v="technology/web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s v="technology/web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s v="technology/web"/>
    <x v="2"/>
    <x v="7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s v="technology/web"/>
    <x v="2"/>
    <x v="7"/>
    <n v="8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s v="technology/web"/>
    <x v="2"/>
    <x v="7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s v="technology/web"/>
    <x v="2"/>
    <x v="7"/>
    <e v="#DIV/0!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s v="technology/web"/>
    <x v="2"/>
    <x v="7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s v="technology/web"/>
    <x v="2"/>
    <x v="7"/>
    <n v="1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s v="technology/web"/>
    <x v="2"/>
    <x v="7"/>
    <n v="22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s v="technology/web"/>
    <x v="2"/>
    <x v="7"/>
    <n v="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s v="technology/web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s v="technology/web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s v="technology/web"/>
    <x v="2"/>
    <x v="7"/>
    <n v="11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s v="technology/web"/>
    <x v="2"/>
    <x v="7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s v="technology/web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s v="technology/web"/>
    <x v="2"/>
    <x v="7"/>
    <n v="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s v="technology/web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s v="technology/web"/>
    <x v="2"/>
    <x v="7"/>
    <e v="#DIV/0!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s v="technology/web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s v="technology/web"/>
    <x v="2"/>
    <x v="7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s v="technology/web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s v="technology/web"/>
    <x v="2"/>
    <x v="7"/>
    <n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s v="technology/web"/>
    <x v="2"/>
    <x v="7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s v="technology/web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s v="technology/web"/>
    <x v="2"/>
    <x v="7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s v="technology/web"/>
    <x v="2"/>
    <x v="7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s v="technology/web"/>
    <x v="2"/>
    <x v="7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s v="technology/web"/>
    <x v="2"/>
    <x v="7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s v="food/food trucks"/>
    <x v="7"/>
    <x v="19"/>
    <n v="2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s v="food/food trucks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s v="food/food trucks"/>
    <x v="7"/>
    <x v="19"/>
    <n v="1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s v="food/food trucks"/>
    <x v="7"/>
    <x v="19"/>
    <e v="#DIV/0!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s v="food/food trucks"/>
    <x v="7"/>
    <x v="19"/>
    <n v="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s v="food/food trucks"/>
    <x v="7"/>
    <x v="19"/>
    <n v="8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s v="food/food trucks"/>
    <x v="7"/>
    <x v="19"/>
    <n v="16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s v="food/food trucks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s v="food/food trucks"/>
    <x v="7"/>
    <x v="19"/>
    <n v="7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s v="food/food trucks"/>
    <x v="7"/>
    <x v="19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s v="food/food trucks"/>
    <x v="7"/>
    <x v="19"/>
    <n v="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s v="food/food trucks"/>
    <x v="7"/>
    <x v="19"/>
    <e v="#DIV/0!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s v="food/food trucks"/>
    <x v="7"/>
    <x v="19"/>
    <n v="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s v="food/food trucks"/>
    <x v="7"/>
    <x v="19"/>
    <n v="3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s v="food/food trucks"/>
    <x v="7"/>
    <x v="19"/>
    <n v="5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s v="food/food trucks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s v="food/food trucks"/>
    <x v="7"/>
    <x v="19"/>
    <e v="#DIV/0!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s v="food/food trucks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s v="food/food trucks"/>
    <x v="7"/>
    <x v="19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s v="food/food trucks"/>
    <x v="7"/>
    <x v="19"/>
    <n v="6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s v="food/food trucks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s v="food/food trucks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s v="food/food trucks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s v="food/food trucks"/>
    <x v="7"/>
    <x v="19"/>
    <n v="3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s v="food/food trucks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s v="food/food trucks"/>
    <x v="7"/>
    <x v="19"/>
    <e v="#DIV/0!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s v="food/food trucks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s v="food/food trucks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s v="food/food trucks"/>
    <x v="7"/>
    <x v="19"/>
    <n v="50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s v="food/food trucks"/>
    <x v="7"/>
    <x v="19"/>
    <n v="1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s v="food/food trucks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s v="food/food trucks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s v="food/food trucks"/>
    <x v="7"/>
    <x v="19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s v="food/food trucks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s v="food/food trucks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s v="food/food trucks"/>
    <x v="7"/>
    <x v="19"/>
    <n v="2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s v="food/food trucks"/>
    <x v="7"/>
    <x v="19"/>
    <e v="#DIV/0!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s v="food/food trucks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s v="food/food trucks"/>
    <x v="7"/>
    <x v="19"/>
    <e v="#DIV/0!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s v="food/food trucks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s v="food/small batch"/>
    <x v="7"/>
    <x v="33"/>
    <n v="7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s v="food/small batch"/>
    <x v="7"/>
    <x v="33"/>
    <n v="8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s v="food/small batch"/>
    <x v="7"/>
    <x v="33"/>
    <n v="1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s v="food/small batch"/>
    <x v="7"/>
    <x v="33"/>
    <n v="5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s v="food/small batch"/>
    <x v="7"/>
    <x v="33"/>
    <n v="7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s v="food/small batch"/>
    <x v="7"/>
    <x v="33"/>
    <n v="7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s v="food/small batch"/>
    <x v="7"/>
    <x v="33"/>
    <n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s v="food/small batch"/>
    <x v="7"/>
    <x v="33"/>
    <n v="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s v="food/small batch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s v="food/small batch"/>
    <x v="7"/>
    <x v="33"/>
    <n v="14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s v="food/small batch"/>
    <x v="7"/>
    <x v="33"/>
    <n v="6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s v="food/small batch"/>
    <x v="7"/>
    <x v="33"/>
    <n v="5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s v="food/small batch"/>
    <x v="7"/>
    <x v="33"/>
    <n v="6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s v="food/small batch"/>
    <x v="7"/>
    <x v="33"/>
    <n v="27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s v="food/small batch"/>
    <x v="7"/>
    <x v="33"/>
    <n v="3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s v="food/small batch"/>
    <x v="7"/>
    <x v="33"/>
    <n v="4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s v="food/small batch"/>
    <x v="7"/>
    <x v="33"/>
    <n v="19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s v="food/small batch"/>
    <x v="7"/>
    <x v="33"/>
    <n v="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s v="food/small batch"/>
    <x v="7"/>
    <x v="33"/>
    <n v="10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s v="food/small batch"/>
    <x v="7"/>
    <x v="33"/>
    <n v="12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s v="music/indie rock"/>
    <x v="4"/>
    <x v="14"/>
    <n v="9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s v="music/indie rock"/>
    <x v="4"/>
    <x v="14"/>
    <n v="2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s v="music/indie rock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s v="music/indie rock"/>
    <x v="4"/>
    <x v="14"/>
    <n v="5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s v="music/indie rock"/>
    <x v="4"/>
    <x v="14"/>
    <n v="2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s v="music/indie rock"/>
    <x v="4"/>
    <x v="14"/>
    <n v="4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s v="music/indie rock"/>
    <x v="4"/>
    <x v="14"/>
    <n v="2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s v="music/indie rock"/>
    <x v="4"/>
    <x v="14"/>
    <n v="3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s v="music/indie rock"/>
    <x v="4"/>
    <x v="14"/>
    <n v="2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s v="music/indie rock"/>
    <x v="4"/>
    <x v="14"/>
    <n v="2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s v="music/indie rock"/>
    <x v="4"/>
    <x v="14"/>
    <n v="3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s v="music/indie rock"/>
    <x v="4"/>
    <x v="14"/>
    <n v="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s v="music/indie rock"/>
    <x v="4"/>
    <x v="14"/>
    <n v="4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s v="music/indie rock"/>
    <x v="4"/>
    <x v="14"/>
    <n v="13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s v="music/indie rock"/>
    <x v="4"/>
    <x v="14"/>
    <n v="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s v="music/indie rock"/>
    <x v="4"/>
    <x v="14"/>
    <n v="6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s v="music/indie rock"/>
    <x v="4"/>
    <x v="14"/>
    <n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s v="music/indie rock"/>
    <x v="4"/>
    <x v="14"/>
    <n v="12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s v="music/indie rock"/>
    <x v="4"/>
    <x v="14"/>
    <n v="2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s v="music/indie rock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s v="music/indie rock"/>
    <x v="4"/>
    <x v="14"/>
    <n v="4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s v="music/indie rock"/>
    <x v="4"/>
    <x v="14"/>
    <n v="4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s v="music/indie rock"/>
    <x v="4"/>
    <x v="14"/>
    <n v="6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s v="music/indie rock"/>
    <x v="4"/>
    <x v="14"/>
    <n v="4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s v="music/indie rock"/>
    <x v="4"/>
    <x v="14"/>
    <n v="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s v="music/indie rock"/>
    <x v="4"/>
    <x v="14"/>
    <n v="2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s v="music/indie rock"/>
    <x v="4"/>
    <x v="14"/>
    <n v="3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s v="music/indie rock"/>
    <x v="4"/>
    <x v="14"/>
    <n v="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s v="music/indie rock"/>
    <x v="4"/>
    <x v="14"/>
    <n v="6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s v="music/indie rock"/>
    <x v="4"/>
    <x v="14"/>
    <n v="3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s v="music/indie rock"/>
    <x v="4"/>
    <x v="14"/>
    <n v="5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s v="music/indie rock"/>
    <x v="4"/>
    <x v="14"/>
    <n v="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s v="music/indie rock"/>
    <x v="4"/>
    <x v="14"/>
    <n v="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s v="music/indie rock"/>
    <x v="4"/>
    <x v="14"/>
    <n v="3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s v="music/indie rock"/>
    <x v="4"/>
    <x v="14"/>
    <n v="4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s v="music/indie rock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s v="music/indie rock"/>
    <x v="4"/>
    <x v="14"/>
    <n v="8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s v="music/indie rock"/>
    <x v="4"/>
    <x v="14"/>
    <n v="5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s v="music/indie rock"/>
    <x v="4"/>
    <x v="14"/>
    <n v="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s v="music/indie rock"/>
    <x v="4"/>
    <x v="14"/>
    <n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s v="food/restaurants"/>
    <x v="7"/>
    <x v="34"/>
    <n v="4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s v="food/restaurants"/>
    <x v="7"/>
    <x v="34"/>
    <n v="1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s v="food/restaurants"/>
    <x v="7"/>
    <x v="34"/>
    <e v="#DIV/0!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s v="food/restaurants"/>
    <x v="7"/>
    <x v="34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s v="food/restaurants"/>
    <x v="7"/>
    <x v="34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s v="food/restaurants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s v="food/restaurants"/>
    <x v="7"/>
    <x v="34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s v="food/restaurants"/>
    <x v="7"/>
    <x v="34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s v="food/restaurants"/>
    <x v="7"/>
    <x v="34"/>
    <n v="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s v="food/restaurants"/>
    <x v="7"/>
    <x v="34"/>
    <n v="38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s v="food/restaurants"/>
    <x v="7"/>
    <x v="34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s v="food/restaurants"/>
    <x v="7"/>
    <x v="34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s v="food/restaurants"/>
    <x v="7"/>
    <x v="34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s v="food/restaurants"/>
    <x v="7"/>
    <x v="34"/>
    <n v="5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s v="food/restaurants"/>
    <x v="7"/>
    <x v="34"/>
    <n v="78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s v="food/restaurants"/>
    <x v="7"/>
    <x v="34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s v="food/restaurants"/>
    <x v="7"/>
    <x v="34"/>
    <n v="5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s v="food/restaurants"/>
    <x v="7"/>
    <x v="34"/>
    <e v="#DIV/0!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s v="food/restaurants"/>
    <x v="7"/>
    <x v="34"/>
    <n v="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s v="food/restaurants"/>
    <x v="7"/>
    <x v="34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s v="music/classical music"/>
    <x v="4"/>
    <x v="35"/>
    <n v="10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s v="music/classical music"/>
    <x v="4"/>
    <x v="35"/>
    <n v="18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s v="music/classical music"/>
    <x v="4"/>
    <x v="35"/>
    <n v="5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s v="music/classical music"/>
    <x v="4"/>
    <x v="35"/>
    <n v="17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s v="music/classical music"/>
    <x v="4"/>
    <x v="35"/>
    <n v="1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s v="music/classical music"/>
    <x v="4"/>
    <x v="35"/>
    <n v="13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s v="music/classical music"/>
    <x v="4"/>
    <x v="35"/>
    <n v="5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s v="music/classical music"/>
    <x v="4"/>
    <x v="35"/>
    <n v="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s v="music/classical music"/>
    <x v="4"/>
    <x v="35"/>
    <n v="8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s v="music/classical music"/>
    <x v="4"/>
    <x v="35"/>
    <n v="1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s v="music/classical music"/>
    <x v="4"/>
    <x v="35"/>
    <n v="7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s v="music/classical music"/>
    <x v="4"/>
    <x v="35"/>
    <n v="8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s v="music/classical music"/>
    <x v="4"/>
    <x v="35"/>
    <n v="6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s v="music/classical music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s v="music/classical music"/>
    <x v="4"/>
    <x v="35"/>
    <n v="26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s v="music/classical music"/>
    <x v="4"/>
    <x v="35"/>
    <n v="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s v="music/classical music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s v="music/classical music"/>
    <x v="4"/>
    <x v="35"/>
    <n v="11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s v="music/classical music"/>
    <x v="4"/>
    <x v="35"/>
    <n v="17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s v="music/classical music"/>
    <x v="4"/>
    <x v="35"/>
    <n v="9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s v="music/classical music"/>
    <x v="4"/>
    <x v="35"/>
    <n v="5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s v="music/classical music"/>
    <x v="4"/>
    <x v="35"/>
    <n v="5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s v="music/classical music"/>
    <x v="4"/>
    <x v="35"/>
    <n v="3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s v="music/classical music"/>
    <x v="4"/>
    <x v="35"/>
    <n v="8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s v="music/classical music"/>
    <x v="4"/>
    <x v="35"/>
    <n v="6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s v="music/classical music"/>
    <x v="4"/>
    <x v="35"/>
    <n v="6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s v="music/classical music"/>
    <x v="4"/>
    <x v="35"/>
    <n v="4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s v="music/classical music"/>
    <x v="4"/>
    <x v="35"/>
    <n v="16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s v="music/classical music"/>
    <x v="4"/>
    <x v="35"/>
    <n v="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s v="music/classical music"/>
    <x v="4"/>
    <x v="35"/>
    <n v="4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s v="music/classical music"/>
    <x v="4"/>
    <x v="35"/>
    <n v="6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s v="music/classical music"/>
    <x v="4"/>
    <x v="35"/>
    <n v="17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s v="music/classical music"/>
    <x v="4"/>
    <x v="35"/>
    <n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s v="music/classical music"/>
    <x v="4"/>
    <x v="35"/>
    <n v="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s v="music/classical music"/>
    <x v="4"/>
    <x v="35"/>
    <n v="6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s v="music/classical music"/>
    <x v="4"/>
    <x v="35"/>
    <n v="2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s v="music/classical music"/>
    <x v="4"/>
    <x v="35"/>
    <n v="3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s v="music/classical music"/>
    <x v="4"/>
    <x v="35"/>
    <n v="7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s v="music/classical music"/>
    <x v="4"/>
    <x v="35"/>
    <n v="3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s v="music/classical music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s v="food/food trucks"/>
    <x v="7"/>
    <x v="19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s v="food/food trucks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s v="food/food trucks"/>
    <x v="7"/>
    <x v="19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s v="food/food trucks"/>
    <x v="7"/>
    <x v="19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s v="food/food trucks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s v="food/food trucks"/>
    <x v="7"/>
    <x v="19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s v="food/food trucks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s v="food/food trucks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s v="food/food trucks"/>
    <x v="7"/>
    <x v="19"/>
    <n v="7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s v="food/food trucks"/>
    <x v="7"/>
    <x v="19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s v="food/food trucks"/>
    <x v="7"/>
    <x v="19"/>
    <n v="6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s v="food/food trucks"/>
    <x v="7"/>
    <x v="19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s v="food/food trucks"/>
    <x v="7"/>
    <x v="19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s v="food/food trucks"/>
    <x v="7"/>
    <x v="19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s v="food/food trucks"/>
    <x v="7"/>
    <x v="19"/>
    <e v="#DIV/0!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s v="food/food trucks"/>
    <x v="7"/>
    <x v="19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s v="food/food trucks"/>
    <x v="7"/>
    <x v="19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s v="food/food trucks"/>
    <x v="7"/>
    <x v="19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s v="food/food trucks"/>
    <x v="7"/>
    <x v="19"/>
    <n v="2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s v="food/food trucks"/>
    <x v="7"/>
    <x v="19"/>
    <n v="2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s v="food/food trucks"/>
    <x v="7"/>
    <x v="19"/>
    <n v="4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s v="food/food trucks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s v="food/food trucks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s v="food/food trucks"/>
    <x v="7"/>
    <x v="19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s v="food/food trucks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s v="food/food trucks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s v="food/food trucks"/>
    <x v="7"/>
    <x v="19"/>
    <n v="20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s v="food/food trucks"/>
    <x v="7"/>
    <x v="19"/>
    <n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s v="food/food trucks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s v="food/food trucks"/>
    <x v="7"/>
    <x v="19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s v="food/food trucks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s v="food/food trucks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s v="food/food trucks"/>
    <x v="7"/>
    <x v="19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s v="food/food trucks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s v="food/food trucks"/>
    <x v="7"/>
    <x v="19"/>
    <n v="9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s v="food/food trucks"/>
    <x v="7"/>
    <x v="19"/>
    <n v="30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s v="food/food trucks"/>
    <x v="7"/>
    <x v="19"/>
    <n v="1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s v="food/food trucks"/>
    <x v="7"/>
    <x v="19"/>
    <n v="84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s v="food/food trucks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s v="food/food trucks"/>
    <x v="7"/>
    <x v="19"/>
    <n v="1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s v="technology/space exploration"/>
    <x v="2"/>
    <x v="36"/>
    <n v="2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s v="technology/space exploration"/>
    <x v="2"/>
    <x v="36"/>
    <n v="8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s v="technology/space exploration"/>
    <x v="2"/>
    <x v="36"/>
    <n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s v="technology/space exploration"/>
    <x v="2"/>
    <x v="36"/>
    <n v="6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s v="technology/space exploration"/>
    <x v="2"/>
    <x v="36"/>
    <n v="6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s v="technology/space exploration"/>
    <x v="2"/>
    <x v="36"/>
    <n v="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s v="technology/space exploration"/>
    <x v="2"/>
    <x v="36"/>
    <n v="8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s v="technology/space exploration"/>
    <x v="2"/>
    <x v="36"/>
    <n v="5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s v="technology/space exploration"/>
    <x v="2"/>
    <x v="36"/>
    <n v="15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s v="technology/space exploration"/>
    <x v="2"/>
    <x v="36"/>
    <n v="5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s v="technology/space exploration"/>
    <x v="2"/>
    <x v="36"/>
    <n v="8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s v="technology/space exploration"/>
    <x v="2"/>
    <x v="36"/>
    <n v="5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s v="technology/space exploration"/>
    <x v="2"/>
    <x v="36"/>
    <n v="27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s v="technology/space exploration"/>
    <x v="2"/>
    <x v="36"/>
    <n v="10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s v="technology/space exploration"/>
    <x v="2"/>
    <x v="36"/>
    <n v="4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s v="technology/space exploration"/>
    <x v="2"/>
    <x v="36"/>
    <n v="12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s v="technology/space exploration"/>
    <x v="2"/>
    <x v="36"/>
    <n v="2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s v="technology/space exploration"/>
    <x v="2"/>
    <x v="36"/>
    <n v="20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s v="technology/space exploration"/>
    <x v="2"/>
    <x v="36"/>
    <n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s v="technology/space exploration"/>
    <x v="2"/>
    <x v="36"/>
    <n v="7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s v="technology/space exploration"/>
    <x v="2"/>
    <x v="36"/>
    <n v="4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s v="technology/space exploration"/>
    <x v="2"/>
    <x v="36"/>
    <n v="2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s v="technology/space exploration"/>
    <x v="2"/>
    <x v="36"/>
    <n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s v="technology/space exploration"/>
    <x v="2"/>
    <x v="36"/>
    <n v="3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s v="technology/space exploration"/>
    <x v="2"/>
    <x v="36"/>
    <n v="2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s v="technology/space exploration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s v="technology/space exploration"/>
    <x v="2"/>
    <x v="36"/>
    <n v="2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s v="technology/space exploration"/>
    <x v="2"/>
    <x v="36"/>
    <n v="4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s v="technology/space exploration"/>
    <x v="2"/>
    <x v="36"/>
    <n v="6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s v="technology/space exploration"/>
    <x v="2"/>
    <x v="36"/>
    <n v="3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s v="technology/space exploration"/>
    <x v="2"/>
    <x v="36"/>
    <n v="8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s v="technology/space exploration"/>
    <x v="2"/>
    <x v="36"/>
    <n v="3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s v="technology/space exploration"/>
    <x v="2"/>
    <x v="36"/>
    <n v="89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s v="technology/space exploration"/>
    <x v="2"/>
    <x v="36"/>
    <n v="3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s v="technology/space exploration"/>
    <x v="2"/>
    <x v="36"/>
    <n v="1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s v="technology/space exploration"/>
    <x v="2"/>
    <x v="36"/>
    <n v="3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s v="technology/space exploration"/>
    <x v="2"/>
    <x v="36"/>
    <n v="3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s v="technology/space exploration"/>
    <x v="2"/>
    <x v="36"/>
    <n v="2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s v="technology/space exploration"/>
    <x v="2"/>
    <x v="36"/>
    <n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s v="technology/space exploration"/>
    <x v="2"/>
    <x v="36"/>
    <n v="4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s v="technology/space exploration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s v="technology/space exploration"/>
    <x v="2"/>
    <x v="36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s v="technology/space exploration"/>
    <x v="2"/>
    <x v="36"/>
    <n v="2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s v="technology/space exploration"/>
    <x v="2"/>
    <x v="36"/>
    <n v="3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s v="technology/space exploration"/>
    <x v="2"/>
    <x v="36"/>
    <n v="9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s v="technology/space exploration"/>
    <x v="2"/>
    <x v="36"/>
    <n v="7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s v="technology/space exploration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s v="technology/space exploration"/>
    <x v="2"/>
    <x v="36"/>
    <n v="1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s v="technology/space exploration"/>
    <x v="2"/>
    <x v="36"/>
    <n v="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s v="technology/space exploration"/>
    <x v="2"/>
    <x v="36"/>
    <n v="7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s v="technology/space exploration"/>
    <x v="2"/>
    <x v="36"/>
    <n v="30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s v="technology/space exploration"/>
    <x v="2"/>
    <x v="36"/>
    <n v="8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s v="technology/space exploration"/>
    <x v="2"/>
    <x v="36"/>
    <n v="8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s v="technology/space exploration"/>
    <x v="2"/>
    <x v="36"/>
    <n v="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s v="technology/space exploration"/>
    <x v="2"/>
    <x v="36"/>
    <n v="7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s v="technology/space exploration"/>
    <x v="2"/>
    <x v="36"/>
    <n v="1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s v="technology/space exploration"/>
    <x v="2"/>
    <x v="36"/>
    <n v="9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s v="technology/space exploration"/>
    <x v="2"/>
    <x v="36"/>
    <n v="23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E-2"/>
    <s v="technology/space exploration"/>
    <x v="2"/>
    <x v="36"/>
    <n v="1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s v="technology/space exploration"/>
    <x v="2"/>
    <x v="36"/>
    <n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s v="technology/makerspaces"/>
    <x v="2"/>
    <x v="37"/>
    <n v="8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s v="technology/makerspaces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s v="technology/makerspaces"/>
    <x v="2"/>
    <x v="37"/>
    <n v="37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s v="technology/makerspaces"/>
    <x v="2"/>
    <x v="37"/>
    <n v="17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s v="technology/makerspaces"/>
    <x v="2"/>
    <x v="37"/>
    <n v="9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s v="technology/makerspaces"/>
    <x v="2"/>
    <x v="37"/>
    <n v="7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s v="technology/makerspaces"/>
    <x v="2"/>
    <x v="37"/>
    <n v="9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s v="technology/makerspaces"/>
    <x v="2"/>
    <x v="37"/>
    <n v="6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s v="technology/makerspaces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s v="technology/makerspaces"/>
    <x v="2"/>
    <x v="37"/>
    <n v="4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s v="technology/makerspaces"/>
    <x v="2"/>
    <x v="37"/>
    <n v="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s v="technology/makerspaces"/>
    <x v="2"/>
    <x v="37"/>
    <n v="7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s v="technology/makerspaces"/>
    <x v="2"/>
    <x v="37"/>
    <n v="16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s v="technology/makerspaces"/>
    <x v="2"/>
    <x v="37"/>
    <n v="12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s v="technology/makerspaces"/>
    <x v="2"/>
    <x v="37"/>
    <n v="6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s v="technology/makerspaces"/>
    <x v="2"/>
    <x v="37"/>
    <n v="1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s v="technology/makerspaces"/>
    <x v="2"/>
    <x v="37"/>
    <n v="12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s v="technology/makerspaces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s v="technology/makerspaces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s v="technology/makerspaces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s v="food/food trucks"/>
    <x v="7"/>
    <x v="19"/>
    <n v="2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s v="food/food trucks"/>
    <x v="7"/>
    <x v="19"/>
    <n v="8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s v="food/food trucks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s v="food/food trucks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s v="food/food trucks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s v="food/food trucks"/>
    <x v="7"/>
    <x v="19"/>
    <e v="#DIV/0!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s v="food/food trucks"/>
    <x v="7"/>
    <x v="19"/>
    <e v="#DIV/0!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s v="food/food trucks"/>
    <x v="7"/>
    <x v="19"/>
    <n v="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s v="food/food trucks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s v="food/food trucks"/>
    <x v="7"/>
    <x v="19"/>
    <n v="73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s v="food/food trucks"/>
    <x v="7"/>
    <x v="19"/>
    <n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s v="food/food trucks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s v="food/food trucks"/>
    <x v="7"/>
    <x v="19"/>
    <n v="1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s v="food/food trucks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s v="food/food trucks"/>
    <x v="7"/>
    <x v="19"/>
    <n v="24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s v="food/food trucks"/>
    <x v="7"/>
    <x v="19"/>
    <n v="8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s v="food/food trucks"/>
    <x v="7"/>
    <x v="19"/>
    <n v="1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s v="food/food trucks"/>
    <x v="7"/>
    <x v="19"/>
    <n v="1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s v="food/food trucks"/>
    <x v="7"/>
    <x v="19"/>
    <e v="#DIV/0!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s v="food/food trucks"/>
    <x v="7"/>
    <x v="19"/>
    <n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s v="theater/spaces"/>
    <x v="1"/>
    <x v="38"/>
    <n v="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s v="theater/spaces"/>
    <x v="1"/>
    <x v="38"/>
    <n v="13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s v="theater/spaces"/>
    <x v="1"/>
    <x v="38"/>
    <n v="9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s v="theater/spaces"/>
    <x v="1"/>
    <x v="38"/>
    <n v="16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s v="theater/spaces"/>
    <x v="1"/>
    <x v="38"/>
    <n v="21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s v="theater/spaces"/>
    <x v="1"/>
    <x v="38"/>
    <n v="14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s v="theater/spaces"/>
    <x v="1"/>
    <x v="38"/>
    <n v="7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s v="theater/spaces"/>
    <x v="1"/>
    <x v="38"/>
    <n v="4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s v="theater/spaces"/>
    <x v="1"/>
    <x v="38"/>
    <n v="16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s v="theater/spaces"/>
    <x v="1"/>
    <x v="38"/>
    <n v="8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s v="theater/spaces"/>
    <x v="1"/>
    <x v="38"/>
    <n v="5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s v="theater/spaces"/>
    <x v="1"/>
    <x v="38"/>
    <n v="5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s v="theater/spaces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s v="theater/spaces"/>
    <x v="1"/>
    <x v="38"/>
    <n v="9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s v="theater/spaces"/>
    <x v="1"/>
    <x v="38"/>
    <n v="5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s v="theater/spaces"/>
    <x v="1"/>
    <x v="38"/>
    <n v="6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s v="theater/spaces"/>
    <x v="1"/>
    <x v="38"/>
    <n v="9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s v="theater/spaces"/>
    <x v="1"/>
    <x v="38"/>
    <n v="12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s v="theater/spaces"/>
    <x v="1"/>
    <x v="38"/>
    <n v="9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s v="theater/spaces"/>
    <x v="1"/>
    <x v="38"/>
    <n v="17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s v="technology/hardware"/>
    <x v="2"/>
    <x v="30"/>
    <n v="4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s v="technology/hardware"/>
    <x v="2"/>
    <x v="30"/>
    <n v="6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s v="technology/hardware"/>
    <x v="2"/>
    <x v="30"/>
    <n v="9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s v="technology/hardware"/>
    <x v="2"/>
    <x v="30"/>
    <n v="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s v="technology/hardware"/>
    <x v="2"/>
    <x v="30"/>
    <n v="51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s v="technology/hardware"/>
    <x v="2"/>
    <x v="30"/>
    <n v="26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s v="technology/hardware"/>
    <x v="2"/>
    <x v="30"/>
    <n v="7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s v="technology/hardware"/>
    <x v="2"/>
    <x v="30"/>
    <n v="7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s v="technology/hardware"/>
    <x v="2"/>
    <x v="30"/>
    <n v="34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s v="technology/hardware"/>
    <x v="2"/>
    <x v="30"/>
    <n v="6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s v="technology/hardware"/>
    <x v="2"/>
    <x v="30"/>
    <n v="8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s v="technology/hardware"/>
    <x v="2"/>
    <x v="30"/>
    <n v="9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s v="technology/hardware"/>
    <x v="2"/>
    <x v="30"/>
    <n v="45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s v="technology/hardware"/>
    <x v="2"/>
    <x v="30"/>
    <n v="13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s v="technology/hardware"/>
    <x v="2"/>
    <x v="30"/>
    <n v="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s v="technology/hardware"/>
    <x v="2"/>
    <x v="30"/>
    <n v="17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s v="technology/hardware"/>
    <x v="2"/>
    <x v="30"/>
    <n v="16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s v="technology/hardware"/>
    <x v="2"/>
    <x v="30"/>
    <n v="49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s v="technology/hardware"/>
    <x v="2"/>
    <x v="30"/>
    <n v="2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s v="technology/hardware"/>
    <x v="2"/>
    <x v="30"/>
    <n v="1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s v="publishing/children's books"/>
    <x v="3"/>
    <x v="39"/>
    <n v="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s v="publishing/children's books"/>
    <x v="3"/>
    <x v="39"/>
    <n v="4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s v="publishing/children's books"/>
    <x v="3"/>
    <x v="39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s v="publishing/children's books"/>
    <x v="3"/>
    <x v="39"/>
    <n v="3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s v="publishing/children's books"/>
    <x v="3"/>
    <x v="39"/>
    <n v="3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s v="publishing/children's books"/>
    <x v="3"/>
    <x v="39"/>
    <n v="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s v="publishing/children's books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s v="publishing/children's books"/>
    <x v="3"/>
    <x v="39"/>
    <n v="1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s v="publishing/children's books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s v="publishing/children's books"/>
    <x v="3"/>
    <x v="39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s v="publishing/children's books"/>
    <x v="3"/>
    <x v="39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s v="publishing/children's books"/>
    <x v="3"/>
    <x v="39"/>
    <n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s v="publishing/children's books"/>
    <x v="3"/>
    <x v="39"/>
    <n v="48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s v="publishing/children's books"/>
    <x v="3"/>
    <x v="39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s v="publishing/children's books"/>
    <x v="3"/>
    <x v="39"/>
    <n v="1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s v="publishing/children's books"/>
    <x v="3"/>
    <x v="39"/>
    <n v="3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s v="publishing/children's books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s v="publishing/children's books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s v="publishing/children's books"/>
    <x v="3"/>
    <x v="39"/>
    <n v="5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s v="publishing/children's books"/>
    <x v="3"/>
    <x v="39"/>
    <e v="#DIV/0!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s v="publishing/children's books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s v="publishing/children's books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s v="publishing/children's books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s v="publishing/children's books"/>
    <x v="3"/>
    <x v="39"/>
    <n v="1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s v="publishing/children's books"/>
    <x v="3"/>
    <x v="39"/>
    <e v="#DIV/0!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s v="publishing/children's books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s v="publishing/children's books"/>
    <x v="3"/>
    <x v="39"/>
    <n v="1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s v="publishing/children's books"/>
    <x v="3"/>
    <x v="39"/>
    <n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s v="publishing/children's books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s v="publishing/children's books"/>
    <x v="3"/>
    <x v="39"/>
    <n v="6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s v="publishing/children's books"/>
    <x v="3"/>
    <x v="39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s v="publishing/children's books"/>
    <x v="3"/>
    <x v="39"/>
    <e v="#DIV/0!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s v="publishing/children's books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s v="publishing/children's books"/>
    <x v="3"/>
    <x v="39"/>
    <n v="4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s v="publishing/children's books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s v="publishing/children's books"/>
    <x v="3"/>
    <x v="39"/>
    <n v="4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s v="publishing/children's books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s v="publishing/children's books"/>
    <x v="3"/>
    <x v="39"/>
    <n v="9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s v="publishing/children's books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s v="publishing/children's books"/>
    <x v="3"/>
    <x v="39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s v="theater/plays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s v="theater/plays"/>
    <x v="1"/>
    <x v="6"/>
    <n v="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s v="theater/plays"/>
    <x v="1"/>
    <x v="6"/>
    <n v="1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s v="theater/plays"/>
    <x v="1"/>
    <x v="6"/>
    <n v="6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s v="theater/plays"/>
    <x v="1"/>
    <x v="6"/>
    <n v="3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s v="theater/plays"/>
    <x v="1"/>
    <x v="6"/>
    <n v="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s v="theater/plays"/>
    <x v="1"/>
    <x v="6"/>
    <n v="3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s v="theater/plays"/>
    <x v="1"/>
    <x v="6"/>
    <n v="10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s v="theater/plays"/>
    <x v="1"/>
    <x v="6"/>
    <n v="12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s v="theater/plays"/>
    <x v="1"/>
    <x v="6"/>
    <n v="4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s v="theater/plays"/>
    <x v="1"/>
    <x v="6"/>
    <n v="7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s v="theater/plays"/>
    <x v="1"/>
    <x v="6"/>
    <n v="9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s v="theater/plays"/>
    <x v="1"/>
    <x v="6"/>
    <n v="1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s v="theater/plays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s v="theater/plays"/>
    <x v="1"/>
    <x v="6"/>
    <n v="3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s v="theater/plays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s v="theater/plays"/>
    <x v="1"/>
    <x v="6"/>
    <n v="8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s v="theater/plays"/>
    <x v="1"/>
    <x v="6"/>
    <n v="3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s v="theater/plays"/>
    <x v="1"/>
    <x v="6"/>
    <n v="4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s v="theater/plays"/>
    <x v="1"/>
    <x v="6"/>
    <n v="4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s v="theater/plays"/>
    <x v="1"/>
    <x v="6"/>
    <n v="5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s v="theater/plays"/>
    <x v="1"/>
    <x v="6"/>
    <n v="3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s v="theater/plays"/>
    <x v="1"/>
    <x v="6"/>
    <n v="9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s v="theater/plays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s v="theater/plays"/>
    <x v="1"/>
    <x v="6"/>
    <n v="2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s v="theater/plays"/>
    <x v="1"/>
    <x v="6"/>
    <n v="44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s v="theater/plays"/>
    <x v="1"/>
    <x v="6"/>
    <n v="6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s v="theater/plays"/>
    <x v="1"/>
    <x v="6"/>
    <n v="6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s v="theater/plays"/>
    <x v="1"/>
    <x v="6"/>
    <n v="1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s v="theater/plays"/>
    <x v="1"/>
    <x v="6"/>
    <n v="4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s v="theater/plays"/>
    <x v="1"/>
    <x v="6"/>
    <n v="9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s v="theater/plays"/>
    <x v="1"/>
    <x v="6"/>
    <n v="6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s v="theater/plays"/>
    <x v="1"/>
    <x v="6"/>
    <n v="3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s v="theater/plays"/>
    <x v="1"/>
    <x v="6"/>
    <n v="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s v="theater/plays"/>
    <x v="1"/>
    <x v="6"/>
    <n v="4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s v="theater/plays"/>
    <x v="1"/>
    <x v="6"/>
    <n v="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s v="theater/plays"/>
    <x v="1"/>
    <x v="6"/>
    <n v="2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s v="theater/plays"/>
    <x v="1"/>
    <x v="6"/>
    <n v="10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s v="theater/plays"/>
    <x v="1"/>
    <x v="6"/>
    <n v="5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s v="theater/plays"/>
    <x v="1"/>
    <x v="6"/>
    <n v="1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s v="theater/plays"/>
    <x v="1"/>
    <x v="6"/>
    <n v="2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s v="theater/plays"/>
    <x v="1"/>
    <x v="6"/>
    <n v="6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s v="theater/plays"/>
    <x v="1"/>
    <x v="6"/>
    <n v="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s v="theater/plays"/>
    <x v="1"/>
    <x v="6"/>
    <n v="5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s v="theater/plays"/>
    <x v="1"/>
    <x v="6"/>
    <n v="6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s v="theater/plays"/>
    <x v="1"/>
    <x v="6"/>
    <n v="11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s v="theater/plays"/>
    <x v="1"/>
    <x v="6"/>
    <n v="10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s v="theater/plays"/>
    <x v="1"/>
    <x v="6"/>
    <n v="9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s v="theater/plays"/>
    <x v="1"/>
    <x v="6"/>
    <n v="3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s v="theater/plays"/>
    <x v="1"/>
    <x v="6"/>
    <n v="2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s v="theater/plays"/>
    <x v="1"/>
    <x v="6"/>
    <n v="6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s v="theater/plays"/>
    <x v="1"/>
    <x v="6"/>
    <n v="3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s v="theater/plays"/>
    <x v="1"/>
    <x v="6"/>
    <n v="8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s v="theater/plays"/>
    <x v="1"/>
    <x v="6"/>
    <n v="6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s v="theater/plays"/>
    <x v="1"/>
    <x v="6"/>
    <n v="2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s v="theater/plays"/>
    <x v="1"/>
    <x v="6"/>
    <n v="4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s v="theater/plays"/>
    <x v="1"/>
    <x v="6"/>
    <n v="4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s v="theater/plays"/>
    <x v="1"/>
    <x v="6"/>
    <n v="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s v="theater/plays"/>
    <x v="1"/>
    <x v="6"/>
    <n v="12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s v="theater/plays"/>
    <x v="1"/>
    <x v="6"/>
    <n v="2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s v="theater/plays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s v="theater/plays"/>
    <x v="1"/>
    <x v="6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s v="theater/plays"/>
    <x v="1"/>
    <x v="6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s v="theater/plays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s v="theater/plays"/>
    <x v="1"/>
    <x v="6"/>
    <n v="6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s v="theater/plays"/>
    <x v="1"/>
    <x v="6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s v="theater/plays"/>
    <x v="1"/>
    <x v="6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s v="theater/plays"/>
    <x v="1"/>
    <x v="6"/>
    <n v="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s v="theater/plays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s v="theater/plays"/>
    <x v="1"/>
    <x v="6"/>
    <n v="2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s v="theater/plays"/>
    <x v="1"/>
    <x v="6"/>
    <e v="#DIV/0!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s v="theater/plays"/>
    <x v="1"/>
    <x v="6"/>
    <n v="1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s v="theater/plays"/>
    <x v="1"/>
    <x v="6"/>
    <e v="#DIV/0!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s v="theater/plays"/>
    <x v="1"/>
    <x v="6"/>
    <n v="3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s v="theater/plays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s v="theater/plays"/>
    <x v="1"/>
    <x v="6"/>
    <n v="24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s v="theater/plays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s v="theater/plays"/>
    <x v="1"/>
    <x v="6"/>
    <e v="#DIV/0!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s v="theater/plays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s v="theater/plays"/>
    <x v="1"/>
    <x v="6"/>
    <n v="3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s v="theater/plays"/>
    <x v="1"/>
    <x v="6"/>
    <n v="2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s v="theater/plays"/>
    <x v="1"/>
    <x v="6"/>
    <n v="1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s v="theater/plays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s v="theater/plays"/>
    <x v="1"/>
    <x v="6"/>
    <n v="1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s v="theater/plays"/>
    <x v="1"/>
    <x v="6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s v="theater/plays"/>
    <x v="1"/>
    <x v="6"/>
    <n v="2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s v="theater/plays"/>
    <x v="1"/>
    <x v="6"/>
    <n v="5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s v="theater/plays"/>
    <x v="1"/>
    <x v="6"/>
    <n v="1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s v="theater/plays"/>
    <x v="1"/>
    <x v="6"/>
    <n v="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s v="theater/plays"/>
    <x v="1"/>
    <x v="6"/>
    <n v="8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s v="theater/plays"/>
    <x v="1"/>
    <x v="6"/>
    <n v="3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s v="theater/plays"/>
    <x v="1"/>
    <x v="6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s v="theater/plays"/>
    <x v="1"/>
    <x v="6"/>
    <n v="11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s v="theater/plays"/>
    <x v="1"/>
    <x v="6"/>
    <n v="9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s v="theater/plays"/>
    <x v="1"/>
    <x v="6"/>
    <n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s v="theater/plays"/>
    <x v="1"/>
    <x v="6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s v="theater/plays"/>
    <x v="1"/>
    <x v="6"/>
    <n v="1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s v="theater/plays"/>
    <x v="1"/>
    <x v="6"/>
    <n v="1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s v="theater/plays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s v="theater/plays"/>
    <x v="1"/>
    <x v="6"/>
    <n v="9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s v="theater/plays"/>
    <x v="1"/>
    <x v="6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s v="theater/plays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s v="theater/plays"/>
    <x v="1"/>
    <x v="6"/>
    <n v="38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s v="theater/plays"/>
    <x v="1"/>
    <x v="6"/>
    <n v="4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s v="theater/plays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s v="theater/plays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s v="theater/plays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s v="theater/plays"/>
    <x v="1"/>
    <x v="6"/>
    <e v="#DIV/0!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s v="theater/plays"/>
    <x v="1"/>
    <x v="6"/>
    <n v="8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s v="theater/plays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s v="theater/plays"/>
    <x v="1"/>
    <x v="6"/>
    <n v="2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s v="theater/plays"/>
    <x v="1"/>
    <x v="6"/>
    <n v="2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s v="theater/plays"/>
    <x v="1"/>
    <x v="6"/>
    <n v="1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s v="theater/plays"/>
    <x v="1"/>
    <x v="6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s v="theater/plays"/>
    <x v="1"/>
    <x v="6"/>
    <n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s v="theater/plays"/>
    <x v="1"/>
    <x v="6"/>
    <n v="5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s v="theater/plays"/>
    <x v="1"/>
    <x v="6"/>
    <n v="18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s v="theater/plays"/>
    <x v="1"/>
    <x v="6"/>
    <n v="2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s v="theater/plays"/>
    <x v="1"/>
    <x v="6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s v="theater/plays"/>
    <x v="1"/>
    <x v="6"/>
    <n v="48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s v="theater/plays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s v="theater/plays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s v="theater/plays"/>
    <x v="1"/>
    <x v="6"/>
    <n v="1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s v="theater/plays"/>
    <x v="1"/>
    <x v="6"/>
    <n v="1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s v="theater/plays"/>
    <x v="1"/>
    <x v="6"/>
    <n v="3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s v="theater/plays"/>
    <x v="1"/>
    <x v="6"/>
    <n v="8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s v="theater/plays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s v="theater/plays"/>
    <x v="1"/>
    <x v="6"/>
    <n v="5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s v="theater/plays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s v="theater/plays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s v="theater/plays"/>
    <x v="1"/>
    <x v="6"/>
    <n v="4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s v="theater/plays"/>
    <x v="1"/>
    <x v="6"/>
    <n v="7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s v="theater/plays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s v="theater/plays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s v="theater/plays"/>
    <x v="1"/>
    <x v="6"/>
    <n v="20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s v="theater/plays"/>
    <x v="1"/>
    <x v="6"/>
    <n v="2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s v="theater/plays"/>
    <x v="1"/>
    <x v="6"/>
    <n v="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s v="theater/plays"/>
    <x v="1"/>
    <x v="6"/>
    <n v="6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s v="theater/plays"/>
    <x v="1"/>
    <x v="6"/>
    <n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s v="theater/plays"/>
    <x v="1"/>
    <x v="6"/>
    <n v="5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s v="theater/musical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s v="theater/musical"/>
    <x v="1"/>
    <x v="40"/>
    <n v="8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s v="theater/musical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s v="theater/musical"/>
    <x v="1"/>
    <x v="40"/>
    <n v="17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s v="theater/musical"/>
    <x v="1"/>
    <x v="40"/>
    <n v="23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s v="theater/musical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s v="theater/musical"/>
    <x v="1"/>
    <x v="40"/>
    <n v="11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s v="theater/musical"/>
    <x v="1"/>
    <x v="40"/>
    <n v="4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s v="theater/musical"/>
    <x v="1"/>
    <x v="40"/>
    <n v="25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s v="theater/musical"/>
    <x v="1"/>
    <x v="40"/>
    <n v="16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s v="theater/musical"/>
    <x v="1"/>
    <x v="40"/>
    <n v="8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s v="theater/musical"/>
    <x v="1"/>
    <x v="40"/>
    <n v="8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s v="theater/musical"/>
    <x v="1"/>
    <x v="40"/>
    <n v="48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s v="theater/musical"/>
    <x v="1"/>
    <x v="40"/>
    <n v="7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s v="theater/musical"/>
    <x v="1"/>
    <x v="40"/>
    <n v="9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s v="theater/musical"/>
    <x v="1"/>
    <x v="40"/>
    <n v="3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s v="theater/musical"/>
    <x v="1"/>
    <x v="40"/>
    <n v="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s v="theater/musical"/>
    <x v="1"/>
    <x v="40"/>
    <n v="1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s v="theater/musical"/>
    <x v="1"/>
    <x v="40"/>
    <n v="32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s v="theater/musical"/>
    <x v="1"/>
    <x v="40"/>
    <n v="8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s v="theater/spaces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s v="theater/spaces"/>
    <x v="1"/>
    <x v="38"/>
    <n v="20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s v="theater/spaces"/>
    <x v="1"/>
    <x v="38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s v="theater/spaces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s v="theater/spaces"/>
    <x v="1"/>
    <x v="38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s v="theater/spaces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s v="theater/spaces"/>
    <x v="1"/>
    <x v="38"/>
    <n v="8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s v="theater/spaces"/>
    <x v="1"/>
    <x v="38"/>
    <n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s v="theater/spaces"/>
    <x v="1"/>
    <x v="38"/>
    <n v="1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s v="theater/spaces"/>
    <x v="1"/>
    <x v="38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s v="theater/spaces"/>
    <x v="1"/>
    <x v="38"/>
    <n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s v="theater/spaces"/>
    <x v="1"/>
    <x v="38"/>
    <n v="20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s v="theater/spaces"/>
    <x v="1"/>
    <x v="38"/>
    <n v="20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s v="theater/spaces"/>
    <x v="1"/>
    <x v="38"/>
    <e v="#DIV/0!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s v="theater/spaces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s v="theater/spaces"/>
    <x v="1"/>
    <x v="38"/>
    <n v="6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s v="theater/spaces"/>
    <x v="1"/>
    <x v="38"/>
    <n v="9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s v="theater/spaces"/>
    <x v="1"/>
    <x v="38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s v="theater/spaces"/>
    <x v="1"/>
    <x v="38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s v="theater/spaces"/>
    <x v="1"/>
    <x v="38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s v="theater/plays"/>
    <x v="1"/>
    <x v="6"/>
    <n v="5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s v="theater/plays"/>
    <x v="1"/>
    <x v="6"/>
    <n v="6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s v="theater/plays"/>
    <x v="1"/>
    <x v="6"/>
    <n v="10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s v="theater/plays"/>
    <x v="1"/>
    <x v="6"/>
    <n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s v="theater/plays"/>
    <x v="1"/>
    <x v="6"/>
    <n v="4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s v="theater/plays"/>
    <x v="1"/>
    <x v="6"/>
    <n v="8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s v="theater/plays"/>
    <x v="1"/>
    <x v="6"/>
    <n v="8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s v="theater/plays"/>
    <x v="1"/>
    <x v="6"/>
    <n v="7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s v="theater/plays"/>
    <x v="1"/>
    <x v="6"/>
    <n v="9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s v="theater/plays"/>
    <x v="1"/>
    <x v="6"/>
    <n v="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s v="theater/plays"/>
    <x v="1"/>
    <x v="6"/>
    <n v="7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s v="theater/plays"/>
    <x v="1"/>
    <x v="6"/>
    <n v="12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s v="theater/plays"/>
    <x v="1"/>
    <x v="6"/>
    <n v="26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s v="theater/plays"/>
    <x v="1"/>
    <x v="6"/>
    <n v="5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s v="theater/plays"/>
    <x v="1"/>
    <x v="6"/>
    <n v="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s v="theater/plays"/>
    <x v="1"/>
    <x v="6"/>
    <n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s v="theater/plays"/>
    <x v="1"/>
    <x v="6"/>
    <n v="11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s v="theater/plays"/>
    <x v="1"/>
    <x v="6"/>
    <n v="6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s v="theater/plays"/>
    <x v="1"/>
    <x v="6"/>
    <n v="11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s v="theater/plays"/>
    <x v="1"/>
    <x v="6"/>
    <n v="13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s v="theater/spaces"/>
    <x v="1"/>
    <x v="38"/>
    <n v="5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s v="theater/spaces"/>
    <x v="1"/>
    <x v="38"/>
    <n v="8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s v="theater/spaces"/>
    <x v="1"/>
    <x v="38"/>
    <n v="15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s v="theater/spaces"/>
    <x v="1"/>
    <x v="38"/>
    <n v="11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s v="theater/spaces"/>
    <x v="1"/>
    <x v="38"/>
    <n v="11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s v="theater/spaces"/>
    <x v="1"/>
    <x v="38"/>
    <n v="4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s v="theater/spaces"/>
    <x v="1"/>
    <x v="38"/>
    <n v="10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s v="theater/spaces"/>
    <x v="1"/>
    <x v="38"/>
    <n v="3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s v="theater/spaces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s v="theater/spaces"/>
    <x v="1"/>
    <x v="38"/>
    <n v="37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s v="theater/spaces"/>
    <x v="1"/>
    <x v="38"/>
    <n v="9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s v="theater/spaces"/>
    <x v="1"/>
    <x v="38"/>
    <n v="4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s v="theater/spaces"/>
    <x v="1"/>
    <x v="38"/>
    <n v="4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s v="theater/spaces"/>
    <x v="1"/>
    <x v="38"/>
    <n v="2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s v="theater/spaces"/>
    <x v="1"/>
    <x v="38"/>
    <n v="6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s v="theater/spaces"/>
    <x v="1"/>
    <x v="38"/>
    <n v="15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s v="theater/spaces"/>
    <x v="1"/>
    <x v="38"/>
    <n v="9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s v="theater/spaces"/>
    <x v="1"/>
    <x v="38"/>
    <n v="1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s v="theater/spaces"/>
    <x v="1"/>
    <x v="38"/>
    <n v="8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s v="theater/spaces"/>
    <x v="1"/>
    <x v="38"/>
    <n v="6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s v="theater/spaces"/>
    <x v="1"/>
    <x v="38"/>
    <n v="13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s v="theater/spaces"/>
    <x v="1"/>
    <x v="38"/>
    <n v="7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s v="theater/spaces"/>
    <x v="1"/>
    <x v="38"/>
    <n v="17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s v="theater/spaces"/>
    <x v="1"/>
    <x v="38"/>
    <n v="16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s v="theater/spaces"/>
    <x v="1"/>
    <x v="38"/>
    <n v="10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s v="theater/spaces"/>
    <x v="1"/>
    <x v="38"/>
    <n v="8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s v="theater/spaces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s v="theater/spaces"/>
    <x v="1"/>
    <x v="38"/>
    <n v="11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s v="theater/spaces"/>
    <x v="1"/>
    <x v="38"/>
    <n v="2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s v="theater/spaces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s v="theater/spaces"/>
    <x v="1"/>
    <x v="38"/>
    <n v="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s v="theater/spaces"/>
    <x v="1"/>
    <x v="38"/>
    <n v="8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s v="theater/spaces"/>
    <x v="1"/>
    <x v="38"/>
    <n v="14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s v="theater/spaces"/>
    <x v="1"/>
    <x v="38"/>
    <n v="5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s v="theater/spaces"/>
    <x v="1"/>
    <x v="38"/>
    <n v="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s v="theater/spaces"/>
    <x v="1"/>
    <x v="38"/>
    <n v="24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s v="theater/spaces"/>
    <x v="1"/>
    <x v="38"/>
    <n v="14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s v="theater/spaces"/>
    <x v="1"/>
    <x v="38"/>
    <n v="10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s v="theater/spaces"/>
    <x v="1"/>
    <x v="38"/>
    <n v="8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s v="theater/spaces"/>
    <x v="1"/>
    <x v="38"/>
    <n v="23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s v="theater/spaces"/>
    <x v="1"/>
    <x v="38"/>
    <n v="5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s v="theater/spaces"/>
    <x v="1"/>
    <x v="38"/>
    <n v="16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s v="theater/spaces"/>
    <x v="1"/>
    <x v="38"/>
    <n v="12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s v="theater/spaces"/>
    <x v="1"/>
    <x v="38"/>
    <n v="6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s v="theater/spaces"/>
    <x v="1"/>
    <x v="38"/>
    <n v="5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s v="theater/spaces"/>
    <x v="1"/>
    <x v="38"/>
    <n v="5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s v="theater/spaces"/>
    <x v="1"/>
    <x v="38"/>
    <n v="16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s v="theater/spaces"/>
    <x v="1"/>
    <x v="38"/>
    <n v="8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s v="theater/spaces"/>
    <x v="1"/>
    <x v="38"/>
    <n v="9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s v="theater/spaces"/>
    <x v="1"/>
    <x v="38"/>
    <n v="4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s v="theater/spaces"/>
    <x v="1"/>
    <x v="38"/>
    <n v="5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s v="theater/spaces"/>
    <x v="1"/>
    <x v="38"/>
    <n v="5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s v="theater/spaces"/>
    <x v="1"/>
    <x v="38"/>
    <n v="19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s v="theater/spaces"/>
    <x v="1"/>
    <x v="38"/>
    <n v="8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s v="theater/spaces"/>
    <x v="1"/>
    <x v="38"/>
    <n v="8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s v="theater/spaces"/>
    <x v="1"/>
    <x v="38"/>
    <n v="9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s v="theater/spaces"/>
    <x v="1"/>
    <x v="38"/>
    <n v="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s v="theater/spaces"/>
    <x v="1"/>
    <x v="38"/>
    <n v="3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s v="theater/spaces"/>
    <x v="1"/>
    <x v="38"/>
    <n v="9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s v="theater/spaces"/>
    <x v="1"/>
    <x v="38"/>
    <n v="7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s v="theater/spaces"/>
    <x v="1"/>
    <x v="38"/>
    <n v="9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s v="theater/spaces"/>
    <x v="1"/>
    <x v="38"/>
    <n v="5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s v="theater/spaces"/>
    <x v="1"/>
    <x v="38"/>
    <n v="1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s v="theater/spaces"/>
    <x v="1"/>
    <x v="38"/>
    <n v="8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s v="theater/spaces"/>
    <x v="1"/>
    <x v="38"/>
    <n v="8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s v="theater/spaces"/>
    <x v="1"/>
    <x v="38"/>
    <n v="26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s v="theater/spaces"/>
    <x v="1"/>
    <x v="38"/>
    <n v="3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s v="theater/spaces"/>
    <x v="1"/>
    <x v="38"/>
    <n v="1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s v="theater/spaces"/>
    <x v="1"/>
    <x v="38"/>
    <n v="7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s v="theater/spaces"/>
    <x v="1"/>
    <x v="38"/>
    <n v="7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s v="theater/spaces"/>
    <x v="1"/>
    <x v="38"/>
    <n v="2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s v="theater/spaces"/>
    <x v="1"/>
    <x v="38"/>
    <n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s v="theater/spaces"/>
    <x v="1"/>
    <x v="38"/>
    <n v="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s v="theater/spaces"/>
    <x v="1"/>
    <x v="38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s v="theater/spaces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s v="theater/spaces"/>
    <x v="1"/>
    <x v="38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s v="theater/spaces"/>
    <x v="1"/>
    <x v="38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s v="theater/spaces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s v="theater/spaces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s v="theater/spaces"/>
    <x v="1"/>
    <x v="38"/>
    <n v="5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s v="theater/spaces"/>
    <x v="1"/>
    <x v="38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s v="theater/spaces"/>
    <x v="1"/>
    <x v="38"/>
    <n v="1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s v="theater/spaces"/>
    <x v="1"/>
    <x v="38"/>
    <n v="2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s v="theater/spaces"/>
    <x v="1"/>
    <x v="38"/>
    <n v="11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s v="theater/spaces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s v="theater/spaces"/>
    <x v="1"/>
    <x v="38"/>
    <n v="279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s v="theater/spaces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s v="theater/spaces"/>
    <x v="1"/>
    <x v="38"/>
    <n v="8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s v="theater/spaces"/>
    <x v="1"/>
    <x v="38"/>
    <n v="2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s v="theater/spaces"/>
    <x v="1"/>
    <x v="38"/>
    <n v="2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s v="theater/spaces"/>
    <x v="1"/>
    <x v="38"/>
    <n v="6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s v="theater/spaces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s v="theater/spaces"/>
    <x v="1"/>
    <x v="38"/>
    <n v="9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s v="theater/spaces"/>
    <x v="1"/>
    <x v="38"/>
    <n v="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s v="theater/spaces"/>
    <x v="1"/>
    <x v="38"/>
    <n v="6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s v="theater/spaces"/>
    <x v="1"/>
    <x v="38"/>
    <n v="3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s v="theater/spaces"/>
    <x v="1"/>
    <x v="38"/>
    <n v="5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s v="theater/spaces"/>
    <x v="1"/>
    <x v="38"/>
    <n v="2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s v="theater/spaces"/>
    <x v="1"/>
    <x v="38"/>
    <n v="41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s v="theater/spaces"/>
    <x v="1"/>
    <x v="38"/>
    <n v="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s v="theater/spaces"/>
    <x v="1"/>
    <x v="38"/>
    <n v="42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s v="theater/spaces"/>
    <x v="1"/>
    <x v="38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s v="theater/spaces"/>
    <x v="1"/>
    <x v="38"/>
    <n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s v="theater/spaces"/>
    <x v="1"/>
    <x v="38"/>
    <n v="7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s v="theater/spaces"/>
    <x v="1"/>
    <x v="38"/>
    <n v="6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s v="theater/spaces"/>
    <x v="1"/>
    <x v="38"/>
    <n v="1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s v="theater/spaces"/>
    <x v="1"/>
    <x v="38"/>
    <n v="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s v="theater/spaces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s v="theater/spaces"/>
    <x v="1"/>
    <x v="38"/>
    <n v="13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s v="theater/spaces"/>
    <x v="1"/>
    <x v="38"/>
    <n v="127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s v="theater/spaces"/>
    <x v="1"/>
    <x v="38"/>
    <n v="8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s v="theater/spaces"/>
    <x v="1"/>
    <x v="38"/>
    <n v="5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s v="theater/spaces"/>
    <x v="1"/>
    <x v="38"/>
    <n v="5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s v="theater/spaces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s v="theater/spaces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s v="theater/spaces"/>
    <x v="1"/>
    <x v="38"/>
    <n v="5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s v="theater/spaces"/>
    <x v="1"/>
    <x v="38"/>
    <n v="4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s v="theater/spaces"/>
    <x v="1"/>
    <x v="38"/>
    <n v="6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s v="theater/spaces"/>
    <x v="1"/>
    <x v="38"/>
    <n v="5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s v="theater/spaces"/>
    <x v="1"/>
    <x v="38"/>
    <n v="14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s v="theater/spaces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s v="theater/spaces"/>
    <x v="1"/>
    <x v="38"/>
    <n v="7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s v="theater/spaces"/>
    <x v="1"/>
    <x v="38"/>
    <n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s v="theater/spaces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s v="theater/spaces"/>
    <x v="1"/>
    <x v="38"/>
    <n v="8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s v="theater/spaces"/>
    <x v="1"/>
    <x v="38"/>
    <n v="1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s v="theater/spaces"/>
    <x v="1"/>
    <x v="38"/>
    <n v="27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s v="theater/spaces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s v="theater/spaces"/>
    <x v="1"/>
    <x v="38"/>
    <n v="5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s v="theater/spaces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s v="theater/spaces"/>
    <x v="1"/>
    <x v="38"/>
    <n v="7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s v="theater/spaces"/>
    <x v="1"/>
    <x v="38"/>
    <n v="5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s v="theater/spaces"/>
    <x v="1"/>
    <x v="38"/>
    <n v="12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s v="theater/spaces"/>
    <x v="1"/>
    <x v="38"/>
    <e v="#DIV/0!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s v="theater/spaces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s v="theater/spaces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s v="theater/spaces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s v="theater/spaces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s v="theater/spaces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s v="theater/spaces"/>
    <x v="1"/>
    <x v="38"/>
    <n v="1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s v="theater/spaces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s v="theater/spaces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s v="theater/spaces"/>
    <x v="1"/>
    <x v="38"/>
    <n v="245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s v="theater/spaces"/>
    <x v="1"/>
    <x v="38"/>
    <n v="7"/>
  </r>
  <r>
    <n v="3125"/>
    <s v="N/A (Canceled)"/>
    <s v="N/A"/>
    <n v="1500000"/>
    <n v="0"/>
    <x v="1"/>
    <x v="0"/>
    <s v="USD"/>
    <n v="1452142672"/>
    <n v="1449550672"/>
    <b v="0"/>
    <n v="0"/>
    <b v="0"/>
    <n v="0"/>
    <s v="theater/spaces"/>
    <x v="1"/>
    <x v="38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s v="theater/spaces"/>
    <x v="1"/>
    <x v="38"/>
    <n v="6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s v="theater/spaces"/>
    <x v="1"/>
    <x v="38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s v="theater/plays"/>
    <x v="1"/>
    <x v="6"/>
    <n v="1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s v="theater/plays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s v="theater/plays"/>
    <x v="1"/>
    <x v="6"/>
    <n v="9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s v="theater/plays"/>
    <x v="1"/>
    <x v="6"/>
    <n v="54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s v="theater/plays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s v="theater/plays"/>
    <x v="1"/>
    <x v="6"/>
    <n v="3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s v="theater/plays"/>
    <x v="1"/>
    <x v="6"/>
    <n v="1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s v="theater/plays"/>
    <x v="1"/>
    <x v="6"/>
    <n v="2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s v="theater/plays"/>
    <x v="1"/>
    <x v="6"/>
    <n v="2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s v="theater/plays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s v="theater/plays"/>
    <x v="1"/>
    <x v="6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s v="theater/plays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s v="theater/plays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s v="theater/plays"/>
    <x v="1"/>
    <x v="6"/>
    <n v="3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s v="theater/plays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s v="theater/plays"/>
    <x v="1"/>
    <x v="6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s v="theater/plays"/>
    <x v="1"/>
    <x v="6"/>
    <n v="25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s v="theater/plays"/>
    <x v="1"/>
    <x v="6"/>
    <e v="#DIV/0!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s v="theater/plays"/>
    <x v="1"/>
    <x v="6"/>
    <n v="43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s v="theater/plays"/>
    <x v="1"/>
    <x v="6"/>
    <n v="11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s v="theater/plays"/>
    <x v="1"/>
    <x v="6"/>
    <n v="4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s v="theater/plays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s v="theater/plays"/>
    <x v="1"/>
    <x v="6"/>
    <n v="3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s v="theater/plays"/>
    <x v="1"/>
    <x v="6"/>
    <n v="1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s v="theater/plays"/>
    <x v="1"/>
    <x v="6"/>
    <n v="3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s v="theater/plays"/>
    <x v="1"/>
    <x v="6"/>
    <n v="4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s v="theater/plays"/>
    <x v="1"/>
    <x v="6"/>
    <n v="6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s v="theater/plays"/>
    <x v="1"/>
    <x v="6"/>
    <n v="3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s v="theater/plays"/>
    <x v="1"/>
    <x v="6"/>
    <n v="6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s v="theater/plays"/>
    <x v="1"/>
    <x v="6"/>
    <n v="9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s v="theater/plays"/>
    <x v="1"/>
    <x v="6"/>
    <n v="8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s v="theater/plays"/>
    <x v="1"/>
    <x v="6"/>
    <n v="3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s v="theater/plays"/>
    <x v="1"/>
    <x v="6"/>
    <n v="8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s v="theater/plays"/>
    <x v="1"/>
    <x v="6"/>
    <n v="2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s v="theater/plays"/>
    <x v="1"/>
    <x v="6"/>
    <n v="8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s v="theater/plays"/>
    <x v="1"/>
    <x v="6"/>
    <n v="20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s v="theater/plays"/>
    <x v="1"/>
    <x v="6"/>
    <n v="3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s v="theater/plays"/>
    <x v="1"/>
    <x v="6"/>
    <n v="5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s v="theater/plays"/>
    <x v="1"/>
    <x v="6"/>
    <n v="6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s v="theater/plays"/>
    <x v="1"/>
    <x v="6"/>
    <n v="6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s v="theater/plays"/>
    <x v="1"/>
    <x v="6"/>
    <n v="5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s v="theater/plays"/>
    <x v="1"/>
    <x v="6"/>
    <n v="10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s v="theater/plays"/>
    <x v="1"/>
    <x v="6"/>
    <n v="3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s v="theater/plays"/>
    <x v="1"/>
    <x v="6"/>
    <n v="6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s v="theater/plays"/>
    <x v="1"/>
    <x v="6"/>
    <n v="7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s v="theater/plays"/>
    <x v="1"/>
    <x v="6"/>
    <n v="13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s v="theater/plays"/>
    <x v="1"/>
    <x v="6"/>
    <n v="13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s v="theater/plays"/>
    <x v="1"/>
    <x v="6"/>
    <n v="9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s v="theater/plays"/>
    <x v="1"/>
    <x v="6"/>
    <n v="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s v="theater/plays"/>
    <x v="1"/>
    <x v="6"/>
    <n v="58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s v="theater/plays"/>
    <x v="1"/>
    <x v="6"/>
    <n v="3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s v="theater/plays"/>
    <x v="1"/>
    <x v="6"/>
    <n v="7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s v="theater/plays"/>
    <x v="1"/>
    <x v="6"/>
    <n v="3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s v="theater/plays"/>
    <x v="1"/>
    <x v="6"/>
    <n v="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s v="theater/plays"/>
    <x v="1"/>
    <x v="6"/>
    <n v="4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s v="theater/plays"/>
    <x v="1"/>
    <x v="6"/>
    <n v="4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s v="theater/plays"/>
    <x v="1"/>
    <x v="6"/>
    <n v="1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s v="theater/plays"/>
    <x v="1"/>
    <x v="6"/>
    <n v="4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s v="theater/plays"/>
    <x v="1"/>
    <x v="6"/>
    <n v="4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s v="theater/plays"/>
    <x v="1"/>
    <x v="6"/>
    <n v="7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s v="theater/musical"/>
    <x v="1"/>
    <x v="40"/>
    <n v="1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s v="theater/musical"/>
    <x v="1"/>
    <x v="40"/>
    <n v="357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s v="theater/musical"/>
    <x v="1"/>
    <x v="40"/>
    <e v="#DIV/0!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s v="theater/musical"/>
    <x v="1"/>
    <x v="40"/>
    <n v="3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s v="theater/musical"/>
    <x v="1"/>
    <x v="40"/>
    <n v="1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s v="theater/musical"/>
    <x v="1"/>
    <x v="40"/>
    <n v="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s v="theater/musical"/>
    <x v="1"/>
    <x v="4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s v="theater/musical"/>
    <x v="1"/>
    <x v="40"/>
    <n v="53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s v="theater/musical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s v="theater/musical"/>
    <x v="1"/>
    <x v="40"/>
    <n v="2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s v="theater/musical"/>
    <x v="1"/>
    <x v="40"/>
    <n v="3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s v="theater/musical"/>
    <x v="1"/>
    <x v="40"/>
    <n v="4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s v="theater/musical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s v="theater/musical"/>
    <x v="1"/>
    <x v="40"/>
    <n v="1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s v="theater/musical"/>
    <x v="1"/>
    <x v="40"/>
    <n v="10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s v="theater/musical"/>
    <x v="1"/>
    <x v="40"/>
    <n v="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s v="theater/musical"/>
    <x v="1"/>
    <x v="4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s v="theater/musical"/>
    <x v="1"/>
    <x v="40"/>
    <n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s v="theater/musical"/>
    <x v="1"/>
    <x v="4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s v="theater/musical"/>
    <x v="1"/>
    <x v="40"/>
    <n v="7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s v="theater/plays"/>
    <x v="1"/>
    <x v="6"/>
    <n v="6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s v="theater/plays"/>
    <x v="1"/>
    <x v="6"/>
    <n v="5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s v="theater/plays"/>
    <x v="1"/>
    <x v="6"/>
    <n v="6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s v="theater/plays"/>
    <x v="1"/>
    <x v="6"/>
    <n v="8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s v="theater/plays"/>
    <x v="1"/>
    <x v="6"/>
    <n v="5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s v="theater/plays"/>
    <x v="1"/>
    <x v="6"/>
    <n v="12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s v="theater/plays"/>
    <x v="1"/>
    <x v="6"/>
    <n v="1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s v="theater/plays"/>
    <x v="1"/>
    <x v="6"/>
    <n v="26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s v="theater/plays"/>
    <x v="1"/>
    <x v="6"/>
    <n v="5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s v="theater/plays"/>
    <x v="1"/>
    <x v="6"/>
    <n v="5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s v="theater/plays"/>
    <x v="1"/>
    <x v="6"/>
    <n v="6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s v="theater/plays"/>
    <x v="1"/>
    <x v="6"/>
    <n v="16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s v="theater/plays"/>
    <x v="1"/>
    <x v="6"/>
    <n v="25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s v="theater/plays"/>
    <x v="1"/>
    <x v="6"/>
    <n v="3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s v="theater/plays"/>
    <x v="1"/>
    <x v="6"/>
    <n v="3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s v="theater/plays"/>
    <x v="1"/>
    <x v="6"/>
    <n v="4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s v="theater/plays"/>
    <x v="1"/>
    <x v="6"/>
    <n v="14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s v="theater/plays"/>
    <x v="1"/>
    <x v="6"/>
    <n v="5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s v="theater/plays"/>
    <x v="1"/>
    <x v="6"/>
    <n v="6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s v="theater/plays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s v="theater/plays"/>
    <x v="1"/>
    <x v="6"/>
    <n v="19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s v="theater/plays"/>
    <x v="1"/>
    <x v="6"/>
    <n v="10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s v="theater/plays"/>
    <x v="1"/>
    <x v="6"/>
    <n v="7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s v="theater/plays"/>
    <x v="1"/>
    <x v="6"/>
    <n v="5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s v="theater/plays"/>
    <x v="1"/>
    <x v="6"/>
    <n v="5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s v="theater/plays"/>
    <x v="1"/>
    <x v="6"/>
    <n v="9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s v="theater/plays"/>
    <x v="1"/>
    <x v="6"/>
    <n v="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s v="theater/plays"/>
    <x v="1"/>
    <x v="6"/>
    <n v="8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s v="theater/plays"/>
    <x v="1"/>
    <x v="6"/>
    <n v="18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s v="theater/plays"/>
    <x v="1"/>
    <x v="6"/>
    <n v="1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s v="theater/plays"/>
    <x v="1"/>
    <x v="6"/>
    <n v="4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s v="theater/plays"/>
    <x v="1"/>
    <x v="6"/>
    <n v="6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s v="theater/plays"/>
    <x v="1"/>
    <x v="6"/>
    <n v="8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s v="theater/plays"/>
    <x v="1"/>
    <x v="6"/>
    <n v="5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s v="theater/plays"/>
    <x v="1"/>
    <x v="6"/>
    <n v="7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s v="theater/plays"/>
    <x v="1"/>
    <x v="6"/>
    <n v="11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s v="theater/plays"/>
    <x v="1"/>
    <x v="6"/>
    <n v="2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s v="theater/plays"/>
    <x v="1"/>
    <x v="6"/>
    <n v="8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s v="theater/plays"/>
    <x v="1"/>
    <x v="6"/>
    <n v="5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s v="theater/plays"/>
    <x v="1"/>
    <x v="6"/>
    <n v="4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s v="theater/plays"/>
    <x v="1"/>
    <x v="6"/>
    <n v="6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s v="theater/plays"/>
    <x v="1"/>
    <x v="6"/>
    <n v="6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s v="theater/plays"/>
    <x v="1"/>
    <x v="6"/>
    <n v="1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s v="theater/plays"/>
    <x v="1"/>
    <x v="6"/>
    <n v="8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s v="theater/plays"/>
    <x v="1"/>
    <x v="6"/>
    <n v="5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s v="theater/plays"/>
    <x v="1"/>
    <x v="6"/>
    <n v="17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s v="theater/plays"/>
    <x v="1"/>
    <x v="6"/>
    <n v="7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s v="theater/plays"/>
    <x v="1"/>
    <x v="6"/>
    <n v="2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s v="theater/plays"/>
    <x v="1"/>
    <x v="6"/>
    <n v="7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s v="theater/plays"/>
    <x v="1"/>
    <x v="6"/>
    <n v="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s v="theater/plays"/>
    <x v="1"/>
    <x v="6"/>
    <n v="9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s v="theater/plays"/>
    <x v="1"/>
    <x v="6"/>
    <n v="25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s v="theater/plays"/>
    <x v="1"/>
    <x v="6"/>
    <n v="7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s v="theater/plays"/>
    <x v="1"/>
    <x v="6"/>
    <n v="6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s v="theater/plays"/>
    <x v="1"/>
    <x v="6"/>
    <n v="9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s v="theater/plays"/>
    <x v="1"/>
    <x v="6"/>
    <n v="4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s v="theater/plays"/>
    <x v="1"/>
    <x v="6"/>
    <n v="5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s v="theater/plays"/>
    <x v="1"/>
    <x v="6"/>
    <n v="7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s v="theater/plays"/>
    <x v="1"/>
    <x v="6"/>
    <n v="4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s v="theater/plays"/>
    <x v="1"/>
    <x v="6"/>
    <n v="5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s v="theater/plays"/>
    <x v="1"/>
    <x v="6"/>
    <n v="6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s v="theater/plays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s v="theater/plays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s v="theater/plays"/>
    <x v="1"/>
    <x v="6"/>
    <n v="3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s v="theater/plays"/>
    <x v="1"/>
    <x v="6"/>
    <n v="1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s v="theater/plays"/>
    <x v="1"/>
    <x v="6"/>
    <n v="20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s v="theater/plays"/>
    <x v="1"/>
    <x v="6"/>
    <n v="5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s v="theater/plays"/>
    <x v="1"/>
    <x v="6"/>
    <n v="15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s v="theater/plays"/>
    <x v="1"/>
    <x v="6"/>
    <n v="5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s v="theater/plays"/>
    <x v="1"/>
    <x v="6"/>
    <n v="5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s v="theater/plays"/>
    <x v="1"/>
    <x v="6"/>
    <n v="7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s v="theater/plays"/>
    <x v="1"/>
    <x v="6"/>
    <n v="10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s v="theater/plays"/>
    <x v="1"/>
    <x v="6"/>
    <n v="6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s v="theater/plays"/>
    <x v="1"/>
    <x v="6"/>
    <n v="12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s v="theater/plays"/>
    <x v="1"/>
    <x v="6"/>
    <n v="13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s v="theater/plays"/>
    <x v="1"/>
    <x v="6"/>
    <n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s v="theater/plays"/>
    <x v="1"/>
    <x v="6"/>
    <n v="20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s v="theater/plays"/>
    <x v="1"/>
    <x v="6"/>
    <n v="6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s v="theater/plays"/>
    <x v="1"/>
    <x v="6"/>
    <n v="125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s v="theater/plays"/>
    <x v="1"/>
    <x v="6"/>
    <n v="7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s v="theater/plays"/>
    <x v="1"/>
    <x v="6"/>
    <n v="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s v="theater/plays"/>
    <x v="1"/>
    <x v="6"/>
    <n v="2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s v="theater/plays"/>
    <x v="1"/>
    <x v="6"/>
    <n v="3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s v="theater/plays"/>
    <x v="1"/>
    <x v="6"/>
    <n v="4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s v="theater/plays"/>
    <x v="1"/>
    <x v="6"/>
    <n v="1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s v="theater/plays"/>
    <x v="1"/>
    <x v="6"/>
    <n v="8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s v="theater/plays"/>
    <x v="1"/>
    <x v="6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s v="theater/plays"/>
    <x v="1"/>
    <x v="6"/>
    <n v="2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s v="theater/plays"/>
    <x v="1"/>
    <x v="6"/>
    <n v="4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s v="theater/plays"/>
    <x v="1"/>
    <x v="6"/>
    <n v="1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s v="theater/plays"/>
    <x v="1"/>
    <x v="6"/>
    <n v="14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s v="theater/plays"/>
    <x v="1"/>
    <x v="6"/>
    <n v="5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s v="theater/plays"/>
    <x v="1"/>
    <x v="6"/>
    <n v="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s v="theater/plays"/>
    <x v="1"/>
    <x v="6"/>
    <n v="57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s v="theater/plays"/>
    <x v="1"/>
    <x v="6"/>
    <n v="17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s v="theater/plays"/>
    <x v="1"/>
    <x v="6"/>
    <n v="6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s v="theater/plays"/>
    <x v="1"/>
    <x v="6"/>
    <n v="9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s v="theater/plays"/>
    <x v="1"/>
    <x v="6"/>
    <n v="20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s v="theater/plays"/>
    <x v="1"/>
    <x v="6"/>
    <n v="4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s v="theater/plays"/>
    <x v="1"/>
    <x v="6"/>
    <n v="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s v="theater/plays"/>
    <x v="1"/>
    <x v="6"/>
    <n v="7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s v="theater/plays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s v="theater/plays"/>
    <x v="1"/>
    <x v="6"/>
    <n v="2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s v="theater/plays"/>
    <x v="1"/>
    <x v="6"/>
    <n v="6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s v="theater/plays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s v="theater/plays"/>
    <x v="1"/>
    <x v="6"/>
    <n v="8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s v="theater/plays"/>
    <x v="1"/>
    <x v="6"/>
    <n v="2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s v="theater/plays"/>
    <x v="1"/>
    <x v="6"/>
    <n v="4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s v="theater/plays"/>
    <x v="1"/>
    <x v="6"/>
    <n v="9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s v="theater/plays"/>
    <x v="1"/>
    <x v="6"/>
    <n v="6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s v="theater/plays"/>
    <x v="1"/>
    <x v="6"/>
    <n v="79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s v="theater/plays"/>
    <x v="1"/>
    <x v="6"/>
    <n v="3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s v="theater/plays"/>
    <x v="1"/>
    <x v="6"/>
    <n v="6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s v="theater/plays"/>
    <x v="1"/>
    <x v="6"/>
    <n v="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s v="theater/plays"/>
    <x v="1"/>
    <x v="6"/>
    <n v="14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s v="theater/plays"/>
    <x v="1"/>
    <x v="6"/>
    <n v="2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s v="theater/plays"/>
    <x v="1"/>
    <x v="6"/>
    <n v="15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s v="theater/plays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s v="theater/plays"/>
    <x v="1"/>
    <x v="6"/>
    <n v="14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s v="theater/plays"/>
    <x v="1"/>
    <x v="6"/>
    <n v="2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s v="theater/plays"/>
    <x v="1"/>
    <x v="6"/>
    <n v="29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s v="theater/plays"/>
    <x v="1"/>
    <x v="6"/>
    <n v="4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s v="theater/plays"/>
    <x v="1"/>
    <x v="6"/>
    <n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s v="theater/plays"/>
    <x v="1"/>
    <x v="6"/>
    <n v="8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s v="theater/plays"/>
    <x v="1"/>
    <x v="6"/>
    <n v="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s v="theater/plays"/>
    <x v="1"/>
    <x v="6"/>
    <n v="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s v="theater/plays"/>
    <x v="1"/>
    <x v="6"/>
    <n v="11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s v="theater/plays"/>
    <x v="1"/>
    <x v="6"/>
    <n v="8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s v="theater/plays"/>
    <x v="1"/>
    <x v="6"/>
    <n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s v="theater/plays"/>
    <x v="1"/>
    <x v="6"/>
    <n v="8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s v="theater/plays"/>
    <x v="1"/>
    <x v="6"/>
    <n v="13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s v="theater/plays"/>
    <x v="1"/>
    <x v="6"/>
    <n v="17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s v="theater/plays"/>
    <x v="1"/>
    <x v="6"/>
    <n v="10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s v="theater/plays"/>
    <x v="1"/>
    <x v="6"/>
    <n v="12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s v="theater/plays"/>
    <x v="1"/>
    <x v="6"/>
    <n v="78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s v="theater/plays"/>
    <x v="1"/>
    <x v="6"/>
    <n v="5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s v="theater/plays"/>
    <x v="1"/>
    <x v="6"/>
    <n v="1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s v="theater/plays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s v="theater/plays"/>
    <x v="1"/>
    <x v="6"/>
    <n v="9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s v="theater/plays"/>
    <x v="1"/>
    <x v="6"/>
    <n v="1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s v="theater/plays"/>
    <x v="1"/>
    <x v="6"/>
    <n v="7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s v="theater/plays"/>
    <x v="1"/>
    <x v="6"/>
    <n v="11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s v="theater/plays"/>
    <x v="1"/>
    <x v="6"/>
    <n v="7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s v="theater/plays"/>
    <x v="1"/>
    <x v="6"/>
    <n v="9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s v="theater/plays"/>
    <x v="1"/>
    <x v="6"/>
    <n v="7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s v="theater/plays"/>
    <x v="1"/>
    <x v="6"/>
    <n v="3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s v="theater/plays"/>
    <x v="1"/>
    <x v="6"/>
    <n v="5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s v="theater/plays"/>
    <x v="1"/>
    <x v="6"/>
    <n v="1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s v="theater/plays"/>
    <x v="1"/>
    <x v="6"/>
    <n v="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s v="theater/plays"/>
    <x v="1"/>
    <x v="6"/>
    <n v="9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s v="theater/plays"/>
    <x v="1"/>
    <x v="6"/>
    <n v="6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s v="theater/plays"/>
    <x v="1"/>
    <x v="6"/>
    <n v="18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s v="theater/plays"/>
    <x v="1"/>
    <x v="6"/>
    <n v="12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s v="theater/plays"/>
    <x v="1"/>
    <x v="6"/>
    <n v="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s v="theater/plays"/>
    <x v="1"/>
    <x v="6"/>
    <n v="5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s v="theater/plays"/>
    <x v="1"/>
    <x v="6"/>
    <n v="30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s v="theater/plays"/>
    <x v="1"/>
    <x v="6"/>
    <n v="4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s v="theater/plays"/>
    <x v="1"/>
    <x v="6"/>
    <n v="8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s v="theater/plays"/>
    <x v="1"/>
    <x v="6"/>
    <n v="6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s v="theater/plays"/>
    <x v="1"/>
    <x v="6"/>
    <n v="3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s v="theater/plays"/>
    <x v="1"/>
    <x v="6"/>
    <n v="45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s v="theater/plays"/>
    <x v="1"/>
    <x v="6"/>
    <n v="9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s v="theater/plays"/>
    <x v="1"/>
    <x v="6"/>
    <n v="6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s v="theater/plays"/>
    <x v="1"/>
    <x v="6"/>
    <n v="3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s v="theater/plays"/>
    <x v="1"/>
    <x v="6"/>
    <n v="3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s v="theater/plays"/>
    <x v="1"/>
    <x v="6"/>
    <n v="6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s v="theater/plays"/>
    <x v="1"/>
    <x v="6"/>
    <n v="7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s v="theater/plays"/>
    <x v="1"/>
    <x v="6"/>
    <n v="17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s v="theater/plays"/>
    <x v="1"/>
    <x v="6"/>
    <n v="42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s v="theater/plays"/>
    <x v="1"/>
    <x v="6"/>
    <n v="10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s v="theater/plays"/>
    <x v="1"/>
    <x v="6"/>
    <n v="2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s v="theater/plays"/>
    <x v="1"/>
    <x v="6"/>
    <n v="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s v="theater/plays"/>
    <x v="1"/>
    <x v="6"/>
    <n v="11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s v="theater/plays"/>
    <x v="1"/>
    <x v="6"/>
    <n v="8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s v="theater/plays"/>
    <x v="1"/>
    <x v="6"/>
    <n v="7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s v="theater/plays"/>
    <x v="1"/>
    <x v="6"/>
    <n v="6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s v="theater/plays"/>
    <x v="1"/>
    <x v="6"/>
    <n v="9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s v="theater/plays"/>
    <x v="1"/>
    <x v="6"/>
    <n v="13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s v="theater/plays"/>
    <x v="1"/>
    <x v="6"/>
    <n v="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s v="theater/plays"/>
    <x v="1"/>
    <x v="6"/>
    <n v="1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s v="theater/plays"/>
    <x v="1"/>
    <x v="6"/>
    <n v="3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s v="theater/plays"/>
    <x v="1"/>
    <x v="6"/>
    <n v="18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s v="theater/plays"/>
    <x v="1"/>
    <x v="6"/>
    <n v="7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s v="theater/plays"/>
    <x v="1"/>
    <x v="6"/>
    <n v="6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s v="theater/plays"/>
    <x v="1"/>
    <x v="6"/>
    <n v="4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s v="theater/plays"/>
    <x v="1"/>
    <x v="6"/>
    <n v="3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s v="theater/plays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s v="theater/plays"/>
    <x v="1"/>
    <x v="6"/>
    <n v="2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s v="theater/plays"/>
    <x v="1"/>
    <x v="6"/>
    <n v="5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s v="theater/plays"/>
    <x v="1"/>
    <x v="6"/>
    <n v="1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s v="theater/plays"/>
    <x v="1"/>
    <x v="6"/>
    <n v="6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s v="theater/plays"/>
    <x v="1"/>
    <x v="6"/>
    <n v="2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s v="theater/plays"/>
    <x v="1"/>
    <x v="6"/>
    <n v="11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s v="theater/plays"/>
    <x v="1"/>
    <x v="6"/>
    <n v="4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s v="theater/plays"/>
    <x v="1"/>
    <x v="6"/>
    <n v="1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s v="theater/plays"/>
    <x v="1"/>
    <x v="6"/>
    <n v="1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s v="theater/plays"/>
    <x v="1"/>
    <x v="6"/>
    <n v="20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s v="theater/plays"/>
    <x v="1"/>
    <x v="6"/>
    <n v="28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s v="theater/plays"/>
    <x v="1"/>
    <x v="6"/>
    <n v="11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s v="theater/plays"/>
    <x v="1"/>
    <x v="6"/>
    <n v="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s v="theater/plays"/>
    <x v="1"/>
    <x v="6"/>
    <n v="59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s v="theater/plays"/>
    <x v="1"/>
    <x v="6"/>
    <n v="2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s v="theater/plays"/>
    <x v="1"/>
    <x v="6"/>
    <n v="8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s v="theater/plays"/>
    <x v="1"/>
    <x v="6"/>
    <n v="19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s v="theater/plays"/>
    <x v="1"/>
    <x v="6"/>
    <n v="1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s v="theater/plays"/>
    <x v="1"/>
    <x v="6"/>
    <n v="4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s v="theater/plays"/>
    <x v="1"/>
    <x v="6"/>
    <n v="7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s v="theater/plays"/>
    <x v="1"/>
    <x v="6"/>
    <n v="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s v="theater/plays"/>
    <x v="1"/>
    <x v="6"/>
    <n v="1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s v="theater/plays"/>
    <x v="1"/>
    <x v="6"/>
    <n v="3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s v="theater/plays"/>
    <x v="1"/>
    <x v="6"/>
    <n v="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s v="theater/plays"/>
    <x v="1"/>
    <x v="6"/>
    <n v="6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s v="theater/plays"/>
    <x v="1"/>
    <x v="6"/>
    <n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s v="theater/plays"/>
    <x v="1"/>
    <x v="6"/>
    <n v="10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s v="theater/plays"/>
    <x v="1"/>
    <x v="6"/>
    <n v="7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s v="theater/plays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s v="theater/plays"/>
    <x v="1"/>
    <x v="6"/>
    <n v="8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s v="theater/plays"/>
    <x v="1"/>
    <x v="6"/>
    <n v="2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s v="theater/plays"/>
    <x v="1"/>
    <x v="6"/>
    <n v="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s v="theater/plays"/>
    <x v="1"/>
    <x v="6"/>
    <n v="5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s v="theater/plays"/>
    <x v="1"/>
    <x v="6"/>
    <n v="4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s v="theater/plays"/>
    <x v="1"/>
    <x v="6"/>
    <n v="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s v="theater/plays"/>
    <x v="1"/>
    <x v="6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s v="theater/plays"/>
    <x v="1"/>
    <x v="6"/>
    <n v="9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s v="theater/plays"/>
    <x v="1"/>
    <x v="6"/>
    <n v="5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s v="theater/plays"/>
    <x v="1"/>
    <x v="6"/>
    <n v="13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s v="theater/plays"/>
    <x v="1"/>
    <x v="6"/>
    <n v="6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s v="theater/plays"/>
    <x v="1"/>
    <x v="6"/>
    <n v="5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s v="theater/plays"/>
    <x v="1"/>
    <x v="6"/>
    <n v="14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s v="theater/plays"/>
    <x v="1"/>
    <x v="6"/>
    <n v="8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s v="theater/plays"/>
    <x v="1"/>
    <x v="6"/>
    <n v="18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s v="theater/plays"/>
    <x v="1"/>
    <x v="6"/>
    <n v="9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s v="theater/plays"/>
    <x v="1"/>
    <x v="6"/>
    <n v="6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s v="theater/plays"/>
    <x v="1"/>
    <x v="6"/>
    <n v="6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s v="theater/plays"/>
    <x v="1"/>
    <x v="6"/>
    <n v="3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s v="theater/plays"/>
    <x v="1"/>
    <x v="6"/>
    <n v="4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s v="theater/plays"/>
    <x v="1"/>
    <x v="6"/>
    <n v="4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s v="theater/plays"/>
    <x v="1"/>
    <x v="6"/>
    <n v="6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s v="theater/plays"/>
    <x v="1"/>
    <x v="6"/>
    <n v="4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s v="theater/plays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s v="theater/plays"/>
    <x v="1"/>
    <x v="6"/>
    <n v="5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s v="theater/plays"/>
    <x v="1"/>
    <x v="6"/>
    <n v="6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s v="theater/plays"/>
    <x v="1"/>
    <x v="6"/>
    <n v="1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s v="theater/plays"/>
    <x v="1"/>
    <x v="6"/>
    <n v="4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s v="theater/plays"/>
    <x v="1"/>
    <x v="6"/>
    <n v="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s v="theater/plays"/>
    <x v="1"/>
    <x v="6"/>
    <n v="2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s v="theater/plays"/>
    <x v="1"/>
    <x v="6"/>
    <n v="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s v="theater/plays"/>
    <x v="1"/>
    <x v="6"/>
    <n v="14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s v="theater/plays"/>
    <x v="1"/>
    <x v="6"/>
    <n v="35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s v="theater/plays"/>
    <x v="1"/>
    <x v="6"/>
    <n v="5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s v="theater/plays"/>
    <x v="1"/>
    <x v="6"/>
    <n v="4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s v="theater/plays"/>
    <x v="1"/>
    <x v="6"/>
    <n v="18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s v="theater/plays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s v="theater/plays"/>
    <x v="1"/>
    <x v="6"/>
    <n v="5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s v="theater/plays"/>
    <x v="1"/>
    <x v="6"/>
    <n v="3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s v="theater/plays"/>
    <x v="1"/>
    <x v="6"/>
    <n v="9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s v="theater/plays"/>
    <x v="1"/>
    <x v="6"/>
    <n v="5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s v="theater/plays"/>
    <x v="1"/>
    <x v="6"/>
    <n v="5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s v="theater/plays"/>
    <x v="1"/>
    <x v="6"/>
    <n v="7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s v="theater/plays"/>
    <x v="1"/>
    <x v="6"/>
    <n v="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s v="theater/plays"/>
    <x v="1"/>
    <x v="6"/>
    <n v="7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s v="theater/plays"/>
    <x v="1"/>
    <x v="6"/>
    <n v="5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s v="theater/plays"/>
    <x v="1"/>
    <x v="6"/>
    <n v="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s v="theater/plays"/>
    <x v="1"/>
    <x v="6"/>
    <n v="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s v="theater/plays"/>
    <x v="1"/>
    <x v="6"/>
    <n v="8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s v="theater/plays"/>
    <x v="1"/>
    <x v="6"/>
    <n v="148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s v="theater/plays"/>
    <x v="1"/>
    <x v="6"/>
    <n v="5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s v="theater/plays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s v="theater/plays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s v="theater/plays"/>
    <x v="1"/>
    <x v="6"/>
    <n v="5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s v="theater/plays"/>
    <x v="1"/>
    <x v="6"/>
    <n v="4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s v="theater/plays"/>
    <x v="1"/>
    <x v="6"/>
    <n v="3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s v="theater/plays"/>
    <x v="1"/>
    <x v="6"/>
    <n v="16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s v="theater/plays"/>
    <x v="1"/>
    <x v="6"/>
    <n v="12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s v="theater/plays"/>
    <x v="1"/>
    <x v="6"/>
    <n v="5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s v="theater/plays"/>
    <x v="1"/>
    <x v="6"/>
    <n v="4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s v="theater/plays"/>
    <x v="1"/>
    <x v="6"/>
    <n v="6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s v="theater/plays"/>
    <x v="1"/>
    <x v="6"/>
    <n v="5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s v="theater/plays"/>
    <x v="1"/>
    <x v="6"/>
    <n v="8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s v="theater/plays"/>
    <x v="1"/>
    <x v="6"/>
    <n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s v="theater/plays"/>
    <x v="1"/>
    <x v="6"/>
    <n v="1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s v="theater/plays"/>
    <x v="1"/>
    <x v="6"/>
    <n v="7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s v="theater/plays"/>
    <x v="1"/>
    <x v="6"/>
    <n v="4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s v="theater/plays"/>
    <x v="1"/>
    <x v="6"/>
    <n v="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s v="theater/plays"/>
    <x v="1"/>
    <x v="6"/>
    <n v="11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s v="theater/plays"/>
    <x v="1"/>
    <x v="6"/>
    <n v="5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s v="theater/plays"/>
    <x v="1"/>
    <x v="6"/>
    <n v="3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s v="theater/plays"/>
    <x v="1"/>
    <x v="6"/>
    <n v="7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s v="theater/plays"/>
    <x v="1"/>
    <x v="6"/>
    <n v="48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s v="theater/plays"/>
    <x v="1"/>
    <x v="6"/>
    <n v="3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s v="theater/plays"/>
    <x v="1"/>
    <x v="6"/>
    <n v="4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s v="theater/plays"/>
    <x v="1"/>
    <x v="6"/>
    <n v="6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s v="theater/plays"/>
    <x v="1"/>
    <x v="6"/>
    <n v="2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s v="theater/plays"/>
    <x v="1"/>
    <x v="6"/>
    <n v="3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s v="theater/plays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s v="theater/plays"/>
    <x v="1"/>
    <x v="6"/>
    <n v="7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s v="theater/plays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s v="theater/plays"/>
    <x v="1"/>
    <x v="6"/>
    <n v="6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s v="theater/plays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s v="theater/plays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s v="theater/plays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s v="theater/plays"/>
    <x v="1"/>
    <x v="6"/>
    <n v="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s v="theater/plays"/>
    <x v="1"/>
    <x v="6"/>
    <n v="6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s v="theater/plays"/>
    <x v="1"/>
    <x v="6"/>
    <n v="8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s v="theater/plays"/>
    <x v="1"/>
    <x v="6"/>
    <n v="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s v="theater/plays"/>
    <x v="1"/>
    <x v="6"/>
    <n v="7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s v="theater/plays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s v="theater/plays"/>
    <x v="1"/>
    <x v="6"/>
    <n v="6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s v="theater/plays"/>
    <x v="1"/>
    <x v="6"/>
    <n v="2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s v="theater/plays"/>
    <x v="1"/>
    <x v="6"/>
    <n v="30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s v="theater/plays"/>
    <x v="1"/>
    <x v="6"/>
    <n v="5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s v="theater/plays"/>
    <x v="1"/>
    <x v="6"/>
    <n v="7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s v="theater/plays"/>
    <x v="1"/>
    <x v="6"/>
    <n v="9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s v="theater/plays"/>
    <x v="1"/>
    <x v="6"/>
    <n v="4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s v="theater/plays"/>
    <x v="1"/>
    <x v="6"/>
    <n v="4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s v="theater/plays"/>
    <x v="1"/>
    <x v="6"/>
    <n v="5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s v="theater/plays"/>
    <x v="1"/>
    <x v="6"/>
    <n v="1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s v="theater/plays"/>
    <x v="1"/>
    <x v="6"/>
    <n v="7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s v="theater/plays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s v="theater/plays"/>
    <x v="1"/>
    <x v="6"/>
    <n v="8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s v="theater/plays"/>
    <x v="1"/>
    <x v="6"/>
    <n v="4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s v="theater/plays"/>
    <x v="1"/>
    <x v="6"/>
    <n v="3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s v="theater/plays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s v="theater/plays"/>
    <x v="1"/>
    <x v="6"/>
    <n v="4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s v="theater/plays"/>
    <x v="1"/>
    <x v="6"/>
    <n v="4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s v="theater/plays"/>
    <x v="1"/>
    <x v="6"/>
    <n v="7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s v="theater/plays"/>
    <x v="1"/>
    <x v="6"/>
    <n v="3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s v="theater/plays"/>
    <x v="1"/>
    <x v="6"/>
    <n v="4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s v="theater/plays"/>
    <x v="1"/>
    <x v="6"/>
    <n v="1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s v="theater/plays"/>
    <x v="1"/>
    <x v="6"/>
    <n v="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s v="theater/plays"/>
    <x v="1"/>
    <x v="6"/>
    <n v="3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s v="theater/plays"/>
    <x v="1"/>
    <x v="6"/>
    <n v="5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s v="theater/plays"/>
    <x v="1"/>
    <x v="6"/>
    <n v="4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s v="theater/plays"/>
    <x v="1"/>
    <x v="6"/>
    <n v="3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s v="theater/plays"/>
    <x v="1"/>
    <x v="6"/>
    <n v="6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s v="theater/plays"/>
    <x v="1"/>
    <x v="6"/>
    <n v="5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s v="theater/plays"/>
    <x v="1"/>
    <x v="6"/>
    <n v="10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s v="theater/plays"/>
    <x v="1"/>
    <x v="6"/>
    <n v="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s v="theater/plays"/>
    <x v="1"/>
    <x v="6"/>
    <n v="5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s v="theater/plays"/>
    <x v="1"/>
    <x v="6"/>
    <n v="11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s v="theater/plays"/>
    <x v="1"/>
    <x v="6"/>
    <n v="16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s v="theater/plays"/>
    <x v="1"/>
    <x v="6"/>
    <n v="2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s v="theater/plays"/>
    <x v="1"/>
    <x v="6"/>
    <n v="4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s v="theater/plays"/>
    <x v="1"/>
    <x v="6"/>
    <n v="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s v="theater/plays"/>
    <x v="1"/>
    <x v="6"/>
    <n v="3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s v="theater/plays"/>
    <x v="1"/>
    <x v="6"/>
    <n v="5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s v="theater/plays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s v="theater/plays"/>
    <x v="1"/>
    <x v="6"/>
    <n v="17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s v="theater/plays"/>
    <x v="1"/>
    <x v="6"/>
    <n v="1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s v="theater/plays"/>
    <x v="1"/>
    <x v="6"/>
    <n v="17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s v="theater/plays"/>
    <x v="1"/>
    <x v="6"/>
    <n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s v="theater/plays"/>
    <x v="1"/>
    <x v="6"/>
    <n v="4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s v="theater/plays"/>
    <x v="1"/>
    <x v="6"/>
    <n v="4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s v="theater/plays"/>
    <x v="1"/>
    <x v="6"/>
    <n v="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s v="theater/plays"/>
    <x v="1"/>
    <x v="6"/>
    <n v="1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s v="theater/plays"/>
    <x v="1"/>
    <x v="6"/>
    <n v="2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s v="theater/plays"/>
    <x v="1"/>
    <x v="6"/>
    <n v="5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s v="theater/plays"/>
    <x v="1"/>
    <x v="6"/>
    <n v="9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s v="theater/plays"/>
    <x v="1"/>
    <x v="6"/>
    <n v="5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s v="theater/plays"/>
    <x v="1"/>
    <x v="6"/>
    <n v="2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s v="theater/plays"/>
    <x v="1"/>
    <x v="6"/>
    <n v="5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s v="theater/plays"/>
    <x v="1"/>
    <x v="6"/>
    <n v="12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s v="theater/plays"/>
    <x v="1"/>
    <x v="6"/>
    <n v="8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s v="theater/plays"/>
    <x v="1"/>
    <x v="6"/>
    <n v="7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s v="theater/plays"/>
    <x v="1"/>
    <x v="6"/>
    <n v="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s v="theater/plays"/>
    <x v="1"/>
    <x v="6"/>
    <n v="4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s v="theater/plays"/>
    <x v="1"/>
    <x v="6"/>
    <n v="13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s v="theater/plays"/>
    <x v="1"/>
    <x v="6"/>
    <n v="9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s v="theater/plays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s v="theater/plays"/>
    <x v="1"/>
    <x v="6"/>
    <n v="2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s v="theater/plays"/>
    <x v="1"/>
    <x v="6"/>
    <n v="4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s v="theater/plays"/>
    <x v="1"/>
    <x v="6"/>
    <n v="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s v="theater/plays"/>
    <x v="1"/>
    <x v="6"/>
    <n v="3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s v="theater/plays"/>
    <x v="1"/>
    <x v="6"/>
    <n v="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s v="theater/plays"/>
    <x v="1"/>
    <x v="6"/>
    <n v="5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s v="theater/plays"/>
    <x v="1"/>
    <x v="6"/>
    <n v="13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s v="theater/plays"/>
    <x v="1"/>
    <x v="6"/>
    <n v="3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s v="theater/plays"/>
    <x v="1"/>
    <x v="6"/>
    <n v="17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s v="theater/plays"/>
    <x v="1"/>
    <x v="6"/>
    <n v="15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s v="theater/plays"/>
    <x v="1"/>
    <x v="6"/>
    <n v="2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s v="theater/plays"/>
    <x v="1"/>
    <x v="6"/>
    <n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s v="theater/plays"/>
    <x v="1"/>
    <x v="6"/>
    <n v="8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s v="theater/plays"/>
    <x v="1"/>
    <x v="6"/>
    <n v="6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s v="theater/plays"/>
    <x v="1"/>
    <x v="6"/>
    <n v="68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s v="theater/plays"/>
    <x v="1"/>
    <x v="6"/>
    <n v="7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s v="theater/plays"/>
    <x v="1"/>
    <x v="6"/>
    <n v="7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s v="theater/plays"/>
    <x v="1"/>
    <x v="6"/>
    <n v="5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s v="theater/plays"/>
    <x v="1"/>
    <x v="6"/>
    <n v="5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s v="theater/plays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s v="theater/plays"/>
    <x v="1"/>
    <x v="6"/>
    <n v="78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s v="theater/plays"/>
    <x v="1"/>
    <x v="6"/>
    <n v="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s v="theater/plays"/>
    <x v="1"/>
    <x v="6"/>
    <n v="5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s v="theater/plays"/>
    <x v="1"/>
    <x v="6"/>
    <n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s v="theater/plays"/>
    <x v="1"/>
    <x v="6"/>
    <n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s v="theater/plays"/>
    <x v="1"/>
    <x v="6"/>
    <n v="8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s v="theater/plays"/>
    <x v="1"/>
    <x v="6"/>
    <n v="4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s v="theater/plays"/>
    <x v="1"/>
    <x v="6"/>
    <n v="4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s v="theater/plays"/>
    <x v="1"/>
    <x v="6"/>
    <n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s v="theater/plays"/>
    <x v="1"/>
    <x v="6"/>
    <n v="6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s v="theater/plays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s v="theater/plays"/>
    <x v="1"/>
    <x v="6"/>
    <n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s v="theater/plays"/>
    <x v="1"/>
    <x v="6"/>
    <n v="14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s v="theater/plays"/>
    <x v="1"/>
    <x v="6"/>
    <n v="5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s v="theater/plays"/>
    <x v="1"/>
    <x v="6"/>
    <n v="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s v="theater/plays"/>
    <x v="1"/>
    <x v="6"/>
    <n v="12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s v="theater/plays"/>
    <x v="1"/>
    <x v="6"/>
    <n v="6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s v="theater/plays"/>
    <x v="1"/>
    <x v="6"/>
    <n v="3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s v="theater/plays"/>
    <x v="1"/>
    <x v="6"/>
    <n v="3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s v="theater/plays"/>
    <x v="1"/>
    <x v="6"/>
    <n v="6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s v="theater/plays"/>
    <x v="1"/>
    <x v="6"/>
    <n v="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s v="theater/plays"/>
    <x v="1"/>
    <x v="6"/>
    <n v="3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s v="theater/plays"/>
    <x v="1"/>
    <x v="6"/>
    <n v="6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s v="theater/plays"/>
    <x v="1"/>
    <x v="6"/>
    <n v="5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s v="theater/plays"/>
    <x v="1"/>
    <x v="6"/>
    <n v="4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s v="theater/plays"/>
    <x v="1"/>
    <x v="6"/>
    <n v="4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s v="theater/plays"/>
    <x v="1"/>
    <x v="6"/>
    <n v="8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s v="theater/plays"/>
    <x v="1"/>
    <x v="6"/>
    <n v="8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s v="theater/plays"/>
    <x v="1"/>
    <x v="6"/>
    <n v="3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s v="theater/plays"/>
    <x v="1"/>
    <x v="6"/>
    <n v="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s v="theater/plays"/>
    <x v="1"/>
    <x v="6"/>
    <n v="6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s v="theater/musical"/>
    <x v="1"/>
    <x v="4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s v="theater/musical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s v="theater/musical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s v="theater/musical"/>
    <x v="1"/>
    <x v="40"/>
    <n v="14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s v="theater/musical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s v="theater/musical"/>
    <x v="1"/>
    <x v="40"/>
    <n v="5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s v="theater/musical"/>
    <x v="1"/>
    <x v="40"/>
    <n v="177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s v="theater/musical"/>
    <x v="1"/>
    <x v="40"/>
    <n v="128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s v="theater/musical"/>
    <x v="1"/>
    <x v="4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s v="theater/musical"/>
    <x v="1"/>
    <x v="40"/>
    <n v="6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s v="theater/musical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s v="theater/musical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s v="theater/musical"/>
    <x v="1"/>
    <x v="40"/>
    <n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s v="theater/musical"/>
    <x v="1"/>
    <x v="4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s v="theater/musical"/>
    <x v="1"/>
    <x v="40"/>
    <n v="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s v="theater/musical"/>
    <x v="1"/>
    <x v="4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s v="theater/musical"/>
    <x v="1"/>
    <x v="40"/>
    <n v="68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s v="theater/musical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s v="theater/musical"/>
    <x v="1"/>
    <x v="40"/>
    <n v="6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s v="theater/musical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s v="theater/plays"/>
    <x v="1"/>
    <x v="6"/>
    <n v="55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s v="theater/plays"/>
    <x v="1"/>
    <x v="6"/>
    <n v="9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s v="theater/plays"/>
    <x v="1"/>
    <x v="6"/>
    <n v="2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s v="theater/plays"/>
    <x v="1"/>
    <x v="6"/>
    <n v="5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s v="theater/plays"/>
    <x v="1"/>
    <x v="6"/>
    <n v="4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s v="theater/plays"/>
    <x v="1"/>
    <x v="6"/>
    <n v="6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s v="theater/plays"/>
    <x v="1"/>
    <x v="6"/>
    <n v="6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s v="theater/plays"/>
    <x v="1"/>
    <x v="6"/>
    <n v="7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s v="theater/plays"/>
    <x v="1"/>
    <x v="6"/>
    <n v="1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s v="theater/plays"/>
    <x v="1"/>
    <x v="6"/>
    <n v="1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s v="theater/plays"/>
    <x v="1"/>
    <x v="6"/>
    <n v="7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s v="theater/plays"/>
    <x v="1"/>
    <x v="6"/>
    <n v="23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s v="theater/plays"/>
    <x v="1"/>
    <x v="6"/>
    <n v="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s v="theater/plays"/>
    <x v="1"/>
    <x v="6"/>
    <n v="9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s v="theater/plays"/>
    <x v="1"/>
    <x v="6"/>
    <n v="20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s v="theater/plays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s v="theater/plays"/>
    <x v="1"/>
    <x v="6"/>
    <n v="4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s v="theater/plays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s v="theater/plays"/>
    <x v="1"/>
    <x v="6"/>
    <n v="3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s v="theater/plays"/>
    <x v="1"/>
    <x v="6"/>
    <n v="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s v="theater/plays"/>
    <x v="1"/>
    <x v="6"/>
    <n v="3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s v="theater/plays"/>
    <x v="1"/>
    <x v="6"/>
    <n v="8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s v="theater/plays"/>
    <x v="1"/>
    <x v="6"/>
    <n v="2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s v="theater/plays"/>
    <x v="1"/>
    <x v="6"/>
    <n v="8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s v="theater/plays"/>
    <x v="1"/>
    <x v="6"/>
    <n v="5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s v="theater/plays"/>
    <x v="1"/>
    <x v="6"/>
    <n v="4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s v="theater/plays"/>
    <x v="1"/>
    <x v="6"/>
    <n v="14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s v="theater/plays"/>
    <x v="1"/>
    <x v="6"/>
    <n v="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s v="theater/plays"/>
    <x v="1"/>
    <x v="6"/>
    <n v="6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s v="theater/plays"/>
    <x v="1"/>
    <x v="6"/>
    <n v="6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s v="theater/plays"/>
    <x v="1"/>
    <x v="6"/>
    <n v="6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s v="theater/plays"/>
    <x v="1"/>
    <x v="6"/>
    <n v="7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s v="theater/plays"/>
    <x v="1"/>
    <x v="6"/>
    <n v="1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s v="theater/plays"/>
    <x v="1"/>
    <x v="6"/>
    <n v="6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s v="theater/plays"/>
    <x v="1"/>
    <x v="6"/>
    <n v="6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s v="theater/plays"/>
    <x v="1"/>
    <x v="6"/>
    <n v="5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s v="theater/plays"/>
    <x v="1"/>
    <x v="6"/>
    <n v="4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s v="theater/plays"/>
    <x v="1"/>
    <x v="6"/>
    <n v="4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s v="theater/plays"/>
    <x v="1"/>
    <x v="6"/>
    <n v="5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s v="theater/plays"/>
    <x v="1"/>
    <x v="6"/>
    <n v="2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s v="theater/plays"/>
    <x v="1"/>
    <x v="6"/>
    <n v="8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s v="theater/plays"/>
    <x v="1"/>
    <x v="6"/>
    <n v="5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s v="theater/plays"/>
    <x v="1"/>
    <x v="6"/>
    <n v="58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s v="theater/plays"/>
    <x v="1"/>
    <x v="6"/>
    <n v="18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s v="theater/plays"/>
    <x v="1"/>
    <x v="6"/>
    <n v="7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s v="theater/plays"/>
    <x v="1"/>
    <x v="6"/>
    <n v="3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s v="theater/plays"/>
    <x v="1"/>
    <x v="6"/>
    <n v="6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s v="theater/plays"/>
    <x v="1"/>
    <x v="6"/>
    <n v="12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s v="theater/plays"/>
    <x v="1"/>
    <x v="6"/>
    <n v="4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s v="theater/plays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s v="theater/plays"/>
    <x v="1"/>
    <x v="6"/>
    <n v="4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s v="theater/plays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s v="theater/plays"/>
    <x v="1"/>
    <x v="6"/>
    <n v="3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s v="theater/plays"/>
    <x v="1"/>
    <x v="6"/>
    <n v="3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s v="theater/plays"/>
    <x v="1"/>
    <x v="6"/>
    <n v="15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s v="theater/plays"/>
    <x v="1"/>
    <x v="6"/>
    <n v="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s v="theater/plays"/>
    <x v="1"/>
    <x v="6"/>
    <n v="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s v="theater/plays"/>
    <x v="1"/>
    <x v="6"/>
    <n v="8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s v="theater/plays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s v="theater/plays"/>
    <x v="1"/>
    <x v="6"/>
    <n v="8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s v="theater/plays"/>
    <x v="1"/>
    <x v="6"/>
    <n v="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s v="theater/plays"/>
    <x v="1"/>
    <x v="6"/>
    <n v="3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s v="theater/plays"/>
    <x v="1"/>
    <x v="6"/>
    <n v="6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s v="theater/plays"/>
    <x v="1"/>
    <x v="6"/>
    <n v="2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s v="theater/plays"/>
    <x v="1"/>
    <x v="6"/>
    <n v="1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s v="theater/plays"/>
    <x v="1"/>
    <x v="6"/>
    <n v="10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s v="theater/plays"/>
    <x v="1"/>
    <x v="6"/>
    <n v="10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s v="theater/plays"/>
    <x v="1"/>
    <x v="6"/>
    <n v="13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s v="theater/plays"/>
    <x v="1"/>
    <x v="6"/>
    <n v="5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s v="theater/plays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s v="theater/plays"/>
    <x v="1"/>
    <x v="6"/>
    <n v="2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s v="theater/plays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s v="theater/plays"/>
    <x v="1"/>
    <x v="6"/>
    <n v="8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s v="theater/plays"/>
    <x v="1"/>
    <x v="6"/>
    <n v="11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s v="theater/plays"/>
    <x v="1"/>
    <x v="6"/>
    <n v="48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s v="theater/plays"/>
    <x v="1"/>
    <x v="6"/>
    <n v="7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s v="theater/plays"/>
    <x v="1"/>
    <x v="6"/>
    <n v="5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s v="theater/plays"/>
    <x v="1"/>
    <x v="6"/>
    <n v="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s v="theater/plays"/>
    <x v="1"/>
    <x v="6"/>
    <n v="6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s v="theater/plays"/>
    <x v="1"/>
    <x v="6"/>
    <n v="6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s v="theater/plays"/>
    <x v="1"/>
    <x v="6"/>
    <n v="6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s v="theater/plays"/>
    <x v="1"/>
    <x v="6"/>
    <n v="7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s v="theater/plays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s v="theater/plays"/>
    <x v="1"/>
    <x v="6"/>
    <n v="52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s v="theater/plays"/>
    <x v="1"/>
    <x v="6"/>
    <n v="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s v="theater/plays"/>
    <x v="1"/>
    <x v="6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s v="theater/plays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s v="theater/plays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s v="theater/plays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s v="theater/plays"/>
    <x v="1"/>
    <x v="6"/>
    <n v="3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s v="theater/plays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s v="theater/plays"/>
    <x v="1"/>
    <x v="6"/>
    <n v="10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s v="theater/plays"/>
    <x v="1"/>
    <x v="6"/>
    <n v="2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s v="theater/plays"/>
    <x v="1"/>
    <x v="6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s v="theater/plays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s v="theater/plays"/>
    <x v="1"/>
    <x v="6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s v="theater/plays"/>
    <x v="1"/>
    <x v="6"/>
    <e v="#DIV/0!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s v="theater/plays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s v="theater/plays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s v="theater/plays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s v="theater/musical"/>
    <x v="1"/>
    <x v="40"/>
    <n v="1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s v="theater/musical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s v="theater/musical"/>
    <x v="1"/>
    <x v="40"/>
    <n v="2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s v="theater/musical"/>
    <x v="1"/>
    <x v="40"/>
    <n v="1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s v="theater/musical"/>
    <x v="1"/>
    <x v="40"/>
    <n v="38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s v="theater/musical"/>
    <x v="1"/>
    <x v="40"/>
    <n v="17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s v="theater/musical"/>
    <x v="1"/>
    <x v="40"/>
    <n v="1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s v="theater/musical"/>
    <x v="1"/>
    <x v="40"/>
    <n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s v="theater/musical"/>
    <x v="1"/>
    <x v="40"/>
    <n v="26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s v="theater/musical"/>
    <x v="1"/>
    <x v="40"/>
    <n v="7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s v="theater/musical"/>
    <x v="1"/>
    <x v="40"/>
    <n v="59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s v="theater/musical"/>
    <x v="1"/>
    <x v="40"/>
    <n v="5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s v="theater/musical"/>
    <x v="1"/>
    <x v="40"/>
    <n v="5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s v="theater/musical"/>
    <x v="1"/>
    <x v="40"/>
    <n v="1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s v="theater/musical"/>
    <x v="1"/>
    <x v="40"/>
    <n v="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s v="theater/musical"/>
    <x v="1"/>
    <x v="40"/>
    <n v="6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s v="theater/musical"/>
    <x v="1"/>
    <x v="40"/>
    <n v="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s v="theater/musical"/>
    <x v="1"/>
    <x v="40"/>
    <n v="7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s v="theater/musical"/>
    <x v="1"/>
    <x v="40"/>
    <n v="10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s v="theater/musical"/>
    <x v="1"/>
    <x v="40"/>
    <n v="4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s v="theater/musical"/>
    <x v="1"/>
    <x v="40"/>
    <n v="7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s v="theater/musical"/>
    <x v="1"/>
    <x v="40"/>
    <n v="7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s v="theater/musical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s v="theater/musical"/>
    <x v="1"/>
    <x v="40"/>
    <n v="3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s v="theater/musical"/>
    <x v="1"/>
    <x v="40"/>
    <n v="16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s v="theater/musical"/>
    <x v="1"/>
    <x v="40"/>
    <n v="9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s v="theater/musical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s v="theater/musical"/>
    <x v="1"/>
    <x v="40"/>
    <n v="1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s v="theater/musical"/>
    <x v="1"/>
    <x v="40"/>
    <n v="9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s v="theater/musical"/>
    <x v="1"/>
    <x v="40"/>
    <n v="4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s v="theater/musical"/>
    <x v="1"/>
    <x v="40"/>
    <n v="7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s v="theater/musical"/>
    <x v="1"/>
    <x v="40"/>
    <n v="13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s v="theater/musical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s v="theater/musical"/>
    <x v="1"/>
    <x v="40"/>
    <n v="9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s v="theater/musical"/>
    <x v="1"/>
    <x v="40"/>
    <n v="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s v="theater/musical"/>
    <x v="1"/>
    <x v="40"/>
    <n v="6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s v="theater/musical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s v="theater/musical"/>
    <x v="1"/>
    <x v="40"/>
    <n v="10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s v="theater/musical"/>
    <x v="1"/>
    <x v="40"/>
    <n v="9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s v="theater/musical"/>
    <x v="1"/>
    <x v="40"/>
    <n v="3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s v="theater/musical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s v="theater/musical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s v="theater/musical"/>
    <x v="1"/>
    <x v="40"/>
    <e v="#DIV/0!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s v="theater/musical"/>
    <x v="1"/>
    <x v="40"/>
    <e v="#DIV/0!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s v="theater/musical"/>
    <x v="1"/>
    <x v="40"/>
    <n v="1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s v="theater/musical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s v="theater/musical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s v="theater/musical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s v="theater/musical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s v="theater/musical"/>
    <x v="1"/>
    <x v="40"/>
    <n v="14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s v="theater/musical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s v="theater/musical"/>
    <x v="1"/>
    <x v="40"/>
    <n v="10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s v="theater/musical"/>
    <x v="1"/>
    <x v="40"/>
    <n v="5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s v="theater/musical"/>
    <x v="1"/>
    <x v="40"/>
    <n v="47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s v="theater/musical"/>
    <x v="1"/>
    <x v="40"/>
    <e v="#DIV/0!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s v="theater/musical"/>
    <x v="1"/>
    <x v="40"/>
    <n v="5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s v="theater/musical"/>
    <x v="1"/>
    <x v="4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s v="theater/musical"/>
    <x v="1"/>
    <x v="40"/>
    <n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s v="theater/musical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s v="theater/musical"/>
    <x v="1"/>
    <x v="40"/>
    <n v="5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s v="theater/plays"/>
    <x v="1"/>
    <x v="6"/>
    <n v="4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s v="theater/plays"/>
    <x v="1"/>
    <x v="6"/>
    <n v="5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s v="theater/plays"/>
    <x v="1"/>
    <x v="6"/>
    <n v="7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s v="theater/plays"/>
    <x v="1"/>
    <x v="6"/>
    <n v="4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s v="theater/plays"/>
    <x v="1"/>
    <x v="6"/>
    <n v="19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s v="theater/plays"/>
    <x v="1"/>
    <x v="6"/>
    <n v="7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s v="theater/plays"/>
    <x v="1"/>
    <x v="6"/>
    <n v="6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s v="theater/plays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s v="theater/plays"/>
    <x v="1"/>
    <x v="6"/>
    <n v="4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s v="theater/plays"/>
    <x v="1"/>
    <x v="6"/>
    <n v="10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s v="theater/plays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s v="theater/plays"/>
    <x v="1"/>
    <x v="6"/>
    <n v="4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s v="theater/plays"/>
    <x v="1"/>
    <x v="6"/>
    <n v="2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s v="theater/plays"/>
    <x v="1"/>
    <x v="6"/>
    <n v="8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s v="theater/plays"/>
    <x v="1"/>
    <x v="6"/>
    <n v="7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s v="theater/plays"/>
    <x v="1"/>
    <x v="6"/>
    <n v="6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s v="theater/plays"/>
    <x v="1"/>
    <x v="6"/>
    <n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s v="theater/plays"/>
    <x v="1"/>
    <x v="6"/>
    <n v="108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s v="theater/plays"/>
    <x v="1"/>
    <x v="6"/>
    <n v="2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s v="theater/plays"/>
    <x v="1"/>
    <x v="6"/>
    <n v="7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s v="theater/plays"/>
    <x v="1"/>
    <x v="6"/>
    <n v="17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s v="theater/plays"/>
    <x v="1"/>
    <x v="6"/>
    <n v="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s v="theater/plays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s v="theater/plays"/>
    <x v="1"/>
    <x v="6"/>
    <n v="5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s v="theater/plays"/>
    <x v="1"/>
    <x v="6"/>
    <n v="1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s v="theater/plays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s v="theater/plays"/>
    <x v="1"/>
    <x v="6"/>
    <n v="5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s v="theater/plays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s v="theater/plays"/>
    <x v="1"/>
    <x v="6"/>
    <n v="6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s v="theater/plays"/>
    <x v="1"/>
    <x v="6"/>
    <n v="12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s v="theater/plays"/>
    <x v="1"/>
    <x v="6"/>
    <n v="100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s v="theater/plays"/>
    <x v="1"/>
    <x v="6"/>
    <n v="6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s v="theater/plays"/>
    <x v="1"/>
    <x v="6"/>
    <n v="2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s v="theater/plays"/>
    <x v="1"/>
    <x v="6"/>
    <n v="2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s v="theater/plays"/>
    <x v="1"/>
    <x v="6"/>
    <n v="48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s v="theater/plays"/>
    <x v="1"/>
    <x v="6"/>
    <n v="5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s v="theater/plays"/>
    <x v="1"/>
    <x v="6"/>
    <n v="8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s v="theater/plays"/>
    <x v="1"/>
    <x v="6"/>
    <n v="7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s v="theater/plays"/>
    <x v="1"/>
    <x v="6"/>
    <n v="2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s v="theater/plays"/>
    <x v="1"/>
    <x v="6"/>
    <n v="18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s v="theater/plays"/>
    <x v="1"/>
    <x v="6"/>
    <n v="5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s v="theater/plays"/>
    <x v="1"/>
    <x v="6"/>
    <n v="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s v="theater/plays"/>
    <x v="1"/>
    <x v="6"/>
    <n v="1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s v="theater/plays"/>
    <x v="1"/>
    <x v="6"/>
    <n v="3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s v="theater/plays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s v="theater/plays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s v="theater/plays"/>
    <x v="1"/>
    <x v="6"/>
    <n v="8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s v="theater/plays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s v="theater/plays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s v="theater/plays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s v="theater/plays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s v="theater/plays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s v="theater/plays"/>
    <x v="1"/>
    <x v="6"/>
    <n v="82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s v="theater/plays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s v="theater/plays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s v="theater/plays"/>
    <x v="1"/>
    <x v="6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s v="theater/plays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s v="theater/plays"/>
    <x v="1"/>
    <x v="6"/>
    <n v="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s v="theater/plays"/>
    <x v="1"/>
    <x v="6"/>
    <n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s v="theater/plays"/>
    <x v="1"/>
    <x v="6"/>
    <n v="5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s v="theater/musical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s v="theater/musical"/>
    <x v="1"/>
    <x v="40"/>
    <n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s v="theater/musical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s v="theater/musical"/>
    <x v="1"/>
    <x v="40"/>
    <n v="1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s v="theater/musical"/>
    <x v="1"/>
    <x v="4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s v="theater/musical"/>
    <x v="1"/>
    <x v="4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s v="theater/musical"/>
    <x v="1"/>
    <x v="4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s v="theater/musical"/>
    <x v="1"/>
    <x v="4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s v="theater/musical"/>
    <x v="1"/>
    <x v="40"/>
    <n v="4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s v="theater/musical"/>
    <x v="1"/>
    <x v="40"/>
    <n v="8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s v="theater/musical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s v="theater/musical"/>
    <x v="1"/>
    <x v="4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s v="theater/musical"/>
    <x v="1"/>
    <x v="40"/>
    <n v="5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s v="theater/musical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s v="theater/musical"/>
    <x v="1"/>
    <x v="4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s v="theater/musical"/>
    <x v="1"/>
    <x v="4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s v="theater/musical"/>
    <x v="1"/>
    <x v="4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s v="theater/musical"/>
    <x v="1"/>
    <x v="40"/>
    <e v="#DIV/0!"/>
  </r>
  <r>
    <n v="3886"/>
    <s v="a (Canceled)"/>
    <n v="1"/>
    <n v="10000"/>
    <n v="0"/>
    <x v="1"/>
    <x v="2"/>
    <s v="AUD"/>
    <n v="1418275702"/>
    <n v="1415683702"/>
    <b v="0"/>
    <n v="0"/>
    <b v="0"/>
    <n v="0"/>
    <s v="theater/musical"/>
    <x v="1"/>
    <x v="4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s v="theater/musical"/>
    <x v="1"/>
    <x v="40"/>
    <n v="1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s v="theater/plays"/>
    <x v="1"/>
    <x v="6"/>
    <n v="3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s v="theater/plays"/>
    <x v="1"/>
    <x v="6"/>
    <n v="1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s v="theater/plays"/>
    <x v="1"/>
    <x v="6"/>
    <n v="31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s v="theater/plays"/>
    <x v="1"/>
    <x v="6"/>
    <n v="3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s v="theater/plays"/>
    <x v="1"/>
    <x v="6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s v="theater/plays"/>
    <x v="1"/>
    <x v="6"/>
    <n v="12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s v="theater/plays"/>
    <x v="1"/>
    <x v="6"/>
    <n v="4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s v="theater/plays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s v="theater/plays"/>
    <x v="1"/>
    <x v="6"/>
    <n v="4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s v="theater/plays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s v="theater/plays"/>
    <x v="1"/>
    <x v="6"/>
    <n v="5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s v="theater/plays"/>
    <x v="1"/>
    <x v="6"/>
    <n v="6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s v="theater/plays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s v="theater/plays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s v="theater/plays"/>
    <x v="1"/>
    <x v="6"/>
    <n v="4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s v="theater/plays"/>
    <x v="1"/>
    <x v="6"/>
    <e v="#DIV/0!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s v="theater/plays"/>
    <x v="1"/>
    <x v="6"/>
    <n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s v="theater/plays"/>
    <x v="1"/>
    <x v="6"/>
    <n v="2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s v="theater/plays"/>
    <x v="1"/>
    <x v="6"/>
    <n v="6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s v="theater/plays"/>
    <x v="1"/>
    <x v="6"/>
    <n v="3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s v="theater/plays"/>
    <x v="1"/>
    <x v="6"/>
    <n v="1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s v="theater/plays"/>
    <x v="1"/>
    <x v="6"/>
    <n v="3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s v="theater/plays"/>
    <x v="1"/>
    <x v="6"/>
    <n v="6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s v="theater/plays"/>
    <x v="1"/>
    <x v="6"/>
    <n v="8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s v="theater/plays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s v="theater/plays"/>
    <x v="1"/>
    <x v="6"/>
    <n v="14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s v="theater/plays"/>
    <x v="1"/>
    <x v="6"/>
    <n v="3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s v="theater/plays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s v="theater/plays"/>
    <x v="1"/>
    <x v="6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s v="theater/plays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s v="theater/plays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s v="theater/plays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s v="theater/plays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s v="theater/plays"/>
    <x v="1"/>
    <x v="6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s v="theater/plays"/>
    <x v="1"/>
    <x v="6"/>
    <n v="1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s v="theater/plays"/>
    <x v="1"/>
    <x v="6"/>
    <n v="8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s v="theater/plays"/>
    <x v="1"/>
    <x v="6"/>
    <n v="5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s v="theater/plays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s v="theater/plays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s v="theater/plays"/>
    <x v="1"/>
    <x v="6"/>
    <n v="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s v="theater/plays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s v="theater/plays"/>
    <x v="1"/>
    <x v="6"/>
    <n v="3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s v="theater/plays"/>
    <x v="1"/>
    <x v="6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s v="theater/plays"/>
    <x v="1"/>
    <x v="6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s v="theater/plays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s v="theater/plays"/>
    <x v="1"/>
    <x v="6"/>
    <n v="9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s v="theater/plays"/>
    <x v="1"/>
    <x v="6"/>
    <n v="4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s v="theater/plays"/>
    <x v="1"/>
    <x v="6"/>
    <n v="5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s v="theater/plays"/>
    <x v="1"/>
    <x v="6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s v="theater/plays"/>
    <x v="1"/>
    <x v="6"/>
    <n v="249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s v="theater/plays"/>
    <x v="1"/>
    <x v="6"/>
    <n v="7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s v="theater/plays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s v="theater/plays"/>
    <x v="1"/>
    <x v="6"/>
    <n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s v="theater/plays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s v="theater/plays"/>
    <x v="1"/>
    <x v="6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s v="theater/plays"/>
    <x v="1"/>
    <x v="6"/>
    <n v="13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s v="theater/plays"/>
    <x v="1"/>
    <x v="6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s v="theater/plays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s v="theater/plays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s v="theater/plays"/>
    <x v="1"/>
    <x v="6"/>
    <n v="5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s v="theater/plays"/>
    <x v="1"/>
    <x v="6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s v="theater/plays"/>
    <x v="1"/>
    <x v="6"/>
    <n v="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s v="theater/plays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s v="theater/plays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s v="theater/plays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s v="theater/plays"/>
    <x v="1"/>
    <x v="6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s v="theater/plays"/>
    <x v="1"/>
    <x v="6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s v="theater/plays"/>
    <x v="1"/>
    <x v="6"/>
    <n v="5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s v="theater/plays"/>
    <x v="1"/>
    <x v="6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s v="theater/plays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s v="theater/plays"/>
    <x v="1"/>
    <x v="6"/>
    <n v="4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s v="theater/plays"/>
    <x v="1"/>
    <x v="6"/>
    <n v="2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s v="theater/plays"/>
    <x v="1"/>
    <x v="6"/>
    <n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s v="theater/plays"/>
    <x v="1"/>
    <x v="6"/>
    <n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s v="theater/plays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s v="theater/plays"/>
    <x v="1"/>
    <x v="6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s v="theater/plays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s v="theater/plays"/>
    <x v="1"/>
    <x v="6"/>
    <n v="7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s v="theater/plays"/>
    <x v="1"/>
    <x v="6"/>
    <n v="2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s v="theater/plays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s v="theater/plays"/>
    <x v="1"/>
    <x v="6"/>
    <n v="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s v="theater/plays"/>
    <x v="1"/>
    <x v="6"/>
    <n v="3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s v="theater/plays"/>
    <x v="1"/>
    <x v="6"/>
    <n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s v="theater/plays"/>
    <x v="1"/>
    <x v="6"/>
    <n v="2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s v="theater/plays"/>
    <x v="1"/>
    <x v="6"/>
    <n v="2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s v="theater/plays"/>
    <x v="1"/>
    <x v="6"/>
    <n v="10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s v="theater/plays"/>
    <x v="1"/>
    <x v="6"/>
    <n v="2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s v="theater/plays"/>
    <x v="1"/>
    <x v="6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s v="theater/plays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s v="theater/plays"/>
    <x v="1"/>
    <x v="6"/>
    <n v="21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s v="theater/plays"/>
    <x v="1"/>
    <x v="6"/>
    <n v="2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s v="theater/plays"/>
    <x v="1"/>
    <x v="6"/>
    <n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s v="theater/plays"/>
    <x v="1"/>
    <x v="6"/>
    <n v="6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s v="theater/plays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s v="theater/plays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s v="theater/plays"/>
    <x v="1"/>
    <x v="6"/>
    <n v="8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s v="theater/plays"/>
    <x v="1"/>
    <x v="6"/>
    <n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s v="theater/plays"/>
    <x v="1"/>
    <x v="6"/>
    <n v="3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s v="theater/plays"/>
    <x v="1"/>
    <x v="6"/>
    <n v="38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s v="theater/plays"/>
    <x v="1"/>
    <x v="6"/>
    <n v="1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s v="theater/plays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s v="theater/plays"/>
    <x v="1"/>
    <x v="6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s v="theater/plays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s v="theater/plays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s v="theater/plays"/>
    <x v="1"/>
    <x v="6"/>
    <n v="6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s v="theater/plays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s v="theater/plays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s v="theater/plays"/>
    <x v="1"/>
    <x v="6"/>
    <n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s v="theater/plays"/>
    <x v="1"/>
    <x v="6"/>
    <n v="29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s v="theater/plays"/>
    <x v="1"/>
    <x v="6"/>
    <e v="#DIV/0!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s v="theater/plays"/>
    <x v="1"/>
    <x v="6"/>
    <n v="6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s v="theater/plays"/>
    <x v="1"/>
    <x v="6"/>
    <n v="8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s v="theater/plays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s v="theater/plays"/>
    <x v="1"/>
    <x v="6"/>
    <n v="3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s v="theater/plays"/>
    <x v="1"/>
    <x v="6"/>
    <n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s v="theater/plays"/>
    <x v="1"/>
    <x v="6"/>
    <n v="10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s v="theater/plays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s v="theater/plays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s v="theater/plays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s v="theater/plays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s v="theater/plays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s v="theater/plays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s v="theater/plays"/>
    <x v="1"/>
    <x v="6"/>
    <n v="4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s v="theater/plays"/>
    <x v="1"/>
    <x v="6"/>
    <n v="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s v="theater/plays"/>
    <x v="1"/>
    <x v="6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s v="theater/plays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s v="theater/plays"/>
    <x v="1"/>
    <x v="6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s v="theater/plays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s v="theater/plays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s v="theater/plays"/>
    <x v="1"/>
    <x v="6"/>
    <n v="5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s v="theater/plays"/>
    <x v="1"/>
    <x v="6"/>
    <n v="3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s v="theater/plays"/>
    <x v="1"/>
    <x v="6"/>
    <n v="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s v="theater/plays"/>
    <x v="1"/>
    <x v="6"/>
    <n v="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s v="theater/plays"/>
    <x v="1"/>
    <x v="6"/>
    <n v="6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s v="theater/plays"/>
    <x v="1"/>
    <x v="6"/>
    <n v="6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s v="theater/plays"/>
    <x v="1"/>
    <x v="6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s v="theater/plays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s v="theater/plays"/>
    <x v="1"/>
    <x v="6"/>
    <n v="6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s v="theater/plays"/>
    <x v="1"/>
    <x v="6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s v="theater/plays"/>
    <x v="1"/>
    <x v="6"/>
    <n v="3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s v="theater/plays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s v="theater/plays"/>
    <x v="1"/>
    <x v="6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s v="theater/plays"/>
    <x v="1"/>
    <x v="6"/>
    <n v="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s v="theater/plays"/>
    <x v="1"/>
    <x v="6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s v="theater/plays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s v="theater/plays"/>
    <x v="1"/>
    <x v="6"/>
    <n v="6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s v="theater/plays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s v="theater/plays"/>
    <x v="1"/>
    <x v="6"/>
    <n v="1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s v="theater/plays"/>
    <x v="1"/>
    <x v="6"/>
    <n v="16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s v="theater/plays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s v="theater/plays"/>
    <x v="1"/>
    <x v="6"/>
    <n v="7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s v="theater/plays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s v="theater/plays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s v="theater/plays"/>
    <x v="1"/>
    <x v="6"/>
    <n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s v="theater/plays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s v="theater/plays"/>
    <x v="1"/>
    <x v="6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s v="theater/plays"/>
    <x v="1"/>
    <x v="6"/>
    <n v="5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s v="theater/plays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s v="theater/plays"/>
    <x v="1"/>
    <x v="6"/>
    <n v="3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s v="theater/plays"/>
    <x v="1"/>
    <x v="6"/>
    <n v="28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s v="theater/plays"/>
    <x v="1"/>
    <x v="6"/>
    <n v="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s v="theater/plays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s v="theater/plays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s v="theater/plays"/>
    <x v="1"/>
    <x v="6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s v="theater/plays"/>
    <x v="1"/>
    <x v="6"/>
    <n v="8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s v="theater/plays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s v="theater/plays"/>
    <x v="1"/>
    <x v="6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s v="theater/plays"/>
    <x v="1"/>
    <x v="6"/>
    <n v="42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s v="theater/plays"/>
    <x v="1"/>
    <x v="6"/>
    <n v="8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s v="theater/plays"/>
    <x v="1"/>
    <x v="6"/>
    <n v="12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s v="theater/plays"/>
    <x v="1"/>
    <x v="6"/>
    <n v="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s v="theater/plays"/>
    <x v="1"/>
    <x v="6"/>
    <n v="3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s v="theater/plays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s v="theater/plays"/>
    <x v="1"/>
    <x v="6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s v="theater/plays"/>
    <x v="1"/>
    <x v="6"/>
    <n v="16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s v="theater/plays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s v="theater/plays"/>
    <x v="1"/>
    <x v="6"/>
    <n v="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s v="theater/plays"/>
    <x v="1"/>
    <x v="6"/>
    <n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s v="theater/plays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s v="theater/plays"/>
    <x v="1"/>
    <x v="6"/>
    <n v="17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s v="theater/plays"/>
    <x v="1"/>
    <x v="6"/>
    <n v="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s v="theater/plays"/>
    <x v="1"/>
    <x v="6"/>
    <n v="3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s v="theater/plays"/>
    <x v="1"/>
    <x v="6"/>
    <n v="2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s v="theater/plays"/>
    <x v="1"/>
    <x v="6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s v="theater/plays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s v="theater/plays"/>
    <x v="1"/>
    <x v="6"/>
    <n v="1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s v="theater/plays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s v="theater/plays"/>
    <x v="1"/>
    <x v="6"/>
    <n v="4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s v="theater/plays"/>
    <x v="1"/>
    <x v="6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s v="theater/plays"/>
    <x v="1"/>
    <x v="6"/>
    <n v="22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s v="theater/plays"/>
    <x v="1"/>
    <x v="6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s v="theater/plays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s v="theater/plays"/>
    <x v="1"/>
    <x v="6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s v="theater/plays"/>
    <x v="1"/>
    <x v="6"/>
    <n v="2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s v="theater/plays"/>
    <x v="1"/>
    <x v="6"/>
    <n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s v="theater/plays"/>
    <x v="1"/>
    <x v="6"/>
    <n v="12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s v="theater/plays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s v="theater/plays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s v="theater/plays"/>
    <x v="1"/>
    <x v="6"/>
    <n v="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s v="theater/plays"/>
    <x v="1"/>
    <x v="6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s v="theater/plays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s v="theater/plays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s v="theater/plays"/>
    <x v="1"/>
    <x v="6"/>
    <n v="1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s v="theater/plays"/>
    <x v="1"/>
    <x v="6"/>
    <n v="2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s v="theater/plays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s v="theater/plays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s v="theater/plays"/>
    <x v="1"/>
    <x v="6"/>
    <n v="9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s v="theater/plays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s v="theater/plays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s v="theater/plays"/>
    <x v="1"/>
    <x v="6"/>
    <e v="#DIV/0!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s v="theater/plays"/>
    <x v="1"/>
    <x v="6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s v="theater/plays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s v="theater/plays"/>
    <x v="1"/>
    <x v="6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s v="theater/plays"/>
    <x v="1"/>
    <x v="6"/>
    <e v="#DIV/0!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s v="theater/plays"/>
    <x v="1"/>
    <x v="6"/>
    <n v="2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s v="theater/plays"/>
    <x v="1"/>
    <x v="6"/>
    <n v="1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s v="theater/plays"/>
    <x v="1"/>
    <x v="6"/>
    <n v="4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s v="theater/plays"/>
    <x v="1"/>
    <x v="6"/>
    <n v="3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s v="theater/plays"/>
    <x v="1"/>
    <x v="6"/>
    <n v="10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s v="theater/plays"/>
    <x v="1"/>
    <x v="6"/>
    <n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s v="theater/plays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s v="theater/plays"/>
    <x v="1"/>
    <x v="6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s v="theater/plays"/>
    <x v="1"/>
    <x v="6"/>
    <n v="1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s v="theater/plays"/>
    <x v="1"/>
    <x v="6"/>
    <n v="1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s v="theater/plays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s v="theater/plays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.3685882352941177"/>
    <s v="film &amp; video/television"/>
    <x v="0"/>
    <s v="television"/>
    <n v="64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.4260827250608272"/>
    <s v="film &amp; video/television"/>
    <x v="0"/>
    <s v="television"/>
    <n v="185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.05"/>
    <s v="film &amp; video/television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.0389999999999999"/>
    <s v="film &amp; video/television"/>
    <x v="0"/>
    <s v="television"/>
    <n v="69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.2299154545454545"/>
    <s v="film &amp; video/television"/>
    <x v="0"/>
    <s v="television"/>
    <n v="191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.0977744436109027"/>
    <s v="film &amp; video/television"/>
    <x v="0"/>
    <s v="television"/>
    <n v="93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.064875"/>
    <s v="film &amp; video/television"/>
    <x v="0"/>
    <s v="television"/>
    <n v="147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.0122222222222221"/>
    <s v="film &amp; video/television"/>
    <x v="0"/>
    <s v="television"/>
    <n v="16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.0004342857142856"/>
    <s v="film &amp; video/television"/>
    <x v="0"/>
    <s v="television"/>
    <n v="29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.2599800000000001"/>
    <s v="film &amp; video/television"/>
    <x v="0"/>
    <s v="television"/>
    <n v="31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.0049999999999999"/>
    <s v="film &amp; video/television"/>
    <x v="0"/>
    <s v="television"/>
    <n v="159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.2050000000000001"/>
    <s v="film &amp; video/television"/>
    <x v="0"/>
    <s v="television"/>
    <n v="8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.6529333333333334"/>
    <s v="film &amp; video/television"/>
    <x v="0"/>
    <s v="television"/>
    <n v="6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.5997142857142856"/>
    <s v="film &amp; video/television"/>
    <x v="0"/>
    <s v="television"/>
    <n v="11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.0093333333333334"/>
    <s v="film &amp; video/television"/>
    <x v="0"/>
    <s v="television"/>
    <n v="148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.0660000000000001"/>
    <s v="film &amp; video/television"/>
    <x v="0"/>
    <s v="television"/>
    <n v="22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.0024166666666667"/>
    <s v="film &amp; video/television"/>
    <x v="0"/>
    <s v="television"/>
    <n v="172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.0066666666666666"/>
    <s v="film &amp; video/television"/>
    <x v="0"/>
    <s v="television"/>
    <n v="42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.0632110000000001"/>
    <s v="film &amp; video/television"/>
    <x v="0"/>
    <s v="television"/>
    <n v="93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.4529411764705882"/>
    <s v="film &amp; video/television"/>
    <x v="0"/>
    <s v="television"/>
    <n v="56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.002"/>
    <s v="film &amp; video/television"/>
    <x v="0"/>
    <s v="television"/>
    <n v="8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.0913513513513513"/>
    <s v="film &amp; video/television"/>
    <x v="0"/>
    <s v="television"/>
    <n v="20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.1714285714285715"/>
    <s v="film &amp; video/television"/>
    <x v="0"/>
    <s v="television"/>
    <n v="51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.1850000000000001"/>
    <s v="film &amp; video/television"/>
    <x v="0"/>
    <s v="television"/>
    <n v="103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.0880768571428572"/>
    <s v="film &amp; video/television"/>
    <x v="0"/>
    <s v="television"/>
    <n v="66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.3333333333333333"/>
    <s v="film &amp; video/television"/>
    <x v="0"/>
    <s v="television"/>
    <n v="57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.552"/>
    <s v="film &amp; video/television"/>
    <x v="0"/>
    <s v="television"/>
    <n v="102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.1172500000000001"/>
    <s v="film &amp; video/television"/>
    <x v="0"/>
    <s v="television"/>
    <n v="149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.0035000000000001"/>
    <s v="film &amp; video/television"/>
    <x v="0"/>
    <s v="television"/>
    <n v="17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.2333333333333334"/>
    <s v="film &amp; video/television"/>
    <x v="0"/>
    <s v="television"/>
    <n v="3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.0129975"/>
    <s v="film &amp; video/television"/>
    <x v="0"/>
    <s v="television"/>
    <n v="76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"/>
    <s v="film &amp; video/television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.0024604569420035"/>
    <s v="film &amp; video/television"/>
    <x v="0"/>
    <s v="television"/>
    <n v="32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.0209523809523811"/>
    <s v="film &amp; video/television"/>
    <x v="0"/>
    <s v="television"/>
    <n v="84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.3046153846153845"/>
    <s v="film &amp; video/television"/>
    <x v="0"/>
    <s v="television"/>
    <n v="5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.665"/>
    <s v="film &amp; video/television"/>
    <x v="0"/>
    <s v="television"/>
    <n v="59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.4215"/>
    <s v="film &amp; video/television"/>
    <x v="0"/>
    <s v="television"/>
    <n v="19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.8344090909090909"/>
    <s v="film &amp; video/television"/>
    <x v="0"/>
    <s v="television"/>
    <n v="16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.1004"/>
    <s v="film &amp; video/television"/>
    <x v="0"/>
    <s v="television"/>
    <n v="42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.3098000000000001"/>
    <s v="film &amp; video/television"/>
    <x v="0"/>
    <s v="television"/>
    <n v="151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.0135000000000001"/>
    <s v="film &amp; video/television"/>
    <x v="0"/>
    <s v="television"/>
    <n v="127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"/>
    <s v="film &amp; video/television"/>
    <x v="0"/>
    <s v="television"/>
    <n v="105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.4185714285714286"/>
    <s v="film &amp; video/television"/>
    <x v="0"/>
    <s v="television"/>
    <n v="118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.0865999999999998"/>
    <s v="film &amp; video/television"/>
    <x v="0"/>
    <s v="television"/>
    <n v="117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"/>
    <s v="film &amp; video/television"/>
    <x v="0"/>
    <s v="television"/>
    <n v="133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.2"/>
    <s v="film &amp; video/television"/>
    <x v="0"/>
    <s v="television"/>
    <n v="98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.0416666666666667"/>
    <s v="film &amp; video/television"/>
    <x v="0"/>
    <s v="television"/>
    <n v="19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.0761100000000001"/>
    <s v="film &amp; video/television"/>
    <x v="0"/>
    <s v="television"/>
    <n v="7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.0794999999999999"/>
    <s v="film &amp; video/television"/>
    <x v="0"/>
    <s v="television"/>
    <n v="57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"/>
    <s v="film &amp; video/television"/>
    <x v="0"/>
    <s v="television"/>
    <n v="138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"/>
    <s v="film &amp; video/television"/>
    <x v="0"/>
    <s v="television"/>
    <n v="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.2801818181818181"/>
    <s v="film &amp; video/television"/>
    <x v="0"/>
    <s v="television"/>
    <n v="118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.1620999999999999"/>
    <s v="film &amp; video/television"/>
    <x v="0"/>
    <s v="television"/>
    <n v="223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.0963333333333334"/>
    <s v="film &amp; video/television"/>
    <x v="0"/>
    <s v="television"/>
    <n v="28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.01"/>
    <s v="film &amp; video/television"/>
    <x v="0"/>
    <s v="television"/>
    <n v="194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.2895348837209302"/>
    <s v="film &amp; video/television"/>
    <x v="0"/>
    <s v="television"/>
    <n v="12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.0726249999999999"/>
    <s v="film &amp; video/television"/>
    <x v="0"/>
    <s v="television"/>
    <n v="49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.0189999999999999"/>
    <s v="film &amp; video/television"/>
    <x v="0"/>
    <s v="television"/>
    <n v="22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.0290999999999999"/>
    <s v="film &amp; video/television"/>
    <x v="0"/>
    <s v="television"/>
    <n v="137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.0012570000000001"/>
    <s v="film &amp; video/television"/>
    <x v="0"/>
    <s v="television"/>
    <n v="607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.0329622222222221"/>
    <s v="film &amp; video/shorts"/>
    <x v="0"/>
    <s v="shorts"/>
    <n v="43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.4830000000000001"/>
    <s v="film &amp; video/shorts"/>
    <x v="0"/>
    <s v="shorts"/>
    <n v="322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.5473333333333332"/>
    <s v="film &amp; video/shorts"/>
    <x v="0"/>
    <s v="shorts"/>
    <n v="97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.1351849999999999"/>
    <s v="film &amp; video/shorts"/>
    <x v="0"/>
    <s v="shorts"/>
    <n v="35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.7333333333333334"/>
    <s v="film &amp; video/shorts"/>
    <x v="0"/>
    <s v="shorts"/>
    <n v="8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.0752857142857142"/>
    <s v="film &amp; video/shorts"/>
    <x v="0"/>
    <s v="shorts"/>
    <n v="132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.1859999999999999"/>
    <s v="film &amp; video/shorts"/>
    <x v="0"/>
    <s v="shorts"/>
    <n v="9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.1625000000000001"/>
    <s v="film &amp; video/shorts"/>
    <x v="0"/>
    <s v="shorts"/>
    <n v="116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.2716666666666667"/>
    <s v="film &amp; video/shorts"/>
    <x v="0"/>
    <s v="shorts"/>
    <n v="2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.109423"/>
    <s v="film &amp; video/shorts"/>
    <x v="0"/>
    <s v="shorts"/>
    <n v="62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.272"/>
    <s v="film &amp; video/shorts"/>
    <x v="0"/>
    <s v="shorts"/>
    <n v="3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.2394444444444443"/>
    <s v="film &amp; video/shorts"/>
    <x v="0"/>
    <s v="shorts"/>
    <n v="70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.084090909090909"/>
    <s v="film &amp; video/shorts"/>
    <x v="0"/>
    <s v="shorts"/>
    <n v="58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"/>
    <s v="film &amp; video/shorts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.1293199999999999"/>
    <s v="film &amp; video/shorts"/>
    <x v="0"/>
    <s v="shorts"/>
    <n v="19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.1542857142857144"/>
    <s v="film &amp; video/shorts"/>
    <x v="0"/>
    <s v="shorts"/>
    <n v="8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.5333333333333334"/>
    <s v="film &amp; video/shorts"/>
    <x v="0"/>
    <s v="shorts"/>
    <n v="3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.9249999999999998"/>
    <s v="film &amp; video/shorts"/>
    <x v="0"/>
    <s v="shorts"/>
    <n v="60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.02"/>
    <s v="film &amp; video/shorts"/>
    <x v="0"/>
    <s v="shorts"/>
    <n v="39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.27"/>
    <s v="film &amp; video/shorts"/>
    <x v="0"/>
    <s v="shorts"/>
    <n v="40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.0725"/>
    <s v="film &amp; video/shorts"/>
    <x v="0"/>
    <s v="shorts"/>
    <n v="274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.98"/>
    <s v="film &amp; video/shorts"/>
    <x v="0"/>
    <s v="shorts"/>
    <n v="53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.0001249999999999"/>
    <s v="film &amp; video/shorts"/>
    <x v="0"/>
    <s v="shorts"/>
    <n v="40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.0249999999999999"/>
    <s v="film &amp; video/shorts"/>
    <x v="0"/>
    <s v="shorts"/>
    <n v="16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"/>
    <s v="film &amp; video/shorts"/>
    <x v="0"/>
    <s v="shorts"/>
    <n v="7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.2549999999999999"/>
    <s v="film &amp; video/shorts"/>
    <x v="0"/>
    <s v="shorts"/>
    <n v="72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.0646666666666667"/>
    <s v="film &amp; video/shorts"/>
    <x v="0"/>
    <s v="shorts"/>
    <n v="3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.046"/>
    <s v="film &amp; video/shorts"/>
    <x v="0"/>
    <s v="shorts"/>
    <n v="105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.0285714285714285"/>
    <s v="film &amp; video/shorts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.1506666666666667"/>
    <s v="film &amp; video/shorts"/>
    <x v="0"/>
    <s v="shorts"/>
    <n v="123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.004"/>
    <s v="film &amp; video/shorts"/>
    <x v="0"/>
    <s v="shorts"/>
    <n v="3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.2"/>
    <s v="film &amp; video/shorts"/>
    <x v="0"/>
    <s v="shorts"/>
    <n v="78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.052"/>
    <s v="film &amp; video/shorts"/>
    <x v="0"/>
    <s v="shorts"/>
    <n v="122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.1060000000000001"/>
    <s v="film &amp; video/shorts"/>
    <x v="0"/>
    <s v="shorts"/>
    <n v="74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.04"/>
    <s v="film &amp; video/shorts"/>
    <x v="0"/>
    <s v="shorts"/>
    <n v="22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.3142857142857143"/>
    <s v="film &amp; video/shorts"/>
    <x v="0"/>
    <s v="shorts"/>
    <n v="22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.1466666666666667"/>
    <s v="film &amp; video/shorts"/>
    <x v="0"/>
    <s v="shorts"/>
    <n v="5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.0625"/>
    <s v="film &amp; video/shorts"/>
    <x v="0"/>
    <s v="shorts"/>
    <n v="5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.0625"/>
    <s v="film &amp; video/shorts"/>
    <x v="0"/>
    <s v="shorts"/>
    <n v="5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.0601933333333333"/>
    <s v="film &amp; video/shorts"/>
    <x v="0"/>
    <s v="shorts"/>
    <n v="4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"/>
    <s v="film &amp; video/shorts"/>
    <x v="0"/>
    <s v="shorts"/>
    <n v="192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"/>
    <s v="film &amp; video/shorts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.2775000000000001"/>
    <s v="film &amp; video/shorts"/>
    <x v="0"/>
    <s v="shorts"/>
    <n v="118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.0515384615384615"/>
    <s v="film &amp; video/shorts"/>
    <x v="0"/>
    <s v="shorts"/>
    <n v="28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.2"/>
    <s v="film &amp; video/shorts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.074090909090909"/>
    <s v="film &amp; video/shorts"/>
    <x v="0"/>
    <s v="shorts"/>
    <n v="39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.0049999999999999"/>
    <s v="film &amp; video/shorts"/>
    <x v="0"/>
    <s v="shorts"/>
    <n v="186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.0246666666666666"/>
    <s v="film &amp; video/shorts"/>
    <x v="0"/>
    <s v="shorts"/>
    <n v="11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.4666666666666668"/>
    <s v="film &amp; video/shorts"/>
    <x v="0"/>
    <s v="shorts"/>
    <n v="79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.1949999999999998"/>
    <s v="film &amp; video/shorts"/>
    <x v="0"/>
    <s v="shorts"/>
    <n v="4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.3076923076923077"/>
    <s v="film &amp; video/shorts"/>
    <x v="0"/>
    <s v="shorts"/>
    <n v="65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.5457142857142858"/>
    <s v="film &amp; video/shorts"/>
    <x v="0"/>
    <s v="shorts"/>
    <n v="102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.04"/>
    <s v="film &amp; video/shorts"/>
    <x v="0"/>
    <s v="shorts"/>
    <n v="64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.41"/>
    <s v="film &amp; video/shorts"/>
    <x v="0"/>
    <s v="shorts"/>
    <n v="90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.0333333333333334"/>
    <s v="film &amp; video/shorts"/>
    <x v="0"/>
    <s v="shorts"/>
    <n v="89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.4044444444444444"/>
    <s v="film &amp; video/shorts"/>
    <x v="0"/>
    <s v="shorts"/>
    <n v="29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.1365714285714286"/>
    <s v="film &amp; video/shorts"/>
    <x v="0"/>
    <s v="shorts"/>
    <n v="70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.0049377777777779"/>
    <s v="film &amp; video/shorts"/>
    <x v="0"/>
    <s v="shorts"/>
    <n v="167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.1303159999999999"/>
    <s v="film &amp; video/shorts"/>
    <x v="0"/>
    <s v="shorts"/>
    <n v="145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.0455692307692308"/>
    <s v="film &amp; video/shorts"/>
    <x v="0"/>
    <s v="shorts"/>
    <n v="92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4"/>
    <s v="film &amp; video/science fiction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2E-4"/>
    <s v="film &amp; video/science fiction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s v="film &amp; video/science fiction"/>
    <x v="0"/>
    <s v="science fiction"/>
    <e v="#DIV/0!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2.7454545454545453E-3"/>
    <s v="film &amp; video/science fiction"/>
    <x v="0"/>
    <s v="science fiction"/>
    <n v="25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s v="film &amp; video/science fiction"/>
    <x v="0"/>
    <s v="science fiction"/>
    <e v="#DIV/0!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0.14000000000000001"/>
    <s v="film &amp; video/science fiction"/>
    <x v="0"/>
    <s v="science fiction"/>
    <n v="1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0000000000002E-2"/>
    <s v="film &amp; video/science fiction"/>
    <x v="0"/>
    <s v="science fiction"/>
    <n v="107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E-2"/>
    <s v="film &amp; video/science fiction"/>
    <x v="0"/>
    <s v="science fiction"/>
    <n v="48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69999999999999E-2"/>
    <s v="film &amp; video/science fiction"/>
    <x v="0"/>
    <s v="science fiction"/>
    <n v="311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s v="film &amp; video/science fiction"/>
    <x v="0"/>
    <s v="science fiction"/>
    <e v="#DIV/0!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s v="film &amp; video/science fiction"/>
    <x v="0"/>
    <s v="science fiction"/>
    <e v="#DIV/0!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s v="film &amp; video/science fiction"/>
    <x v="0"/>
    <s v="science fiction"/>
    <e v="#DIV/0!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5E-2"/>
    <s v="film &amp; video/science fiction"/>
    <x v="0"/>
    <s v="science fiction"/>
    <n v="95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s v="film &amp; video/science fiction"/>
    <x v="0"/>
    <s v="science fiction"/>
    <e v="#DIV/0!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s v="film &amp; video/science fiction"/>
    <x v="0"/>
    <s v="science fiction"/>
    <e v="#DIV/0!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0.13433333333333333"/>
    <s v="film &amp; video/science fiction"/>
    <x v="0"/>
    <s v="science fiction"/>
    <n v="81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s v="film &amp; video/science fiction"/>
    <x v="0"/>
    <s v="science fiction"/>
    <e v="#DIV/0!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s v="film &amp; video/science fiction"/>
    <x v="0"/>
    <s v="science fiction"/>
    <e v="#DIV/0!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5E-2"/>
    <s v="film &amp; video/science fiction"/>
    <x v="0"/>
    <s v="science fiction"/>
    <n v="81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"/>
    <s v="film &amp; video/science fiction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s v="film &amp; video/science fiction"/>
    <x v="0"/>
    <s v="science fiction"/>
    <e v="#DIV/0!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0.10775"/>
    <s v="film &amp; video/science fiction"/>
    <x v="0"/>
    <s v="science fiction"/>
    <n v="46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3.3333333333333335E-3"/>
    <s v="film &amp; video/science fiction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s v="film &amp; video/science fiction"/>
    <x v="0"/>
    <s v="science fiction"/>
    <e v="#DIV/0!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0.27600000000000002"/>
    <s v="film &amp; video/science fiction"/>
    <x v="0"/>
    <s v="science fiction"/>
    <n v="56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5E-2"/>
    <s v="film &amp; video/science fiction"/>
    <x v="0"/>
    <s v="science fiction"/>
    <n v="38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5.7499999999999999E-3"/>
    <s v="film &amp; video/science fiction"/>
    <x v="0"/>
    <s v="science fiction"/>
    <n v="38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s v="film &amp; video/science fiction"/>
    <x v="0"/>
    <s v="science fiction"/>
    <e v="#DIV/0!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8.0000000000000004E-4"/>
    <s v="film &amp; video/science fiction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9.1999999999999998E-3"/>
    <s v="film &amp; video/science fiction"/>
    <x v="0"/>
    <s v="science fiction"/>
    <n v="15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0.23163076923076922"/>
    <s v="film &amp; video/science fiction"/>
    <x v="0"/>
    <s v="science fiction"/>
    <n v="449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5E-4"/>
    <s v="film &amp; video/science fiction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3E-5"/>
    <s v="film &amp; video/science fiction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7.1799999999999998E-3"/>
    <s v="film &amp; video/science fiction"/>
    <x v="0"/>
    <s v="science fiction"/>
    <n v="36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68E-2"/>
    <s v="film &amp; video/science fiction"/>
    <x v="0"/>
    <s v="science fiction"/>
    <n v="1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2E-5"/>
    <s v="film &amp; video/science fiction"/>
    <x v="0"/>
    <s v="science fiction"/>
    <n v="20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7E-2"/>
    <s v="film &amp; video/science fiction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2.671118530884808E-3"/>
    <s v="film &amp; video/science fiction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s v="film &amp; video/science fiction"/>
    <x v="0"/>
    <s v="science fiction"/>
    <e v="#DIV/0!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.0000000000000002E-5"/>
    <s v="film &amp; video/science fiction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s v="film &amp; video/drama"/>
    <x v="0"/>
    <s v="drama"/>
    <e v="#DIV/0!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1E-4"/>
    <s v="film &amp; video/drama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0.15535714285714286"/>
    <s v="film &amp; video/drama"/>
    <x v="0"/>
    <s v="drama"/>
    <n v="44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s v="film &amp; video/drama"/>
    <x v="0"/>
    <s v="drama"/>
    <e v="#DIV/0!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5.3333333333333332E-3"/>
    <s v="film &amp; video/drama"/>
    <x v="0"/>
    <s v="drama"/>
    <n v="91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s v="film &amp; video/drama"/>
    <x v="0"/>
    <s v="drama"/>
    <e v="#DIV/0!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0.6"/>
    <s v="film &amp; video/drama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1E-4"/>
    <s v="film &amp; video/drama"/>
    <x v="0"/>
    <s v="drama"/>
    <n v="6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000000000001E-2"/>
    <s v="film &amp; video/drama"/>
    <x v="0"/>
    <s v="drama"/>
    <n v="108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0.224"/>
    <s v="film &amp; video/drama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00000000000001E-2"/>
    <s v="film &amp; video/drama"/>
    <x v="0"/>
    <s v="drama"/>
    <n v="3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.0000000000000002E-5"/>
    <s v="film &amp; video/drama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s v="film &amp; video/drama"/>
    <x v="0"/>
    <s v="drama"/>
    <e v="#DIV/0!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s v="film &amp; video/drama"/>
    <x v="0"/>
    <s v="drama"/>
    <e v="#DIV/0!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s v="film &amp; video/drama"/>
    <x v="0"/>
    <s v="drama"/>
    <e v="#DIV/0!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5E-2"/>
    <s v="film &amp; video/drama"/>
    <x v="0"/>
    <s v="drama"/>
    <n v="50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s v="film &amp; video/drama"/>
    <x v="0"/>
    <s v="drama"/>
    <e v="#DIV/0!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0.4"/>
    <s v="film &amp; video/drama"/>
    <x v="0"/>
    <s v="drama"/>
    <n v="26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s v="film &amp; video/drama"/>
    <x v="0"/>
    <s v="drama"/>
    <e v="#DIV/0!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0.2"/>
    <s v="film &amp; video/drama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0.33416666666666667"/>
    <s v="film &amp; video/drama"/>
    <x v="0"/>
    <s v="drama"/>
    <n v="31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0.21092608822670172"/>
    <s v="film &amp; video/drama"/>
    <x v="0"/>
    <s v="drama"/>
    <n v="181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s v="film &amp; video/drama"/>
    <x v="0"/>
    <s v="drama"/>
    <e v="#DIV/0!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0.35855999999999999"/>
    <s v="film &amp; video/drama"/>
    <x v="0"/>
    <s v="drama"/>
    <n v="374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2E-2"/>
    <s v="film &amp; video/drama"/>
    <x v="0"/>
    <s v="drama"/>
    <n v="26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E-2"/>
    <s v="film &amp; video/drama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s v="film &amp; video/drama"/>
    <x v="0"/>
    <s v="drama"/>
    <e v="#DIV/0!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0.16"/>
    <s v="film &amp; video/drama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s v="film &amp; video/drama"/>
    <x v="0"/>
    <s v="drama"/>
    <e v="#DIV/0!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7E-4"/>
    <s v="film &amp; video/drama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4.1666666666666666E-3"/>
    <s v="film &amp; video/drama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0.05"/>
    <s v="film &amp; video/drama"/>
    <x v="0"/>
    <s v="drama"/>
    <n v="8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7E-5"/>
    <s v="film &amp; video/drama"/>
    <x v="0"/>
    <s v="drama"/>
    <n v="6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s v="film &amp; video/drama"/>
    <x v="0"/>
    <s v="drama"/>
    <e v="#DIV/0!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1.1999999999999999E-3"/>
    <s v="film &amp; video/drama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s v="film &amp; video/drama"/>
    <x v="0"/>
    <s v="drama"/>
    <e v="#DIV/0!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0.41857142857142859"/>
    <s v="film &amp; video/drama"/>
    <x v="0"/>
    <s v="drama"/>
    <n v="77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0.1048"/>
    <s v="film &amp; video/drama"/>
    <x v="0"/>
    <s v="drama"/>
    <n v="3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6E-2"/>
    <s v="film &amp; video/drama"/>
    <x v="0"/>
    <s v="drama"/>
    <n v="47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s v="film &amp; video/drama"/>
    <x v="0"/>
    <s v="drama"/>
    <e v="#DIV/0!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0.26192500000000002"/>
    <s v="film &amp; video/drama"/>
    <x v="0"/>
    <s v="drama"/>
    <n v="87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0.58461538461538465"/>
    <s v="film &amp; video/drama"/>
    <x v="0"/>
    <s v="drama"/>
    <n v="54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s v="film &amp; video/drama"/>
    <x v="0"/>
    <s v="drama"/>
    <e v="#DIV/0!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0.2984"/>
    <s v="film &amp; video/drama"/>
    <x v="0"/>
    <s v="drama"/>
    <n v="9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0.50721666666666665"/>
    <s v="film &amp; video/drama"/>
    <x v="0"/>
    <s v="drama"/>
    <n v="11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0.16250000000000001"/>
    <s v="film &amp; video/drama"/>
    <x v="0"/>
    <s v="drama"/>
    <n v="76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s v="film &amp; video/drama"/>
    <x v="0"/>
    <s v="drama"/>
    <e v="#DIV/0!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0.15214285714285714"/>
    <s v="film &amp; video/drama"/>
    <x v="0"/>
    <s v="drama"/>
    <n v="164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s v="film &amp; video/drama"/>
    <x v="0"/>
    <s v="drama"/>
    <e v="#DIV/0!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s v="film &amp; video/drama"/>
    <x v="0"/>
    <s v="drama"/>
    <e v="#DIV/0!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0.2525"/>
    <s v="film &amp; video/drama"/>
    <x v="0"/>
    <s v="drama"/>
    <n v="9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0.44600000000000001"/>
    <s v="film &amp; video/drama"/>
    <x v="0"/>
    <s v="drama"/>
    <n v="186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3E-4"/>
    <s v="film &amp; video/drama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4.0000000000000002E-4"/>
    <s v="film &amp; video/drama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7E-5"/>
    <s v="film &amp; video/drama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2.2727272727272726E-3"/>
    <s v="film &amp; video/drama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0.55698440000000005"/>
    <s v="film &amp; video/drama"/>
    <x v="0"/>
    <s v="drama"/>
    <n v="332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0.11942999999999999"/>
    <s v="film &amp; video/drama"/>
    <x v="0"/>
    <s v="drama"/>
    <n v="314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0.02"/>
    <s v="film &amp; video/drama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0.17630000000000001"/>
    <s v="film &amp; video/drama"/>
    <x v="0"/>
    <s v="drama"/>
    <n v="116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7.1999999999999998E-3"/>
    <s v="film &amp; video/drama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s v="film &amp; video/drama"/>
    <x v="0"/>
    <s v="drama"/>
    <e v="#DIV/0!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0.13"/>
    <s v="film &amp; video/drama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s v="film &amp; video/drama"/>
    <x v="0"/>
    <s v="drama"/>
    <e v="#DIV/0!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s v="film &amp; video/drama"/>
    <x v="0"/>
    <s v="drama"/>
    <e v="#DIV/0!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s v="film &amp; video/drama"/>
    <x v="0"/>
    <s v="drama"/>
    <e v="#DIV/0!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8.6206896551724137E-3"/>
    <s v="film &amp; video/drama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s v="film &amp; video/drama"/>
    <x v="0"/>
    <s v="drama"/>
    <e v="#DIV/0!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s v="film &amp; video/drama"/>
    <x v="0"/>
    <s v="drama"/>
    <e v="#DIV/0!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s v="film &amp; video/drama"/>
    <x v="0"/>
    <s v="drama"/>
    <e v="#DIV/0!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4.0000000000000001E-3"/>
    <s v="film &amp; video/drama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s v="film &amp; video/drama"/>
    <x v="0"/>
    <s v="drama"/>
    <e v="#DIV/0!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E-2"/>
    <s v="film &amp; video/drama"/>
    <x v="0"/>
    <s v="drama"/>
    <n v="16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s v="film &amp; video/drama"/>
    <x v="0"/>
    <s v="drama"/>
    <e v="#DIV/0!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0.40100000000000002"/>
    <s v="film &amp; video/drama"/>
    <x v="0"/>
    <s v="drama"/>
    <n v="80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s v="film &amp; video/drama"/>
    <x v="0"/>
    <s v="drama"/>
    <e v="#DIV/0!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s v="film &amp; video/drama"/>
    <x v="0"/>
    <s v="drama"/>
    <e v="#DIV/0!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3.3333333333333335E-3"/>
    <s v="film &amp; video/drama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s v="film &amp; video/drama"/>
    <x v="0"/>
    <s v="drama"/>
    <e v="#DIV/0!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0.25"/>
    <s v="film &amp; video/drama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.0763413333333334"/>
    <s v="film &amp; video/documentary"/>
    <x v="0"/>
    <s v="documentary"/>
    <n v="118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.1263736263736264"/>
    <s v="film &amp; video/documentary"/>
    <x v="0"/>
    <s v="documentary"/>
    <n v="109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.1346153846153846"/>
    <s v="film &amp; video/documentary"/>
    <x v="0"/>
    <s v="documentary"/>
    <n v="73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.0259199999999999"/>
    <s v="film &amp; video/documentary"/>
    <x v="0"/>
    <s v="documentary"/>
    <n v="78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.1375714285714287"/>
    <s v="film &amp; video/documentary"/>
    <x v="0"/>
    <s v="documentary"/>
    <n v="47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.0371999999999999"/>
    <s v="film &amp; video/documentary"/>
    <x v="0"/>
    <s v="documentary"/>
    <n v="5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.0546000000000002"/>
    <s v="film &amp; video/documentary"/>
    <x v="0"/>
    <s v="documentary"/>
    <n v="68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.341"/>
    <s v="film &amp; video/documentary"/>
    <x v="0"/>
    <s v="documentary"/>
    <n v="108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.0133294117647058"/>
    <s v="film &amp; video/documentary"/>
    <x v="0"/>
    <s v="documentary"/>
    <n v="590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.1292"/>
    <s v="film &amp; video/documentary"/>
    <x v="0"/>
    <s v="documentary"/>
    <n v="48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.0558333333333334"/>
    <s v="film &amp; video/documentary"/>
    <x v="0"/>
    <s v="documentary"/>
    <n v="72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.2557142857142858"/>
    <s v="film &amp; video/documentary"/>
    <x v="0"/>
    <s v="documentary"/>
    <n v="57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.8455999999999999"/>
    <s v="film &amp; video/documentary"/>
    <x v="0"/>
    <s v="documentary"/>
    <n v="85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.0073333333333334"/>
    <s v="film &amp; video/documentary"/>
    <x v="0"/>
    <s v="documentary"/>
    <n v="21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.1694724999999999"/>
    <s v="film &amp; video/documentary"/>
    <x v="0"/>
    <s v="documentary"/>
    <n v="8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.0673325"/>
    <s v="film &amp; video/documentary"/>
    <x v="0"/>
    <s v="documentary"/>
    <n v="45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.391"/>
    <s v="film &amp; video/documentary"/>
    <x v="0"/>
    <s v="documentary"/>
    <n v="66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.0672648571428571"/>
    <s v="film &amp; video/documentary"/>
    <x v="0"/>
    <s v="documentary"/>
    <n v="6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.9114"/>
    <s v="film &amp; video/documentary"/>
    <x v="0"/>
    <s v="documentary"/>
    <n v="83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.3193789333333332"/>
    <s v="film &amp; video/documentary"/>
    <x v="0"/>
    <s v="documentary"/>
    <n v="1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.0640000000000001"/>
    <s v="film &amp; video/documentary"/>
    <x v="0"/>
    <s v="documentary"/>
    <n v="12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.0740000000000001"/>
    <s v="film &amp; video/documentary"/>
    <x v="0"/>
    <s v="documentary"/>
    <n v="98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.4"/>
    <s v="film &amp; video/documentary"/>
    <x v="0"/>
    <s v="documentary"/>
    <n v="41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.1808107999999999"/>
    <s v="film &amp; video/documentary"/>
    <x v="0"/>
    <s v="documentary"/>
    <n v="31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.1819999999999999"/>
    <s v="film &amp; video/documentary"/>
    <x v="0"/>
    <s v="documentary"/>
    <n v="6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.111"/>
    <s v="film &amp; video/documentary"/>
    <x v="0"/>
    <s v="documentary"/>
    <n v="96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.4550000000000001"/>
    <s v="film &amp; video/documentary"/>
    <x v="0"/>
    <s v="documentary"/>
    <n v="40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.3162883248730965"/>
    <s v="film &amp; video/documentary"/>
    <x v="0"/>
    <s v="documentary"/>
    <n v="79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.1140000000000001"/>
    <s v="film &amp; video/documentary"/>
    <x v="0"/>
    <s v="documentary"/>
    <n v="50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.4723377"/>
    <s v="film &amp; video/documentary"/>
    <x v="0"/>
    <s v="documentary"/>
    <n v="92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.5260869565217392"/>
    <s v="film &amp; video/documentary"/>
    <x v="0"/>
    <s v="documentary"/>
    <n v="58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.0468"/>
    <s v="film &amp; video/documentary"/>
    <x v="0"/>
    <s v="documentary"/>
    <n v="109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.7743366666666667"/>
    <s v="film &amp; video/documentary"/>
    <x v="0"/>
    <s v="documentary"/>
    <n v="82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.077758"/>
    <s v="film &amp; video/documentary"/>
    <x v="0"/>
    <s v="documentary"/>
    <n v="46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.56"/>
    <s v="film &amp; video/documentary"/>
    <x v="0"/>
    <s v="documentary"/>
    <n v="55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.08395"/>
    <s v="film &amp; video/documentary"/>
    <x v="0"/>
    <s v="documentary"/>
    <n v="65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.476"/>
    <s v="film &amp; video/documentary"/>
    <x v="0"/>
    <s v="documentary"/>
    <n v="95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.1038153846153846"/>
    <s v="film &amp; video/documentary"/>
    <x v="0"/>
    <s v="documentary"/>
    <n v="75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.5034814814814814"/>
    <s v="film &amp; video/documentary"/>
    <x v="0"/>
    <s v="documentary"/>
    <n v="98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.5731829411764706"/>
    <s v="film &amp; video/documentary"/>
    <x v="0"/>
    <s v="documentary"/>
    <n v="88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.5614399999999999"/>
    <s v="film &amp; video/documentary"/>
    <x v="0"/>
    <s v="documentary"/>
    <n v="5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.2058763636363636"/>
    <s v="film &amp; video/documentary"/>
    <x v="0"/>
    <s v="documentary"/>
    <n v="8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.0118888888888888"/>
    <s v="film &amp; video/documentary"/>
    <x v="0"/>
    <s v="documentary"/>
    <n v="25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.142725"/>
    <s v="film &amp; video/documentary"/>
    <x v="0"/>
    <s v="documentary"/>
    <n v="102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.0462615"/>
    <s v="film &amp; video/documentary"/>
    <x v="0"/>
    <s v="documentary"/>
    <n v="55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.2882507142857142"/>
    <s v="film &amp; video/documentary"/>
    <x v="0"/>
    <s v="documentary"/>
    <n v="57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.0915333333333332"/>
    <s v="film &amp; video/documentary"/>
    <x v="0"/>
    <s v="documentary"/>
    <n v="121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.7629999999999999"/>
    <s v="film &amp; video/documentary"/>
    <x v="0"/>
    <s v="documentary"/>
    <n v="91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.0321061999999999"/>
    <s v="film &amp; video/documentary"/>
    <x v="0"/>
    <s v="documentary"/>
    <n v="11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.0482"/>
    <s v="film &amp; video/documentary"/>
    <x v="0"/>
    <s v="documentary"/>
    <n v="68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.0668444444444445"/>
    <s v="film &amp; video/documentary"/>
    <x v="0"/>
    <s v="documentary"/>
    <n v="29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.2001999999999999"/>
    <s v="film &amp; video/documentary"/>
    <x v="0"/>
    <s v="documentary"/>
    <n v="47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.0150693333333334"/>
    <s v="film &amp; video/documentary"/>
    <x v="0"/>
    <s v="documentary"/>
    <n v="15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.0138461538461538"/>
    <s v="film &amp; video/documentary"/>
    <x v="0"/>
    <s v="documentary"/>
    <n v="201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"/>
    <s v="film &amp; video/documentary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.3310911999999999"/>
    <s v="film &amp; video/documentary"/>
    <x v="0"/>
    <s v="documentary"/>
    <n v="100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.187262"/>
    <s v="film &amp; video/documentary"/>
    <x v="0"/>
    <s v="documentary"/>
    <n v="230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.0064"/>
    <s v="film &amp; video/documentary"/>
    <x v="0"/>
    <s v="documentary"/>
    <n v="142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.089324126984127"/>
    <s v="film &amp; video/documentary"/>
    <x v="0"/>
    <s v="documentary"/>
    <n v="56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.789525"/>
    <s v="film &amp; video/documentary"/>
    <x v="0"/>
    <s v="documentary"/>
    <n v="73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.0172264"/>
    <s v="film &amp; video/documentary"/>
    <x v="0"/>
    <s v="documentary"/>
    <n v="85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.1873499999999999"/>
    <s v="film &amp; video/documentary"/>
    <x v="0"/>
    <s v="documentary"/>
    <n v="61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.0045999999999999"/>
    <s v="film &amp; video/documentary"/>
    <x v="0"/>
    <s v="documentary"/>
    <n v="93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.3746666666666667"/>
    <s v="film &amp; video/documentary"/>
    <x v="0"/>
    <s v="documentary"/>
    <n v="50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.3164705882352941"/>
    <s v="film &amp; video/documentary"/>
    <x v="0"/>
    <s v="documentary"/>
    <n v="106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.3033333333333332"/>
    <s v="film &amp; video/documentary"/>
    <x v="0"/>
    <s v="documentary"/>
    <n v="5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.9289999999999998"/>
    <s v="film &amp; video/documentary"/>
    <x v="0"/>
    <s v="documentary"/>
    <n v="37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.1131818181818183"/>
    <s v="film &amp; video/documentary"/>
    <x v="0"/>
    <s v="documentary"/>
    <n v="43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.0556666666666668"/>
    <s v="film &amp; video/documentary"/>
    <x v="0"/>
    <s v="documentary"/>
    <n v="63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.1894444444444445"/>
    <s v="film &amp; video/documentary"/>
    <x v="0"/>
    <s v="documentary"/>
    <n v="90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.04129"/>
    <s v="film &amp; video/documentary"/>
    <x v="0"/>
    <s v="documentary"/>
    <n v="29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.0410165"/>
    <s v="film &amp; video/documentary"/>
    <x v="0"/>
    <s v="documentary"/>
    <n v="139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.1187499999999999"/>
    <s v="film &amp; video/documentary"/>
    <x v="0"/>
    <s v="documentary"/>
    <n v="61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.0473529411764706"/>
    <s v="film &amp; video/documentary"/>
    <x v="0"/>
    <s v="documentary"/>
    <n v="80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.8515000000000001"/>
    <s v="film &amp; video/documentary"/>
    <x v="0"/>
    <s v="documentary"/>
    <n v="32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.01248"/>
    <s v="film &amp; video/documentary"/>
    <x v="0"/>
    <s v="documentary"/>
    <n v="201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.1377333333333333"/>
    <s v="film &amp; video/documentary"/>
    <x v="0"/>
    <s v="documentary"/>
    <n v="108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.0080333333333333"/>
    <s v="film &amp; video/documentary"/>
    <x v="0"/>
    <s v="documentary"/>
    <n v="96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.8332000000000002"/>
    <s v="film &amp; video/documentary"/>
    <x v="0"/>
    <s v="documentary"/>
    <n v="50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.1268"/>
    <s v="film &amp; video/documentary"/>
    <x v="0"/>
    <s v="documentary"/>
    <n v="110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.0658000000000001"/>
    <s v="film &amp; video/documentary"/>
    <x v="0"/>
    <s v="documentary"/>
    <n v="135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.0266285714285714"/>
    <s v="film &amp; video/documentary"/>
    <x v="0"/>
    <s v="documentary"/>
    <n v="107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.0791200000000001"/>
    <s v="film &amp; video/documentary"/>
    <x v="0"/>
    <s v="documentary"/>
    <n v="145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.2307407407407407"/>
    <s v="film &amp; video/documentary"/>
    <x v="0"/>
    <s v="documentary"/>
    <n v="115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.016"/>
    <s v="film &amp; video/documentary"/>
    <x v="0"/>
    <s v="documentary"/>
    <n v="105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.04396"/>
    <s v="film &amp; video/documentary"/>
    <x v="0"/>
    <s v="documentary"/>
    <n v="71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.1292973333333334"/>
    <s v="film &amp; video/documentary"/>
    <x v="0"/>
    <s v="documentary"/>
    <n v="147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.3640000000000001"/>
    <s v="film &amp; video/documentary"/>
    <x v="0"/>
    <s v="documentary"/>
    <n v="160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.036144"/>
    <s v="film &amp; video/documentary"/>
    <x v="0"/>
    <s v="documentary"/>
    <n v="156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.0549999999999999"/>
    <s v="film &amp; video/documentary"/>
    <x v="0"/>
    <s v="documentary"/>
    <n v="63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.0182857142857142"/>
    <s v="film &amp; video/documentary"/>
    <x v="0"/>
    <s v="documentary"/>
    <n v="105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.0660499999999999"/>
    <s v="film &amp; video/documentary"/>
    <x v="0"/>
    <s v="documentary"/>
    <n v="97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.13015"/>
    <s v="film &amp; video/documentary"/>
    <x v="0"/>
    <s v="documentary"/>
    <n v="20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.252275"/>
    <s v="film &amp; video/documentary"/>
    <x v="0"/>
    <s v="documentary"/>
    <n v="188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.0119"/>
    <s v="film &amp; video/documentary"/>
    <x v="0"/>
    <s v="documentary"/>
    <n v="147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.0276470588235294"/>
    <s v="film &amp; video/documentary"/>
    <x v="0"/>
    <s v="documentary"/>
    <n v="10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.1683911999999999"/>
    <s v="film &amp; video/documentary"/>
    <x v="0"/>
    <s v="documentary"/>
    <n v="59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.0116833333333335"/>
    <s v="film &amp; video/documentary"/>
    <x v="0"/>
    <s v="documentary"/>
    <n v="98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.1013360000000001"/>
    <s v="film &amp; video/documentary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.0808333333333333"/>
    <s v="film &amp; video/documentary"/>
    <x v="0"/>
    <s v="documentary"/>
    <n v="73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.2502285714285715"/>
    <s v="film &amp; video/documentary"/>
    <x v="0"/>
    <s v="documentary"/>
    <n v="146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.0671428571428572"/>
    <s v="film &amp; video/documentary"/>
    <x v="0"/>
    <s v="documentary"/>
    <n v="68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.0036639999999999"/>
    <s v="film &amp; video/documentary"/>
    <x v="0"/>
    <s v="documentary"/>
    <n v="170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.0202863333333334"/>
    <s v="film &amp; video/documentary"/>
    <x v="0"/>
    <s v="documentary"/>
    <n v="58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.0208358208955224"/>
    <s v="film &amp; video/documentary"/>
    <x v="0"/>
    <s v="documentary"/>
    <n v="120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.2327586206896552"/>
    <s v="film &amp; video/documentary"/>
    <x v="0"/>
    <s v="documentary"/>
    <n v="100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.7028880000000002"/>
    <s v="film &amp; video/documentary"/>
    <x v="0"/>
    <s v="documentary"/>
    <n v="91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.1159049999999999"/>
    <s v="film &amp; video/documentary"/>
    <x v="0"/>
    <s v="documentary"/>
    <n v="118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.03"/>
    <s v="film &amp; video/documentary"/>
    <x v="0"/>
    <s v="documentary"/>
    <n v="87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.0663570159857905"/>
    <s v="film &amp; video/documentary"/>
    <x v="0"/>
    <s v="documentary"/>
    <n v="72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.1476"/>
    <s v="film &amp; video/documentary"/>
    <x v="0"/>
    <s v="documentary"/>
    <n v="130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.2734117647058822"/>
    <s v="film &amp; video/documentary"/>
    <x v="0"/>
    <s v="documentary"/>
    <n v="45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.1656"/>
    <s v="film &amp; video/documentary"/>
    <x v="0"/>
    <s v="documentary"/>
    <n v="41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.0861819426615318"/>
    <s v="film &amp; video/documentary"/>
    <x v="0"/>
    <s v="documentary"/>
    <n v="10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.0394285714285714"/>
    <s v="film &amp; video/documentary"/>
    <x v="0"/>
    <s v="documentary"/>
    <n v="12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.1625714285714286"/>
    <s v="film &amp; video/documentary"/>
    <x v="0"/>
    <s v="documentary"/>
    <n v="247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.0269239999999999"/>
    <s v="film &amp; video/documentary"/>
    <x v="0"/>
    <s v="documentary"/>
    <n v="79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.74"/>
    <s v="film &amp; video/documentary"/>
    <x v="0"/>
    <s v="documentary"/>
    <n v="86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.03088"/>
    <s v="film &amp; video/documentary"/>
    <x v="0"/>
    <s v="documentary"/>
    <n v="193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.0485537190082646"/>
    <s v="film &amp; video/documentary"/>
    <x v="0"/>
    <s v="documentary"/>
    <n v="8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.0137499999999999"/>
    <s v="film &amp; video/documentary"/>
    <x v="0"/>
    <s v="documentary"/>
    <n v="140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.1107699999999998"/>
    <s v="film &amp; video/documentary"/>
    <x v="0"/>
    <s v="documentary"/>
    <n v="110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.2415933781686497"/>
    <s v="film &amp; video/documentary"/>
    <x v="0"/>
    <s v="documentary"/>
    <n v="140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.0133333333333334"/>
    <s v="film &amp; video/documentary"/>
    <x v="0"/>
    <s v="documentary"/>
    <n v="348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.1016142857142857"/>
    <s v="film &amp; video/documentary"/>
    <x v="0"/>
    <s v="documentary"/>
    <n v="68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.0397333333333334"/>
    <s v="film &amp; video/documentary"/>
    <x v="0"/>
    <s v="documentary"/>
    <n v="240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.013157894736842"/>
    <s v="film &amp; video/documentary"/>
    <x v="0"/>
    <s v="documentary"/>
    <n v="287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.033501"/>
    <s v="film &amp; video/documentary"/>
    <x v="0"/>
    <s v="documentary"/>
    <n v="87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.04112"/>
    <s v="film &amp; video/documentary"/>
    <x v="0"/>
    <s v="documentary"/>
    <n v="82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.1015569230769231"/>
    <s v="film &amp; video/documentary"/>
    <x v="0"/>
    <s v="documentary"/>
    <n v="43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.2202"/>
    <s v="film &amp; video/documentary"/>
    <x v="0"/>
    <s v="documentary"/>
    <n v="709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.1416866666666667"/>
    <s v="film &amp; video/documentary"/>
    <x v="0"/>
    <s v="documentary"/>
    <n v="161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.2533333333333334"/>
    <s v="film &amp; video/documentary"/>
    <x v="0"/>
    <s v="documentary"/>
    <n v="42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.0666666666666667"/>
    <s v="film &amp; video/documentary"/>
    <x v="0"/>
    <s v="documentary"/>
    <n v="90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.3065"/>
    <s v="film &amp; video/documentary"/>
    <x v="0"/>
    <s v="documentary"/>
    <n v="4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.2"/>
    <s v="film &amp; video/documentary"/>
    <x v="0"/>
    <s v="documentary"/>
    <n v="43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.0595918367346939"/>
    <s v="film &amp; video/documentary"/>
    <x v="0"/>
    <s v="documentary"/>
    <n v="5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.1439999999999999"/>
    <s v="film &amp; video/documentary"/>
    <x v="0"/>
    <s v="documentary"/>
    <n v="103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.1176666666666666"/>
    <s v="film &amp; video/documentary"/>
    <x v="0"/>
    <s v="documentary"/>
    <n v="40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.1608000000000001"/>
    <s v="film &amp; video/documentary"/>
    <x v="0"/>
    <s v="documentary"/>
    <n v="117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.415"/>
    <s v="film &amp; video/documentary"/>
    <x v="0"/>
    <s v="documentary"/>
    <n v="116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.0472999999999999"/>
    <s v="film &amp; video/documentary"/>
    <x v="0"/>
    <s v="documentary"/>
    <n v="10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.5583333333333331"/>
    <s v="film &amp; video/documentary"/>
    <x v="0"/>
    <s v="documentary"/>
    <n v="70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.0670670670670672"/>
    <s v="film &amp; video/documentary"/>
    <x v="0"/>
    <s v="documentary"/>
    <n v="43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.1210500000000001"/>
    <s v="film &amp; video/documentary"/>
    <x v="0"/>
    <s v="documentary"/>
    <n v="59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.05982"/>
    <s v="film &amp; video/documentary"/>
    <x v="0"/>
    <s v="documentary"/>
    <n v="112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.0016666666666667"/>
    <s v="film &amp; video/documentary"/>
    <x v="0"/>
    <s v="documentary"/>
    <n v="46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.1398947368421051"/>
    <s v="film &amp; video/documentary"/>
    <x v="0"/>
    <s v="documentary"/>
    <n v="145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.2616000000000001"/>
    <s v="film &amp; video/documentary"/>
    <x v="0"/>
    <s v="documentary"/>
    <n v="89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.8153547058823529"/>
    <s v="film &amp; video/documentary"/>
    <x v="0"/>
    <s v="documentary"/>
    <n v="82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"/>
    <s v="film &amp; video/documentary"/>
    <x v="0"/>
    <s v="documentary"/>
    <n v="71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.0061"/>
    <s v="film &amp; video/documentary"/>
    <x v="0"/>
    <s v="documentary"/>
    <n v="10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.009027027027027"/>
    <s v="film &amp; video/documentary"/>
    <x v="0"/>
    <s v="documentary"/>
    <n v="91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.10446"/>
    <s v="film &amp; video/documentary"/>
    <x v="0"/>
    <s v="documentary"/>
    <n v="157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.118936170212766"/>
    <s v="film &amp; video/documentary"/>
    <x v="0"/>
    <s v="documentary"/>
    <n v="105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.0804450000000001"/>
    <s v="film &amp; video/documentary"/>
    <x v="0"/>
    <s v="documentary"/>
    <n v="59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.0666666666666667"/>
    <s v="film &amp; video/documentary"/>
    <x v="0"/>
    <s v="documentary"/>
    <n v="82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.0390027322404372"/>
    <s v="film &amp; video/documentary"/>
    <x v="0"/>
    <s v="documentary"/>
    <n v="5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.2516"/>
    <s v="film &amp; video/documentary"/>
    <x v="0"/>
    <s v="documentary"/>
    <n v="140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.0680499999999999"/>
    <s v="film &amp; video/documentary"/>
    <x v="0"/>
    <s v="documentary"/>
    <n v="22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.1230249999999999"/>
    <s v="film &amp; video/documentary"/>
    <x v="0"/>
    <s v="documentary"/>
    <n v="181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.0381199999999999"/>
    <s v="film &amp; video/documentary"/>
    <x v="0"/>
    <s v="documentary"/>
    <n v="711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.4165000000000001"/>
    <s v="film &amp; video/documentary"/>
    <x v="0"/>
    <s v="documentary"/>
    <n v="66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.0526"/>
    <s v="film &amp; video/documentary"/>
    <x v="0"/>
    <s v="documentary"/>
    <n v="75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.0309142857142857"/>
    <s v="film &amp; video/documentary"/>
    <x v="0"/>
    <s v="documentary"/>
    <n v="133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.0765957446808512"/>
    <s v="film &amp; video/documentary"/>
    <x v="0"/>
    <s v="documentary"/>
    <n v="55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.0770464285714285"/>
    <s v="film &amp; video/documentary"/>
    <x v="0"/>
    <s v="documentary"/>
    <n v="8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.0155000000000001"/>
    <s v="film &amp; video/documentary"/>
    <x v="0"/>
    <s v="documentary"/>
    <n v="9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.0143766666666667"/>
    <s v="film &amp; video/documentary"/>
    <x v="0"/>
    <s v="documentary"/>
    <n v="160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.3680000000000001"/>
    <s v="film &amp; video/documentary"/>
    <x v="0"/>
    <s v="documentary"/>
    <n v="4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.2829999999999999"/>
    <s v="film &amp; video/documentary"/>
    <x v="0"/>
    <s v="documentary"/>
    <n v="183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.0105"/>
    <s v="film &amp; video/documentary"/>
    <x v="0"/>
    <s v="documentary"/>
    <n v="126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.2684"/>
    <s v="film &amp; video/documentary"/>
    <x v="0"/>
    <s v="documentary"/>
    <n v="58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.0508593749999999"/>
    <s v="film &amp; video/documentary"/>
    <x v="0"/>
    <s v="documentary"/>
    <n v="79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.0285405405405406"/>
    <s v="film &amp; video/documentary"/>
    <x v="0"/>
    <s v="documentary"/>
    <n v="91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.0214714285714286"/>
    <s v="film &amp; video/documentary"/>
    <x v="0"/>
    <s v="documentary"/>
    <n v="68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.2021700000000002"/>
    <s v="film &amp; video/documentary"/>
    <x v="0"/>
    <s v="documentary"/>
    <n v="48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.0024761904761905"/>
    <s v="film &amp; video/documentary"/>
    <x v="0"/>
    <s v="documentary"/>
    <n v="20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.0063392857142857"/>
    <s v="film &amp; video/documentary"/>
    <x v="0"/>
    <s v="documentary"/>
    <n v="217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.004375"/>
    <s v="film &amp; video/documentary"/>
    <x v="0"/>
    <s v="documentary"/>
    <n v="110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4.3939393939393936E-3"/>
    <s v="film &amp; video/animation"/>
    <x v="0"/>
    <s v="animation"/>
    <n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7E-2"/>
    <s v="film &amp; video/animation"/>
    <x v="0"/>
    <s v="animation"/>
    <n v="50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49999999999999E-2"/>
    <s v="film &amp; video/animation"/>
    <x v="0"/>
    <s v="animation"/>
    <n v="36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7.6499999999999997E-3"/>
    <s v="film &amp; video/animation"/>
    <x v="0"/>
    <s v="animation"/>
    <n v="12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5E-2"/>
    <s v="film &amp; video/animation"/>
    <x v="0"/>
    <s v="animation"/>
    <n v="41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4"/>
    <s v="film &amp; video/animation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9E-2"/>
    <s v="film &amp; video/animation"/>
    <x v="0"/>
    <s v="animation"/>
    <n v="17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s v="film &amp; video/animation"/>
    <x v="0"/>
    <s v="animation"/>
    <e v="#DIV/0!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32E-2"/>
    <s v="film &amp; video/animation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s v="film &amp; video/animation"/>
    <x v="0"/>
    <s v="animation"/>
    <e v="#DIV/0!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E-2"/>
    <s v="film &amp; video/animation"/>
    <x v="0"/>
    <s v="animation"/>
    <n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0.13833333333333334"/>
    <s v="film &amp; video/animation"/>
    <x v="0"/>
    <s v="animation"/>
    <n v="52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000000000000001E-2"/>
    <s v="film &amp; video/animation"/>
    <x v="0"/>
    <s v="animation"/>
    <n v="71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s v="film &amp; video/animation"/>
    <x v="0"/>
    <s v="animation"/>
    <e v="#DIV/0!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0.05"/>
    <s v="film &amp; video/animation"/>
    <x v="0"/>
    <s v="animation"/>
    <n v="63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3E-5"/>
    <s v="film &amp; video/animation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s v="film &amp; video/animation"/>
    <x v="0"/>
    <s v="animation"/>
    <e v="#DIV/0!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s v="film &amp; video/animation"/>
    <x v="0"/>
    <s v="animation"/>
    <e v="#DIV/0!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4E-2"/>
    <s v="film &amp; video/animation"/>
    <x v="0"/>
    <s v="animation"/>
    <n v="171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s v="film &amp; video/animation"/>
    <x v="0"/>
    <s v="animation"/>
    <e v="#DIV/0!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1E-3"/>
    <s v="film &amp; video/animation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s v="film &amp; video/animation"/>
    <x v="0"/>
    <s v="animation"/>
    <e v="#DIV/0!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0.39358823529411763"/>
    <s v="film &amp; video/animation"/>
    <x v="0"/>
    <s v="animation"/>
    <n v="394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1E-3"/>
    <s v="film &amp; video/animation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0.05"/>
    <s v="film &amp; video/animation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5"/>
    <s v="film &amp; video/animation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49E-2"/>
    <s v="film &amp; video/animation"/>
    <x v="0"/>
    <s v="animation"/>
    <n v="4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4"/>
    <s v="film &amp; video/animation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E-2"/>
    <s v="film &amp; video/animation"/>
    <x v="0"/>
    <s v="animation"/>
    <n v="21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499999999999999E-2"/>
    <s v="film &amp; video/animation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7.92E-3"/>
    <s v="film &amp; video/animation"/>
    <x v="0"/>
    <s v="animation"/>
    <n v="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s v="film &amp; video/animation"/>
    <x v="0"/>
    <s v="animation"/>
    <e v="#DIV/0!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0.64"/>
    <s v="film &amp; video/animation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E-4"/>
    <s v="film &amp; video/animation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8.2000000000000007E-3"/>
    <s v="film &amp; video/animation"/>
    <x v="0"/>
    <s v="animation"/>
    <n v="16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6E-4"/>
    <s v="film &amp; video/animation"/>
    <x v="0"/>
    <s v="animation"/>
    <n v="23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6.8631863186318634E-3"/>
    <s v="film &amp; video/animation"/>
    <x v="0"/>
    <s v="animation"/>
    <n v="20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s v="film &amp; video/animation"/>
    <x v="0"/>
    <s v="animation"/>
    <e v="#DIV/0!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6E-2"/>
    <s v="film &amp; video/animation"/>
    <x v="0"/>
    <s v="animation"/>
    <n v="17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103E-4"/>
    <s v="film &amp; video/animation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2.9411764705882353E-3"/>
    <s v="film &amp; video/animation"/>
    <x v="0"/>
    <s v="animation"/>
    <n v="13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s v="film &amp; video/animation"/>
    <x v="0"/>
    <s v="animation"/>
    <e v="#DIV/0!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s v="film &amp; video/animation"/>
    <x v="0"/>
    <s v="animation"/>
    <e v="#DIV/0!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8E-2"/>
    <s v="film &amp; video/animation"/>
    <x v="0"/>
    <s v="animation"/>
    <n v="11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1E-4"/>
    <s v="film &amp; video/animation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0.26953125"/>
    <s v="film &amp; video/animation"/>
    <x v="0"/>
    <s v="animation"/>
    <n v="17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7.6E-3"/>
    <s v="film &amp; video/animation"/>
    <x v="0"/>
    <s v="animation"/>
    <n v="1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0.21575"/>
    <s v="film &amp; video/animation"/>
    <x v="0"/>
    <s v="animation"/>
    <n v="111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s v="film &amp; video/animation"/>
    <x v="0"/>
    <s v="animation"/>
    <e v="#DIV/0!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s v="film &amp; video/animation"/>
    <x v="0"/>
    <s v="animation"/>
    <e v="#DIV/0!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00000000000001E-2"/>
    <s v="film &amp; video/animation"/>
    <x v="0"/>
    <s v="animation"/>
    <n v="26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0.11892727272727273"/>
    <s v="film &amp; video/animation"/>
    <x v="0"/>
    <s v="animation"/>
    <n v="38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0.17624999999999999"/>
    <s v="film &amp; video/animation"/>
    <x v="0"/>
    <s v="animation"/>
    <n v="28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E-2"/>
    <s v="film &amp; video/animation"/>
    <x v="0"/>
    <s v="animation"/>
    <n v="62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3E-4"/>
    <s v="film &amp; video/animation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s v="film &amp; video/animation"/>
    <x v="0"/>
    <s v="animation"/>
    <e v="#DIV/0!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19E-2"/>
    <s v="film &amp; video/animation"/>
    <x v="0"/>
    <s v="animation"/>
    <n v="40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s v="film &amp; video/animation"/>
    <x v="0"/>
    <s v="animation"/>
    <e v="#DIV/0!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s v="film &amp; video/animation"/>
    <x v="0"/>
    <s v="animation"/>
    <e v="#DIV/0!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0.3256"/>
    <s v="film &amp; video/animation"/>
    <x v="0"/>
    <s v="animation"/>
    <n v="89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0.19409999999999999"/>
    <s v="film &amp; video/animation"/>
    <x v="0"/>
    <s v="animation"/>
    <n v="5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0999999999999999E-2"/>
    <s v="film &amp; video/animation"/>
    <x v="0"/>
    <s v="animation"/>
    <n v="87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1E-3"/>
    <s v="film &amp; video/animation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0.502"/>
    <s v="film &amp; video/animation"/>
    <x v="0"/>
    <s v="animation"/>
    <n v="51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1.8625E-3"/>
    <s v="film &amp; video/animation"/>
    <x v="0"/>
    <s v="animation"/>
    <n v="14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0.21906971229845085"/>
    <s v="film &amp; video/animation"/>
    <x v="0"/>
    <s v="animation"/>
    <n v="67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4E-5"/>
    <s v="film &amp; video/animation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s v="film &amp; video/animation"/>
    <x v="0"/>
    <s v="animation"/>
    <e v="#DIV/0!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s v="film &amp; video/animation"/>
    <x v="0"/>
    <s v="animation"/>
    <e v="#DIV/0!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2.8667813379201833E-3"/>
    <s v="film &amp; video/animation"/>
    <x v="0"/>
    <s v="animation"/>
    <n v="72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s v="film &amp; video/animation"/>
    <x v="0"/>
    <s v="animation"/>
    <e v="#DIV/0!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s v="film &amp; video/animation"/>
    <x v="0"/>
    <s v="animation"/>
    <e v="#DIV/0!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s v="film &amp; video/animation"/>
    <x v="0"/>
    <s v="animation"/>
    <e v="#DIV/0!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s v="film &amp; video/animation"/>
    <x v="0"/>
    <s v="animation"/>
    <e v="#DIV/0!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1.5499999999999999E-3"/>
    <s v="film &amp; video/animation"/>
    <x v="0"/>
    <s v="animation"/>
    <n v="10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s v="film &amp; video/animation"/>
    <x v="0"/>
    <s v="animation"/>
    <e v="#DIV/0!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7E-5"/>
    <s v="film &amp; video/animation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6.6964285714285711E-3"/>
    <s v="film &amp; video/animation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1E-2"/>
    <s v="film &amp; video/animation"/>
    <x v="0"/>
    <s v="animation"/>
    <n v="136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2E-2"/>
    <s v="film &amp; video/animation"/>
    <x v="0"/>
    <s v="animation"/>
    <n v="73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8E-2"/>
    <s v="film &amp; video/animation"/>
    <x v="0"/>
    <s v="animation"/>
    <n v="54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s v="film &amp; video/animation"/>
    <x v="0"/>
    <s v="animation"/>
    <e v="#DIV/0!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5E-2"/>
    <s v="film &amp; video/animation"/>
    <x v="0"/>
    <s v="animation"/>
    <n v="58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7E-2"/>
    <s v="film &amp; video/animation"/>
    <x v="0"/>
    <s v="animation"/>
    <n v="13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1E-2"/>
    <s v="film &amp; video/animation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4.3333333333333331E-3"/>
    <s v="film &amp; video/animation"/>
    <x v="0"/>
    <s v="animation"/>
    <n v="4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1.25E-3"/>
    <s v="film &amp; video/animation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000000000000001E-2"/>
    <s v="film &amp; video/animation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8.0000000000000002E-3"/>
    <s v="film &amp; video/animation"/>
    <x v="0"/>
    <s v="animation"/>
    <n v="133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2E-3"/>
    <s v="film &amp; video/animation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s v="film &amp; video/animation"/>
    <x v="0"/>
    <s v="animation"/>
    <e v="#DIV/0!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0.03"/>
    <s v="film &amp; video/animation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1.3749999999999999E-3"/>
    <s v="film &amp; video/animation"/>
    <x v="0"/>
    <s v="animation"/>
    <n v="6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0.13924"/>
    <s v="film &amp; video/animation"/>
    <x v="0"/>
    <s v="animation"/>
    <n v="102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3E-2"/>
    <s v="film &amp; video/animation"/>
    <x v="0"/>
    <s v="animation"/>
    <n v="17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0.25413402061855672"/>
    <s v="film &amp; video/animation"/>
    <x v="0"/>
    <s v="animation"/>
    <n v="72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s v="film &amp; video/animation"/>
    <x v="0"/>
    <s v="animation"/>
    <e v="#DIV/0!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E-2"/>
    <s v="film &amp; video/animation"/>
    <x v="0"/>
    <s v="animation"/>
    <n v="68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s v="film &amp; video/animation"/>
    <x v="0"/>
    <s v="animation"/>
    <e v="#DIV/0!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0.22881426547787684"/>
    <s v="film &amp; video/animation"/>
    <x v="0"/>
    <s v="animation"/>
    <n v="39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.0209999999999999"/>
    <s v="theater/plays"/>
    <x v="1"/>
    <s v="plays"/>
    <n v="150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.0464"/>
    <s v="theater/plays"/>
    <x v="1"/>
    <s v="plays"/>
    <n v="9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.1466666666666667"/>
    <s v="theater/plays"/>
    <x v="1"/>
    <s v="plays"/>
    <n v="111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.206"/>
    <s v="theater/plays"/>
    <x v="1"/>
    <s v="plays"/>
    <n v="72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.0867285714285715"/>
    <s v="theater/plays"/>
    <x v="1"/>
    <s v="plays"/>
    <n v="29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"/>
    <s v="theater/plays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.1399999999999999"/>
    <s v="theater/plays"/>
    <x v="1"/>
    <s v="plays"/>
    <n v="7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.0085"/>
    <s v="theater/plays"/>
    <x v="1"/>
    <s v="plays"/>
    <n v="64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.1565217391304348"/>
    <s v="theater/plays"/>
    <x v="1"/>
    <s v="plays"/>
    <n v="44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.3041666666666667"/>
    <s v="theater/plays"/>
    <x v="1"/>
    <s v="plays"/>
    <n v="87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.0778267254038179"/>
    <s v="theater/plays"/>
    <x v="1"/>
    <s v="plays"/>
    <n v="127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"/>
    <s v="theater/plays"/>
    <x v="1"/>
    <s v="plays"/>
    <n v="129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.2324999999999999"/>
    <s v="theater/plays"/>
    <x v="1"/>
    <s v="plays"/>
    <n v="71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.002"/>
    <s v="theater/plays"/>
    <x v="1"/>
    <s v="plays"/>
    <n v="11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.0466666666666666"/>
    <s v="theater/plays"/>
    <x v="1"/>
    <s v="plays"/>
    <n v="327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.0249999999999999"/>
    <s v="theater/plays"/>
    <x v="1"/>
    <s v="plays"/>
    <n v="3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.1825757575757576"/>
    <s v="theater/plays"/>
    <x v="1"/>
    <s v="plays"/>
    <n v="100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.2050000000000001"/>
    <s v="theater/plays"/>
    <x v="1"/>
    <s v="plays"/>
    <n v="41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.0242"/>
    <s v="theater/plays"/>
    <x v="1"/>
    <s v="plays"/>
    <n v="25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.00644"/>
    <s v="theater/plays"/>
    <x v="1"/>
    <s v="plays"/>
    <n v="25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E-5"/>
    <s v="technology/web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5.5555555555555558E-3"/>
    <s v="technology/web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8E-6"/>
    <s v="technology/web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3.1818181818181819E-3"/>
    <s v="technology/web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E-2"/>
    <s v="technology/web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0.27383999999999997"/>
    <s v="technology/web"/>
    <x v="2"/>
    <s v="web"/>
    <n v="403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63E-4"/>
    <s v="technology/web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s v="technology/web"/>
    <x v="2"/>
    <s v="web"/>
    <e v="#DIV/0!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8.9999999999999998E-4"/>
    <s v="technology/web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E-2"/>
    <s v="technology/web"/>
    <x v="2"/>
    <s v="web"/>
    <n v="9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7.0000000000000001E-3"/>
    <s v="technology/web"/>
    <x v="2"/>
    <s v="web"/>
    <n v="9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1E-2"/>
    <s v="technology/web"/>
    <x v="2"/>
    <s v="web"/>
    <n v="135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s v="technology/web"/>
    <x v="2"/>
    <s v="web"/>
    <e v="#DIV/0!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4.9199999999999999E-3"/>
    <s v="technology/web"/>
    <x v="2"/>
    <s v="web"/>
    <n v="21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0.36589147286821705"/>
    <s v="technology/web"/>
    <x v="2"/>
    <s v="web"/>
    <n v="64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s v="technology/web"/>
    <x v="2"/>
    <s v="web"/>
    <e v="#DIV/0!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000000000000001E-2"/>
    <s v="technology/web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9.1066666666666674E-3"/>
    <s v="technology/web"/>
    <x v="2"/>
    <s v="web"/>
    <n v="68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s v="technology/web"/>
    <x v="2"/>
    <s v="web"/>
    <e v="#DIV/0!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5E-4"/>
    <s v="technology/web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4"/>
    <s v="technology/web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3.6666666666666666E-3"/>
    <s v="technology/web"/>
    <x v="2"/>
    <s v="web"/>
    <n v="28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s v="technology/web"/>
    <x v="2"/>
    <s v="web"/>
    <e v="#DIV/0!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62E-4"/>
    <s v="technology/web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5"/>
    <s v="technology/web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s v="technology/web"/>
    <x v="2"/>
    <s v="web"/>
    <e v="#DIV/0!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2.0000000000000001E-4"/>
    <s v="technology/web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s v="technology/web"/>
    <x v="2"/>
    <s v="web"/>
    <e v="#DIV/0!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0.01"/>
    <s v="technology/web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8.0000000000000002E-3"/>
    <s v="technology/web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1.6705882352941177E-3"/>
    <s v="technology/web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4.2399999999999998E-3"/>
    <s v="technology/web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s v="technology/web"/>
    <x v="2"/>
    <s v="web"/>
    <e v="#DIV/0!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3.892538925389254E-3"/>
    <s v="technology/web"/>
    <x v="2"/>
    <s v="web"/>
    <n v="38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7.1556350626118068E-3"/>
    <s v="technology/web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4.3166666666666666E-3"/>
    <s v="technology/web"/>
    <x v="2"/>
    <s v="web"/>
    <n v="6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00000000000001E-5"/>
    <s v="technology/web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2E-3"/>
    <s v="technology/web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4"/>
    <s v="technology/web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4E-2"/>
    <s v="technology/web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2E-4"/>
    <s v="technology/web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s v="technology/web"/>
    <x v="2"/>
    <s v="web"/>
    <e v="#DIV/0!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s v="technology/web"/>
    <x v="2"/>
    <s v="web"/>
    <e v="#DIV/0!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4"/>
    <s v="technology/web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0.01"/>
    <s v="technology/web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s v="technology/web"/>
    <x v="2"/>
    <s v="web"/>
    <e v="#DIV/0!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5.5999999999999999E-3"/>
    <s v="technology/web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5E-2"/>
    <s v="technology/web"/>
    <x v="2"/>
    <s v="web"/>
    <n v="38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3E-2"/>
    <s v="technology/web"/>
    <x v="2"/>
    <s v="web"/>
    <n v="151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4"/>
    <s v="technology/web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00000000000001E-2"/>
    <s v="technology/web"/>
    <x v="2"/>
    <s v="web"/>
    <n v="25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7E-4"/>
    <s v="technology/web"/>
    <x v="2"/>
    <s v="web"/>
    <n v="31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3E-2"/>
    <s v="technology/web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0.23"/>
    <s v="technology/web"/>
    <x v="2"/>
    <s v="web"/>
    <n v="16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1.0399999999999999E-3"/>
    <s v="technology/web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4.2599999999999999E-3"/>
    <s v="technology/web"/>
    <x v="2"/>
    <s v="web"/>
    <n v="53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2.9999999999999997E-4"/>
    <s v="technology/web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2.6666666666666666E-3"/>
    <s v="technology/web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0.34"/>
    <s v="technology/web"/>
    <x v="2"/>
    <s v="web"/>
    <n v="121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4"/>
    <s v="technology/web"/>
    <x v="2"/>
    <s v="web"/>
    <n v="16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0.02"/>
    <s v="technology/web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E-2"/>
    <s v="technology/web"/>
    <x v="2"/>
    <s v="web"/>
    <n v="2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s v="technology/web"/>
    <x v="2"/>
    <s v="web"/>
    <e v="#DIV/0!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E-2"/>
    <s v="technology/web"/>
    <x v="2"/>
    <s v="web"/>
    <n v="45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s v="technology/web"/>
    <x v="2"/>
    <s v="web"/>
    <e v="#DIV/0!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00000000000001E-2"/>
    <s v="technology/web"/>
    <x v="2"/>
    <s v="web"/>
    <n v="16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2E-3"/>
    <s v="technology/web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s v="technology/web"/>
    <x v="2"/>
    <s v="web"/>
    <e v="#DIV/0!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9.7400000000000004E-3"/>
    <s v="technology/web"/>
    <x v="2"/>
    <s v="web"/>
    <n v="29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6.41025641025641E-3"/>
    <s v="technology/web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s v="technology/web"/>
    <x v="2"/>
    <s v="web"/>
    <e v="#DIV/0!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s v="technology/web"/>
    <x v="2"/>
    <s v="web"/>
    <e v="#DIV/0!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s v="technology/web"/>
    <x v="2"/>
    <s v="web"/>
    <e v="#DIV/0!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0.21363333333333334"/>
    <s v="technology/web"/>
    <x v="2"/>
    <s v="web"/>
    <n v="106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s v="technology/web"/>
    <x v="2"/>
    <s v="web"/>
    <e v="#DIV/0!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s v="technology/web"/>
    <x v="2"/>
    <s v="web"/>
    <e v="#DIV/0!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s v="technology/web"/>
    <x v="2"/>
    <s v="web"/>
    <e v="#DIV/0!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0.03"/>
    <s v="technology/web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s v="technology/web"/>
    <x v="2"/>
    <s v="web"/>
    <e v="#DIV/0!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8E-7"/>
    <s v="technology/web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0.01"/>
    <s v="technology/web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E-2"/>
    <s v="technology/web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3E-2"/>
    <s v="technology/web"/>
    <x v="2"/>
    <s v="web"/>
    <n v="38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s v="technology/web"/>
    <x v="2"/>
    <s v="web"/>
    <e v="#DIV/0!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s v="technology/web"/>
    <x v="2"/>
    <s v="web"/>
    <e v="#DIV/0!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s v="technology/web"/>
    <x v="2"/>
    <s v="web"/>
    <e v="#DIV/0!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0.17380000000000001"/>
    <s v="technology/web"/>
    <x v="2"/>
    <s v="web"/>
    <n v="11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2.0000000000000001E-4"/>
    <s v="technology/web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s v="technology/web"/>
    <x v="2"/>
    <s v="web"/>
    <e v="#DIV/0!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1.75E-3"/>
    <s v="technology/web"/>
    <x v="2"/>
    <s v="web"/>
    <n v="11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08E-4"/>
    <s v="technology/web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E-2"/>
    <s v="technology/web"/>
    <x v="2"/>
    <s v="web"/>
    <n v="7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s v="technology/web"/>
    <x v="2"/>
    <s v="web"/>
    <e v="#DIV/0!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0.1245"/>
    <s v="technology/web"/>
    <x v="2"/>
    <s v="web"/>
    <n v="50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2.0000000000000001E-4"/>
    <s v="technology/web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7E-5"/>
    <s v="technology/web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2E-3"/>
    <s v="technology/web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s v="technology/web"/>
    <x v="2"/>
    <s v="web"/>
    <e v="#DIV/0!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9.0000000000000006E-5"/>
    <s v="technology/web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5E-7"/>
    <s v="technology/web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.4428571428571428"/>
    <s v="technology/wearables"/>
    <x v="2"/>
    <s v="wearables"/>
    <n v="51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.1916249999999999"/>
    <s v="technology/wearables"/>
    <x v="2"/>
    <s v="wearables"/>
    <n v="151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.604850000000001"/>
    <s v="technology/wearables"/>
    <x v="2"/>
    <s v="wearables"/>
    <n v="134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.0580799999999999"/>
    <s v="technology/wearables"/>
    <x v="2"/>
    <s v="wearables"/>
    <n v="174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.0011791999999997"/>
    <s v="technology/wearables"/>
    <x v="2"/>
    <s v="wearables"/>
    <n v="73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.7869999999999999"/>
    <s v="technology/wearables"/>
    <x v="2"/>
    <s v="wearables"/>
    <n v="24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.3187625000000001"/>
    <s v="technology/wearables"/>
    <x v="2"/>
    <s v="wearables"/>
    <n v="39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.0705"/>
    <s v="technology/wearables"/>
    <x v="2"/>
    <s v="wearables"/>
    <n v="126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.2682285714285715"/>
    <s v="technology/wearables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.3996"/>
    <s v="technology/wearables"/>
    <x v="2"/>
    <s v="wearables"/>
    <n v="43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.1240000000000001"/>
    <s v="technology/wearables"/>
    <x v="2"/>
    <s v="wearables"/>
    <n v="35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.00528"/>
    <s v="technology/wearables"/>
    <x v="2"/>
    <s v="wearables"/>
    <n v="239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.0046666666666666"/>
    <s v="technology/wearables"/>
    <x v="2"/>
    <s v="wearables"/>
    <n v="10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.4144600000000001"/>
    <s v="technology/wearables"/>
    <x v="2"/>
    <s v="wearables"/>
    <n v="96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.6729166666666666"/>
    <s v="technology/wearables"/>
    <x v="2"/>
    <s v="wearables"/>
    <n v="32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.4688749999999999"/>
    <s v="technology/wearables"/>
    <x v="2"/>
    <s v="wearables"/>
    <n v="43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.1356000000000002"/>
    <s v="technology/wearables"/>
    <x v="2"/>
    <s v="wearables"/>
    <n v="123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.2569999999999999"/>
    <s v="technology/wearables"/>
    <x v="2"/>
    <s v="wearables"/>
    <n v="190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.0446206037108834"/>
    <s v="technology/wearables"/>
    <x v="2"/>
    <s v="wearables"/>
    <n v="109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.0056666666666667"/>
    <s v="technology/wearables"/>
    <x v="2"/>
    <s v="wearables"/>
    <n v="144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8E-2"/>
    <s v="technology/wearables"/>
    <x v="2"/>
    <s v="wearables"/>
    <n v="85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9.4999999999999998E-3"/>
    <s v="technology/wearables"/>
    <x v="2"/>
    <s v="wearables"/>
    <n v="11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4.0000000000000001E-3"/>
    <s v="technology/wearables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3.5000000000000001E-3"/>
    <s v="technology/wearables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5E-2"/>
    <s v="technology/wearables"/>
    <x v="2"/>
    <s v="wearables"/>
    <n v="31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0.18640000000000001"/>
    <s v="technology/wearables"/>
    <x v="2"/>
    <s v="wearables"/>
    <n v="155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3E-5"/>
    <s v="technology/wearables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0.1002"/>
    <s v="technology/wearables"/>
    <x v="2"/>
    <s v="wearables"/>
    <n v="179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2E-2"/>
    <s v="technology/wearables"/>
    <x v="2"/>
    <s v="wearables"/>
    <n v="27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0.21507499999999999"/>
    <s v="technology/wearables"/>
    <x v="2"/>
    <s v="wearables"/>
    <n v="1536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0.29276666666666668"/>
    <s v="technology/wearables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0.39426666666666665"/>
    <s v="technology/wearables"/>
    <x v="2"/>
    <s v="wearables"/>
    <n v="789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0.21628"/>
    <s v="technology/wearables"/>
    <x v="2"/>
    <s v="wearables"/>
    <n v="50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2.0500000000000002E-3"/>
    <s v="technology/wearables"/>
    <x v="2"/>
    <s v="wearables"/>
    <n v="6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2.9999999999999997E-4"/>
    <s v="technology/wearables"/>
    <x v="2"/>
    <s v="wearables"/>
    <n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0.14849999999999999"/>
    <s v="technology/wearables"/>
    <x v="2"/>
    <s v="wearables"/>
    <n v="34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E-2"/>
    <s v="technology/wearables"/>
    <x v="2"/>
    <s v="wearables"/>
    <n v="61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0.25584000000000001"/>
    <s v="technology/wearables"/>
    <x v="2"/>
    <s v="wearables"/>
    <n v="133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6E-2"/>
    <s v="technology/wearables"/>
    <x v="2"/>
    <s v="wearables"/>
    <n v="65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0.15485964912280703"/>
    <s v="technology/wearables"/>
    <x v="2"/>
    <s v="wearables"/>
    <n v="94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0.25912000000000002"/>
    <s v="technology/wearables"/>
    <x v="2"/>
    <s v="wearables"/>
    <n v="151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4.0000000000000002E-4"/>
    <s v="technology/wearables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1.06E-3"/>
    <s v="technology/wearables"/>
    <x v="2"/>
    <s v="wearables"/>
    <n v="13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8.5142857142857138E-3"/>
    <s v="technology/wearables"/>
    <x v="2"/>
    <s v="wearables"/>
    <n v="99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1E-2"/>
    <s v="technology/wearables"/>
    <x v="2"/>
    <s v="wearables"/>
    <n v="177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0.27650000000000002"/>
    <s v="technology/wearables"/>
    <x v="2"/>
    <s v="wearables"/>
    <n v="55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s v="technology/wearables"/>
    <x v="2"/>
    <s v="wearables"/>
    <e v="#DIV/0!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499999999999997E-2"/>
    <s v="technology/wearables"/>
    <x v="2"/>
    <s v="wearables"/>
    <n v="592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0.72989999999999999"/>
    <s v="technology/wearables"/>
    <x v="2"/>
    <s v="wearables"/>
    <n v="406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0.57648750000000004"/>
    <s v="technology/wearables"/>
    <x v="2"/>
    <s v="wearables"/>
    <n v="343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0.1234"/>
    <s v="technology/wearables"/>
    <x v="2"/>
    <s v="wearables"/>
    <n v="73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5.1999999999999998E-3"/>
    <s v="technology/wearables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7E-2"/>
    <s v="technology/wearables"/>
    <x v="2"/>
    <s v="wearables"/>
    <n v="6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0.35338000000000003"/>
    <s v="technology/wearables"/>
    <x v="2"/>
    <s v="wearables"/>
    <n v="11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3.933333333333333E-3"/>
    <s v="technology/wearables"/>
    <x v="2"/>
    <s v="wearables"/>
    <n v="84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E-2"/>
    <s v="technology/wearables"/>
    <x v="2"/>
    <s v="wearables"/>
    <n v="91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5E-6"/>
    <s v="technology/wearables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0.46379999999999999"/>
    <s v="technology/wearables"/>
    <x v="2"/>
    <s v="wearables"/>
    <n v="20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0.15390000000000001"/>
    <s v="technology/wearables"/>
    <x v="2"/>
    <s v="wearables"/>
    <n v="531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0.824221076923077"/>
    <s v="technology/wearables"/>
    <x v="2"/>
    <s v="wearables"/>
    <n v="120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7E-2"/>
    <s v="technology/wearables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0.26600000000000001"/>
    <s v="technology/wearables"/>
    <x v="2"/>
    <s v="wearables"/>
    <n v="291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0.30813400000000002"/>
    <s v="technology/wearables"/>
    <x v="2"/>
    <s v="wearables"/>
    <n v="125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00000000000002E-2"/>
    <s v="technology/wearables"/>
    <x v="2"/>
    <s v="wearables"/>
    <n v="120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8.7454545454545458E-3"/>
    <s v="technology/wearables"/>
    <x v="2"/>
    <s v="wearables"/>
    <n v="120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9.7699999999999992E-3"/>
    <s v="technology/wearables"/>
    <x v="2"/>
    <s v="wearables"/>
    <n v="195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s v="technology/wearables"/>
    <x v="2"/>
    <s v="wearables"/>
    <e v="#DIV/0!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0.78927352941176465"/>
    <s v="technology/wearables"/>
    <x v="2"/>
    <s v="wearables"/>
    <n v="11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0.22092500000000001"/>
    <s v="technology/wearables"/>
    <x v="2"/>
    <s v="wearables"/>
    <n v="24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4.0666666666666663E-3"/>
    <s v="technology/wearables"/>
    <x v="2"/>
    <s v="wearables"/>
    <n v="31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s v="technology/wearables"/>
    <x v="2"/>
    <s v="wearables"/>
    <e v="#DIV/0!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0.33790999999999999"/>
    <s v="technology/wearables"/>
    <x v="2"/>
    <s v="wearables"/>
    <n v="100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2.1649484536082476E-3"/>
    <s v="technology/wearables"/>
    <x v="2"/>
    <s v="wearables"/>
    <n v="26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7.9600000000000001E-3"/>
    <s v="technology/wearables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0.14993333333333334"/>
    <s v="technology/wearables"/>
    <x v="2"/>
    <s v="wearables"/>
    <n v="80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6E-2"/>
    <s v="technology/wearables"/>
    <x v="2"/>
    <s v="wearables"/>
    <n v="116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0.10214285714285715"/>
    <s v="technology/wearables"/>
    <x v="2"/>
    <s v="wearables"/>
    <n v="45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3.0500000000000002E-3"/>
    <s v="technology/wearables"/>
    <x v="2"/>
    <s v="wearables"/>
    <n v="76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7.4999999999999997E-3"/>
    <s v="technology/wearables"/>
    <x v="2"/>
    <s v="wearables"/>
    <n v="23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3E-2"/>
    <s v="technology/wearables"/>
    <x v="2"/>
    <s v="wearables"/>
    <n v="1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.4394736842105262"/>
    <s v="publishing/nonfiction"/>
    <x v="3"/>
    <s v="nonfiction"/>
    <n v="67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.2210975609756098"/>
    <s v="publishing/nonfiction"/>
    <x v="3"/>
    <s v="nonfiction"/>
    <n v="8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.3202400000000001"/>
    <s v="publishing/nonfiction"/>
    <x v="3"/>
    <s v="nonfiction"/>
    <n v="216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.0938000000000001"/>
    <s v="publishing/nonfiction"/>
    <x v="3"/>
    <s v="nonfiction"/>
    <n v="55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.0547157142857144"/>
    <s v="publishing/nonfiction"/>
    <x v="3"/>
    <s v="nonfiction"/>
    <n v="52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.0035000000000001"/>
    <s v="publishing/nonfiction"/>
    <x v="3"/>
    <s v="nonfiction"/>
    <n v="143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.014"/>
    <s v="publishing/nonfiction"/>
    <x v="3"/>
    <s v="nonfiction"/>
    <n v="72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.5551428571428572"/>
    <s v="publishing/nonfiction"/>
    <x v="3"/>
    <s v="nonfiction"/>
    <n v="37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.05566"/>
    <s v="publishing/nonfiction"/>
    <x v="3"/>
    <s v="nonfiction"/>
    <n v="61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.3065"/>
    <s v="publishing/nonfiction"/>
    <x v="3"/>
    <s v="nonfiction"/>
    <n v="44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.3219000000000001"/>
    <s v="publishing/nonfiction"/>
    <x v="3"/>
    <s v="nonfiction"/>
    <n v="100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.26"/>
    <s v="publishing/nonfiction"/>
    <x v="3"/>
    <s v="nonfiction"/>
    <n v="8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.6"/>
    <s v="publishing/nonfiction"/>
    <x v="3"/>
    <s v="nonfiction"/>
    <n v="5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.2048000000000001"/>
    <s v="publishing/nonfiction"/>
    <x v="3"/>
    <s v="nonfiction"/>
    <n v="18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.2552941176470589"/>
    <s v="publishing/nonfiction"/>
    <x v="3"/>
    <s v="nonfiction"/>
    <n v="187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.1440638297872341"/>
    <s v="publishing/nonfiction"/>
    <x v="3"/>
    <s v="nonfiction"/>
    <n v="235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.151388888888889"/>
    <s v="publishing/nonfiction"/>
    <x v="3"/>
    <s v="nonfiction"/>
    <n v="1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.224"/>
    <s v="publishing/nonfiction"/>
    <x v="3"/>
    <s v="nonfiction"/>
    <n v="5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.0673333333333332"/>
    <s v="publishing/nonfiction"/>
    <x v="3"/>
    <s v="nonfiction"/>
    <n v="3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.5833333333333333"/>
    <s v="publishing/nonfiction"/>
    <x v="3"/>
    <s v="nonfiction"/>
    <n v="68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.0740000000000001"/>
    <s v="publishing/nonfiction"/>
    <x v="3"/>
    <s v="nonfiction"/>
    <n v="170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.0226"/>
    <s v="publishing/nonfiction"/>
    <x v="3"/>
    <s v="nonfiction"/>
    <n v="141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.1071428571428572"/>
    <s v="publishing/nonfiction"/>
    <x v="3"/>
    <s v="nonfiction"/>
    <n v="67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.48"/>
    <s v="publishing/nonfiction"/>
    <x v="3"/>
    <s v="nonfiction"/>
    <n v="54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.0232000000000001"/>
    <s v="publishing/nonfiction"/>
    <x v="3"/>
    <s v="nonfiction"/>
    <n v="83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.7909909909909909"/>
    <s v="publishing/nonfiction"/>
    <x v="3"/>
    <s v="nonfiction"/>
    <n v="54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.1108135252761968"/>
    <s v="publishing/nonfiction"/>
    <x v="3"/>
    <s v="nonfiction"/>
    <n v="34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.0004285714285714"/>
    <s v="publishing/nonfiction"/>
    <x v="3"/>
    <s v="nonfiction"/>
    <n v="127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.0024999999999999"/>
    <s v="publishing/nonfiction"/>
    <x v="3"/>
    <s v="nonfiction"/>
    <n v="46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.0556000000000001"/>
    <s v="publishing/nonfiction"/>
    <x v="3"/>
    <s v="nonfiction"/>
    <n v="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.0258775877587758"/>
    <s v="publishing/nonfiction"/>
    <x v="3"/>
    <s v="nonfiction"/>
    <n v="7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.1850000000000001"/>
    <s v="publishing/nonfiction"/>
    <x v="3"/>
    <s v="nonfiction"/>
    <n v="57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.117"/>
    <s v="publishing/nonfiction"/>
    <x v="3"/>
    <s v="nonfiction"/>
    <n v="53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.28"/>
    <s v="publishing/nonfiction"/>
    <x v="3"/>
    <s v="nonfiction"/>
    <n v="492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.0375000000000001"/>
    <s v="publishing/nonfiction"/>
    <x v="3"/>
    <s v="nonfiction"/>
    <n v="42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.0190760000000001"/>
    <s v="publishing/nonfiction"/>
    <x v="3"/>
    <s v="nonfiction"/>
    <n v="3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.177142857142857"/>
    <s v="publishing/nonfiction"/>
    <x v="3"/>
    <s v="nonfiction"/>
    <n v="37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.38"/>
    <s v="publishing/nonfiction"/>
    <x v="3"/>
    <s v="nonfiction"/>
    <n v="33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.02"/>
    <s v="publishing/nonfiction"/>
    <x v="3"/>
    <s v="nonfiction"/>
    <n v="134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.0192000000000001"/>
    <s v="publishing/nonfiction"/>
    <x v="3"/>
    <s v="nonfiction"/>
    <n v="51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s v="publishing/fiction"/>
    <x v="3"/>
    <s v="fiction"/>
    <e v="#DIV/0!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E-2"/>
    <s v="publishing/fiction"/>
    <x v="3"/>
    <s v="fiction"/>
    <n v="39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s v="publishing/fiction"/>
    <x v="3"/>
    <s v="fiction"/>
    <e v="#DIV/0!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1.1655011655011655E-3"/>
    <s v="publishing/fiction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s v="publishing/fiction"/>
    <x v="3"/>
    <s v="fiction"/>
    <e v="#DIV/0!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0.36014285714285715"/>
    <s v="publishing/fiction"/>
    <x v="3"/>
    <s v="fiction"/>
    <n v="57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s v="publishing/fiction"/>
    <x v="3"/>
    <s v="fiction"/>
    <e v="#DIV/0!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00000000000001E-2"/>
    <s v="publishing/fiction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s v="publishing/fiction"/>
    <x v="3"/>
    <s v="fiction"/>
    <e v="#DIV/0!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0.41399999999999998"/>
    <s v="publishing/fiction"/>
    <x v="3"/>
    <s v="fiction"/>
    <n v="32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s v="publishing/fiction"/>
    <x v="3"/>
    <s v="fiction"/>
    <e v="#DIV/0!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1E-4"/>
    <s v="publishing/fiction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3E-2"/>
    <s v="publishing/fiction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8.5129023676509714E-3"/>
    <s v="publishing/fiction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0.70199999999999996"/>
    <s v="publishing/fiction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1E-2"/>
    <s v="publishing/fiction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0.51400000000000001"/>
    <s v="publishing/fiction"/>
    <x v="3"/>
    <s v="fiction"/>
    <n v="63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7.0000000000000001E-3"/>
    <s v="publishing/fiction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4.0000000000000001E-3"/>
    <s v="publishing/fiction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68E-2"/>
    <s v="publishing/fiction"/>
    <x v="3"/>
    <s v="fiction"/>
    <n v="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.04"/>
    <s v="music/rock"/>
    <x v="4"/>
    <s v="rock"/>
    <n v="39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.3315375"/>
    <s v="music/rock"/>
    <x v="4"/>
    <s v="rock"/>
    <n v="43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"/>
    <s v="music/rock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.4813333333333334"/>
    <s v="music/rock"/>
    <x v="4"/>
    <s v="rock"/>
    <n v="63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.0249999999999999"/>
    <s v="music/rock"/>
    <x v="4"/>
    <s v="rock"/>
    <n v="103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.8062799999999999"/>
    <s v="music/rock"/>
    <x v="4"/>
    <s v="rock"/>
    <n v="3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.4279999999999999"/>
    <s v="music/rock"/>
    <x v="4"/>
    <s v="rock"/>
    <n v="162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.1416666666666666"/>
    <s v="music/rock"/>
    <x v="4"/>
    <s v="rock"/>
    <n v="8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.03505"/>
    <s v="music/rock"/>
    <x v="4"/>
    <s v="rock"/>
    <n v="60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.0941176470588236"/>
    <s v="music/rock"/>
    <x v="4"/>
    <s v="rock"/>
    <n v="133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.443746"/>
    <s v="music/rock"/>
    <x v="4"/>
    <s v="rock"/>
    <n v="93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.0386666666666666"/>
    <s v="music/rock"/>
    <x v="4"/>
    <s v="rock"/>
    <n v="6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.0044440000000001"/>
    <s v="music/rock"/>
    <x v="4"/>
    <s v="rock"/>
    <n v="42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.0277927272727272"/>
    <s v="music/rock"/>
    <x v="4"/>
    <s v="rock"/>
    <n v="88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.0531250000000001"/>
    <s v="music/rock"/>
    <x v="4"/>
    <s v="rock"/>
    <n v="159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.1178571428571429"/>
    <s v="music/rock"/>
    <x v="4"/>
    <s v="rock"/>
    <n v="8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.0135000000000001"/>
    <s v="music/rock"/>
    <x v="4"/>
    <s v="rock"/>
    <n v="113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.0753333333333333"/>
    <s v="music/rock"/>
    <x v="4"/>
    <s v="rock"/>
    <n v="45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.1488571428571428"/>
    <s v="music/rock"/>
    <x v="4"/>
    <s v="rock"/>
    <n v="46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.0002"/>
    <s v="music/rock"/>
    <x v="4"/>
    <s v="rock"/>
    <n v="179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.5213333333333334"/>
    <s v="music/rock"/>
    <x v="4"/>
    <s v="rock"/>
    <n v="4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.1152149999999998"/>
    <s v="music/rock"/>
    <x v="4"/>
    <s v="rock"/>
    <n v="44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.0133333333333334"/>
    <s v="music/rock"/>
    <x v="4"/>
    <s v="rock"/>
    <n v="8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.232608695652174"/>
    <s v="music/rock"/>
    <x v="4"/>
    <s v="rock"/>
    <n v="75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"/>
    <s v="music/rock"/>
    <x v="4"/>
    <s v="rock"/>
    <n v="30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.05"/>
    <s v="music/rock"/>
    <x v="4"/>
    <s v="rock"/>
    <n v="58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.0443750000000001"/>
    <s v="music/rock"/>
    <x v="4"/>
    <s v="rock"/>
    <n v="11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.05125"/>
    <s v="music/rock"/>
    <x v="4"/>
    <s v="rock"/>
    <n v="74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"/>
    <s v="music/rock"/>
    <x v="4"/>
    <s v="rock"/>
    <n v="10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.03775"/>
    <s v="music/rock"/>
    <x v="4"/>
    <s v="rock"/>
    <n v="80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.05"/>
    <s v="music/rock"/>
    <x v="4"/>
    <s v="rock"/>
    <n v="58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.04"/>
    <s v="music/rock"/>
    <x v="4"/>
    <s v="rock"/>
    <n v="8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.5183333333333333"/>
    <s v="music/rock"/>
    <x v="4"/>
    <s v="rock"/>
    <n v="28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.59996"/>
    <s v="music/rock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.2729999999999999"/>
    <s v="music/rock"/>
    <x v="4"/>
    <s v="rock"/>
    <n v="45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.07"/>
    <s v="music/rock"/>
    <x v="4"/>
    <s v="rock"/>
    <n v="100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.1512214285714286"/>
    <s v="music/rock"/>
    <x v="4"/>
    <s v="rock"/>
    <n v="39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.3711066666666665"/>
    <s v="music/rock"/>
    <x v="4"/>
    <s v="rock"/>
    <n v="89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.5571428571428572"/>
    <s v="music/rock"/>
    <x v="4"/>
    <s v="rock"/>
    <n v="29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.0874999999999999"/>
    <s v="music/rock"/>
    <x v="4"/>
    <s v="rock"/>
    <n v="3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.3405"/>
    <s v="music/rock"/>
    <x v="4"/>
    <s v="rock"/>
    <n v="7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"/>
    <s v="music/rock"/>
    <x v="4"/>
    <s v="rock"/>
    <n v="224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.1916666666666667"/>
    <s v="music/rock"/>
    <x v="4"/>
    <s v="rock"/>
    <n v="52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.7949999999999999"/>
    <s v="music/rock"/>
    <x v="4"/>
    <s v="rock"/>
    <n v="44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.3438124999999999"/>
    <s v="music/rock"/>
    <x v="4"/>
    <s v="rock"/>
    <n v="40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.0043200000000001"/>
    <s v="music/rock"/>
    <x v="4"/>
    <s v="rock"/>
    <n v="127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.0145454545454546"/>
    <s v="music/rock"/>
    <x v="4"/>
    <s v="rock"/>
    <n v="114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.0333333333333334"/>
    <s v="music/rock"/>
    <x v="4"/>
    <s v="rock"/>
    <n v="2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.07"/>
    <s v="music/rock"/>
    <x v="4"/>
    <s v="rock"/>
    <n v="37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.04"/>
    <s v="music/rock"/>
    <x v="4"/>
    <s v="rock"/>
    <n v="33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.0783333333333334"/>
    <s v="music/rock"/>
    <x v="4"/>
    <s v="rock"/>
    <n v="6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.3333333333333335"/>
    <s v="music/rock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.0060706666666666"/>
    <s v="music/rock"/>
    <x v="4"/>
    <s v="rock"/>
    <n v="98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.0166666666666666"/>
    <s v="music/rock"/>
    <x v="4"/>
    <s v="rock"/>
    <n v="149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.3101818181818181"/>
    <s v="music/rock"/>
    <x v="4"/>
    <s v="rock"/>
    <n v="96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.1725000000000001"/>
    <s v="music/rock"/>
    <x v="4"/>
    <s v="rock"/>
    <n v="59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.009304"/>
    <s v="music/rock"/>
    <x v="4"/>
    <s v="rock"/>
    <n v="110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.218"/>
    <s v="music/rock"/>
    <x v="4"/>
    <s v="rock"/>
    <n v="49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.454"/>
    <s v="music/rock"/>
    <x v="4"/>
    <s v="rock"/>
    <n v="48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.166166"/>
    <s v="music/rock"/>
    <x v="4"/>
    <s v="rock"/>
    <n v="6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.2041660000000001"/>
    <s v="music/metal"/>
    <x v="4"/>
    <s v="metal"/>
    <n v="63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.0132000000000001"/>
    <s v="music/metal"/>
    <x v="4"/>
    <s v="metal"/>
    <n v="54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.0431999999999999"/>
    <s v="music/metal"/>
    <x v="4"/>
    <s v="metal"/>
    <n v="6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.6713333333333331"/>
    <s v="music/metal"/>
    <x v="4"/>
    <s v="metal"/>
    <n v="63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.9413333333333334"/>
    <s v="music/metal"/>
    <x v="4"/>
    <s v="metal"/>
    <n v="37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.203802"/>
    <s v="music/metal"/>
    <x v="4"/>
    <s v="metal"/>
    <n v="34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.2200090909090908"/>
    <s v="music/metal"/>
    <x v="4"/>
    <s v="metal"/>
    <n v="29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"/>
    <s v="music/metal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"/>
    <s v="music/metal"/>
    <x v="4"/>
    <s v="metal"/>
    <n v="19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.1990000000000001"/>
    <s v="music/metal"/>
    <x v="4"/>
    <s v="metal"/>
    <n v="4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.55175"/>
    <s v="music/metal"/>
    <x v="4"/>
    <s v="metal"/>
    <n v="4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.3045"/>
    <s v="music/metal"/>
    <x v="4"/>
    <s v="metal"/>
    <n v="37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.0497142857142858"/>
    <s v="music/metal"/>
    <x v="4"/>
    <s v="metal"/>
    <n v="59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"/>
    <s v="music/metal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.1822050359712231"/>
    <s v="music/metal"/>
    <x v="4"/>
    <s v="metal"/>
    <n v="6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.0344827586206897"/>
    <s v="music/metal"/>
    <x v="4"/>
    <s v="metal"/>
    <n v="3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.1800000000000002"/>
    <s v="music/metal"/>
    <x v="4"/>
    <s v="metal"/>
    <n v="19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"/>
    <s v="music/metal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.4400583333333332"/>
    <s v="music/metal"/>
    <x v="4"/>
    <s v="metal"/>
    <n v="23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.0467500000000001"/>
    <s v="music/metal"/>
    <x v="4"/>
    <s v="metal"/>
    <n v="43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0.18142857142857144"/>
    <s v="music/jazz"/>
    <x v="4"/>
    <s v="jazz"/>
    <n v="5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4E-2"/>
    <s v="music/jazz"/>
    <x v="4"/>
    <s v="jazz"/>
    <n v="51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3.3999999999999998E-3"/>
    <s v="music/jazz"/>
    <x v="4"/>
    <s v="jazz"/>
    <n v="4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4999999999999998E-2"/>
    <s v="music/jazz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0.41538461538461541"/>
    <s v="music/jazz"/>
    <x v="4"/>
    <s v="jazz"/>
    <n v="34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E-2"/>
    <s v="music/jazz"/>
    <x v="4"/>
    <s v="jazz"/>
    <n v="2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0.18285714285714286"/>
    <s v="music/jazz"/>
    <x v="4"/>
    <s v="jazz"/>
    <n v="5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0.2402"/>
    <s v="music/jazz"/>
    <x v="4"/>
    <s v="jazz"/>
    <n v="109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1.1111111111111111E-3"/>
    <s v="music/jazz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0.11818181818181818"/>
    <s v="music/jazz"/>
    <x v="4"/>
    <s v="jazz"/>
    <n v="34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3.0999999999999999E-3"/>
    <s v="music/jazz"/>
    <x v="4"/>
    <s v="jazz"/>
    <n v="12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69E-2"/>
    <s v="music/jazz"/>
    <x v="4"/>
    <s v="jazz"/>
    <n v="27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8.1250000000000003E-3"/>
    <s v="music/jazz"/>
    <x v="4"/>
    <s v="jazz"/>
    <n v="3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7E-2"/>
    <s v="music/jazz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0.24333333333333335"/>
    <s v="music/jazz"/>
    <x v="4"/>
    <s v="jazz"/>
    <n v="35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s v="music/jazz"/>
    <x v="4"/>
    <s v="jazz"/>
    <e v="#DIV/0!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0.40799492385786801"/>
    <s v="music/jazz"/>
    <x v="4"/>
    <s v="jazz"/>
    <n v="29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0.67549999999999999"/>
    <s v="music/jazz"/>
    <x v="4"/>
    <s v="jazz"/>
    <n v="47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2999999999999999E-2"/>
    <s v="music/jazz"/>
    <x v="4"/>
    <s v="jazz"/>
    <n v="3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0.30666666666666664"/>
    <s v="music/jazz"/>
    <x v="4"/>
    <s v="jazz"/>
    <n v="21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E-2"/>
    <s v="music/indie rock"/>
    <x v="4"/>
    <s v="indie rock"/>
    <n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8.0000000000000002E-3"/>
    <s v="music/indie rock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0.20133333333333334"/>
    <s v="music/indie rock"/>
    <x v="4"/>
    <s v="indie rock"/>
    <n v="22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0.4002"/>
    <s v="music/indie rock"/>
    <x v="4"/>
    <s v="indie rock"/>
    <n v="83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0.01"/>
    <s v="music/indie rock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0.75"/>
    <s v="music/indie rock"/>
    <x v="4"/>
    <s v="indie rock"/>
    <n v="36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0.41"/>
    <s v="music/indie rock"/>
    <x v="4"/>
    <s v="indie rock"/>
    <n v="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s v="music/indie rock"/>
    <x v="4"/>
    <s v="indie rock"/>
    <e v="#DIV/0!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5E-2"/>
    <s v="music/indie rock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5E-2"/>
    <s v="music/indie rock"/>
    <x v="4"/>
    <s v="indie rock"/>
    <n v="7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4E-2"/>
    <s v="music/indie rock"/>
    <x v="4"/>
    <s v="indie rock"/>
    <n v="31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00000000000001E-2"/>
    <s v="music/indie rock"/>
    <x v="4"/>
    <s v="indie rock"/>
    <n v="2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0.40749999999999997"/>
    <s v="music/indie rock"/>
    <x v="4"/>
    <s v="indie rock"/>
    <n v="14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0.1"/>
    <s v="music/indie rock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0.39169999999999999"/>
    <s v="music/indie rock"/>
    <x v="4"/>
    <s v="indie rock"/>
    <n v="148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000000000001E-2"/>
    <s v="music/indie rock"/>
    <x v="4"/>
    <s v="indie rock"/>
    <n v="28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0.4"/>
    <s v="music/indie rock"/>
    <x v="4"/>
    <s v="indie rock"/>
    <n v="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s v="music/indie rock"/>
    <x v="4"/>
    <s v="indie rock"/>
    <e v="#DIV/0!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1E-2"/>
    <s v="music/indie rock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0.37333333333333335"/>
    <s v="music/indie rock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4.1999999999999997E-3"/>
    <s v="music/jazz"/>
    <x v="4"/>
    <s v="jazz"/>
    <n v="11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s v="music/jazz"/>
    <x v="4"/>
    <s v="jazz"/>
    <e v="#DIV/0!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3.0000000000000001E-3"/>
    <s v="music/jazz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000000000000001E-2"/>
    <s v="music/jazz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3.0200000000000001E-3"/>
    <s v="music/jazz"/>
    <x v="4"/>
    <s v="jazz"/>
    <n v="50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E-2"/>
    <s v="music/jazz"/>
    <x v="4"/>
    <s v="jazz"/>
    <n v="3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s v="music/jazz"/>
    <x v="4"/>
    <s v="jazz"/>
    <e v="#DIV/0!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s v="music/jazz"/>
    <x v="4"/>
    <s v="jazz"/>
    <e v="#DIV/0!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s v="music/jazz"/>
    <x v="4"/>
    <s v="jazz"/>
    <e v="#DIV/0!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00000000000001E-2"/>
    <s v="music/jazz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0.22363636363636363"/>
    <s v="music/jazz"/>
    <x v="4"/>
    <s v="jazz"/>
    <n v="25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s v="music/jazz"/>
    <x v="4"/>
    <s v="jazz"/>
    <e v="#DIV/0!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8.5714285714285719E-3"/>
    <s v="music/jazz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2E-2"/>
    <s v="music/jazz"/>
    <x v="4"/>
    <s v="jazz"/>
    <n v="8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s v="music/jazz"/>
    <x v="4"/>
    <s v="jazz"/>
    <e v="#DIV/0!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6E-2"/>
    <s v="music/jazz"/>
    <x v="4"/>
    <s v="jazz"/>
    <n v="42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s v="music/jazz"/>
    <x v="4"/>
    <s v="jazz"/>
    <e v="#DIV/0!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6.0000000000000001E-3"/>
    <s v="music/jazz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E-2"/>
    <s v="music/jazz"/>
    <x v="4"/>
    <s v="jazz"/>
    <n v="20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5.0000000000000001E-3"/>
    <s v="music/jazz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s v="music/jazz"/>
    <x v="4"/>
    <s v="jazz"/>
    <e v="#DIV/0!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0.309"/>
    <s v="music/jazz"/>
    <x v="4"/>
    <s v="jazz"/>
    <n v="232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0.21037037037037037"/>
    <s v="music/jazz"/>
    <x v="4"/>
    <s v="jazz"/>
    <n v="189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9E-2"/>
    <s v="music/jazz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0.109"/>
    <s v="music/jazz"/>
    <x v="4"/>
    <s v="jazz"/>
    <n v="22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68E-2"/>
    <s v="music/jazz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s v="music/jazz"/>
    <x v="4"/>
    <s v="jazz"/>
    <e v="#DIV/0!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s v="music/jazz"/>
    <x v="4"/>
    <s v="jazz"/>
    <e v="#DIV/0!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0.10862068965517241"/>
    <s v="music/jazz"/>
    <x v="4"/>
    <s v="jazz"/>
    <n v="56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s v="music/jazz"/>
    <x v="4"/>
    <s v="jazz"/>
    <e v="#DIV/0!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0.38333333333333336"/>
    <s v="music/jazz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3E-2"/>
    <s v="music/jazz"/>
    <x v="4"/>
    <s v="jazz"/>
    <n v="19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0.14536842105263159"/>
    <s v="music/jazz"/>
    <x v="4"/>
    <s v="jazz"/>
    <n v="46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0.06"/>
    <s v="music/jazz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0.30399999999999999"/>
    <s v="music/jazz"/>
    <x v="4"/>
    <s v="jazz"/>
    <n v="51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5E-2"/>
    <s v="music/jazz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s v="music/jazz"/>
    <x v="4"/>
    <s v="jazz"/>
    <e v="#DIV/0!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9E-2"/>
    <s v="music/jazz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3.5714285714285713E-3"/>
    <s v="music/jazz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5E-2"/>
    <s v="music/jazz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0.17155555555555554"/>
    <s v="technology/wearables"/>
    <x v="2"/>
    <s v="wearables"/>
    <n v="110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E-2"/>
    <s v="technology/wearables"/>
    <x v="2"/>
    <s v="wearables"/>
    <n v="37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9E-2"/>
    <s v="technology/wearables"/>
    <x v="2"/>
    <s v="wearables"/>
    <n v="42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E-2"/>
    <s v="technology/wearables"/>
    <x v="2"/>
    <s v="wearables"/>
    <n v="24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0.13325999999999999"/>
    <s v="technology/wearables"/>
    <x v="2"/>
    <s v="wearables"/>
    <n v="69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0000000000001E-2"/>
    <s v="technology/wearables"/>
    <x v="2"/>
    <s v="wearables"/>
    <n v="15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6E-2"/>
    <s v="technology/wearables"/>
    <x v="2"/>
    <s v="wearables"/>
    <n v="57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s v="technology/wearables"/>
    <x v="2"/>
    <s v="wearables"/>
    <e v="#DIV/0!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0.12"/>
    <s v="technology/wearables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0000000000001E-2"/>
    <s v="technology/wearables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0.28039999999999998"/>
    <s v="technology/wearables"/>
    <x v="2"/>
    <s v="wearables"/>
    <n v="5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0.38390000000000002"/>
    <s v="technology/wearables"/>
    <x v="2"/>
    <s v="wearables"/>
    <n v="15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0.39942857142857141"/>
    <s v="technology/wearables"/>
    <x v="2"/>
    <s v="wearables"/>
    <n v="100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8.3999999999999995E-3"/>
    <s v="technology/wearables"/>
    <x v="2"/>
    <s v="wearables"/>
    <n v="25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0.43406666666666666"/>
    <s v="technology/wearables"/>
    <x v="2"/>
    <s v="wearables"/>
    <n v="8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5E-2"/>
    <s v="technology/wearables"/>
    <x v="2"/>
    <s v="wearables"/>
    <n v="183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19999999999999E-2"/>
    <s v="technology/wearables"/>
    <x v="2"/>
    <s v="wearables"/>
    <n v="51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5E-2"/>
    <s v="technology/wearables"/>
    <x v="2"/>
    <s v="wearables"/>
    <n v="33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0.11328275684711328"/>
    <s v="technology/wearables"/>
    <x v="2"/>
    <s v="wearables"/>
    <n v="5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0.3886"/>
    <s v="technology/wearables"/>
    <x v="2"/>
    <s v="wearables"/>
    <n v="114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0.46100628930817611"/>
    <s v="technology/wearables"/>
    <x v="2"/>
    <s v="wearables"/>
    <n v="13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0.42188421052631581"/>
    <s v="technology/wearables"/>
    <x v="2"/>
    <s v="wearables"/>
    <n v="364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0.2848"/>
    <s v="technology/wearables"/>
    <x v="2"/>
    <s v="wearables"/>
    <n v="19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1E-2"/>
    <s v="technology/wearables"/>
    <x v="2"/>
    <s v="wearables"/>
    <n v="42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7.9909090909090902E-3"/>
    <s v="technology/wearables"/>
    <x v="2"/>
    <s v="wearables"/>
    <n v="30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2E-2"/>
    <s v="technology/wearables"/>
    <x v="2"/>
    <s v="wearables"/>
    <n v="50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0.14799999999999999"/>
    <s v="technology/wearables"/>
    <x v="2"/>
    <s v="wearables"/>
    <n v="59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0.17810000000000001"/>
    <s v="technology/wearables"/>
    <x v="2"/>
    <s v="wearables"/>
    <n v="44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E-2"/>
    <s v="technology/wearables"/>
    <x v="2"/>
    <s v="wearables"/>
    <n v="27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0.46666666666666667"/>
    <s v="technology/wearables"/>
    <x v="2"/>
    <s v="wearables"/>
    <n v="12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0.4592"/>
    <s v="technology/wearables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2.2599999999999999E-3"/>
    <s v="technology/wearables"/>
    <x v="2"/>
    <s v="wearables"/>
    <n v="45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0.34625"/>
    <s v="technology/wearables"/>
    <x v="2"/>
    <s v="wearables"/>
    <n v="154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9E-2"/>
    <s v="technology/wearables"/>
    <x v="2"/>
    <s v="wearables"/>
    <n v="51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5.5999999999999999E-3"/>
    <s v="technology/wearables"/>
    <x v="2"/>
    <s v="wearables"/>
    <n v="9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9E-2"/>
    <s v="technology/wearables"/>
    <x v="2"/>
    <s v="wearables"/>
    <n v="109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E-2"/>
    <s v="technology/wearables"/>
    <x v="2"/>
    <s v="wearables"/>
    <n v="161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0.33666666666666667"/>
    <s v="technology/wearables"/>
    <x v="2"/>
    <s v="wearables"/>
    <n v="76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0.5626326718299024"/>
    <s v="technology/wearables"/>
    <x v="2"/>
    <s v="wearables"/>
    <n v="791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0.82817600000000002"/>
    <s v="technology/wearables"/>
    <x v="2"/>
    <s v="wearables"/>
    <n v="302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0.14860000000000001"/>
    <s v="technology/wearables"/>
    <x v="2"/>
    <s v="wearables"/>
    <n v="4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4"/>
    <s v="technology/wearables"/>
    <x v="2"/>
    <s v="wearables"/>
    <n v="3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3E-4"/>
    <s v="technology/wearables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0.2950613611721471"/>
    <s v="technology/wearables"/>
    <x v="2"/>
    <s v="wearables"/>
    <n v="172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E-2"/>
    <s v="technology/wearables"/>
    <x v="2"/>
    <s v="wearables"/>
    <n v="35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27E-2"/>
    <s v="technology/wearables"/>
    <x v="2"/>
    <s v="wearables"/>
    <n v="82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0.1275"/>
    <s v="technology/wearables"/>
    <x v="2"/>
    <s v="wearables"/>
    <n v="111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0.13220000000000001"/>
    <s v="technology/wearables"/>
    <x v="2"/>
    <s v="wearables"/>
    <n v="161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s v="technology/wearables"/>
    <x v="2"/>
    <s v="wearables"/>
    <e v="#DIV/0!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0.16769999999999999"/>
    <s v="technology/wearables"/>
    <x v="2"/>
    <s v="wearables"/>
    <n v="52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1.0399999999999999E-3"/>
    <s v="technology/wearables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E-2"/>
    <s v="technology/wearables"/>
    <x v="2"/>
    <s v="wearables"/>
    <n v="30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4.6699999999999997E-3"/>
    <s v="technology/wearables"/>
    <x v="2"/>
    <s v="wearables"/>
    <n v="117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0.25087142857142858"/>
    <s v="technology/wearables"/>
    <x v="2"/>
    <s v="wearables"/>
    <n v="90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1E-2"/>
    <s v="technology/wearables"/>
    <x v="2"/>
    <s v="wearables"/>
    <n v="424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599999999999998E-2"/>
    <s v="technology/wearables"/>
    <x v="2"/>
    <s v="wearables"/>
    <n v="81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0000000000001E-2"/>
    <s v="technology/wearables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2999999999999999E-2"/>
    <s v="technology/wearables"/>
    <x v="2"/>
    <s v="wearables"/>
    <n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0.58558333333333334"/>
    <s v="technology/wearables"/>
    <x v="2"/>
    <s v="wearables"/>
    <n v="15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3E-2"/>
    <s v="technology/wearables"/>
    <x v="2"/>
    <s v="wearables"/>
    <n v="292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3E-2"/>
    <s v="technology/wearables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.04"/>
    <s v="technology/wearables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0.29602960296029601"/>
    <s v="technology/wearables"/>
    <x v="2"/>
    <s v="wearables"/>
    <n v="135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0.16055"/>
    <s v="technology/wearables"/>
    <x v="2"/>
    <s v="wearables"/>
    <n v="214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0.82208000000000003"/>
    <s v="technology/wearables"/>
    <x v="2"/>
    <s v="wearables"/>
    <n v="216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0.75051000000000001"/>
    <s v="technology/wearables"/>
    <x v="2"/>
    <s v="wearables"/>
    <n v="932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3E-2"/>
    <s v="technology/wearables"/>
    <x v="2"/>
    <s v="wearables"/>
    <n v="29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0.44319999999999998"/>
    <s v="technology/wearables"/>
    <x v="2"/>
    <s v="wearables"/>
    <n v="17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2.6737967914438501E-3"/>
    <s v="technology/wearables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0.1313"/>
    <s v="technology/wearables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1.9088937093275488E-3"/>
    <s v="technology/wearables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3.7499999999999999E-3"/>
    <s v="technology/wearables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.35021"/>
    <s v="technology/wearables"/>
    <x v="2"/>
    <s v="wearables"/>
    <n v="1389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0.34527999999999998"/>
    <s v="technology/wearables"/>
    <x v="2"/>
    <s v="wearables"/>
    <n v="96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0.30599999999999999"/>
    <s v="technology/wearables"/>
    <x v="2"/>
    <s v="wearables"/>
    <n v="191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68E-2"/>
    <s v="technology/wearables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E-2"/>
    <s v="technology/wearables"/>
    <x v="2"/>
    <s v="wearables"/>
    <n v="75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0.22878799999999999"/>
    <s v="technology/wearables"/>
    <x v="2"/>
    <s v="wearables"/>
    <n v="161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0000000000001E-2"/>
    <s v="technology/wearables"/>
    <x v="2"/>
    <s v="wearables"/>
    <n v="89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0.47333333333333333"/>
    <s v="technology/wearables"/>
    <x v="2"/>
    <s v="wearables"/>
    <n v="53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.0554838709677421"/>
    <s v="music/electronic music"/>
    <x v="4"/>
    <s v="electronic music"/>
    <n v="106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.5180366666666667"/>
    <s v="music/electronic music"/>
    <x v="4"/>
    <s v="electronic music"/>
    <n v="22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.149"/>
    <s v="music/electronic music"/>
    <x v="4"/>
    <s v="electronic music"/>
    <n v="31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.3715000000000002"/>
    <s v="music/electronic music"/>
    <x v="4"/>
    <s v="electronic music"/>
    <n v="36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.1863774999999999"/>
    <s v="music/electronic music"/>
    <x v="4"/>
    <s v="electronic music"/>
    <n v="389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.099283142857143"/>
    <s v="music/electronic music"/>
    <x v="4"/>
    <s v="electronic music"/>
    <n v="72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.0000828571428571"/>
    <s v="music/electronic music"/>
    <x v="4"/>
    <s v="electronic music"/>
    <n v="57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.0309292094387414"/>
    <s v="music/electronic music"/>
    <x v="4"/>
    <s v="electronic music"/>
    <n v="70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.1727000000000001"/>
    <s v="music/electronic music"/>
    <x v="4"/>
    <s v="electronic music"/>
    <n v="46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.1175999999999999"/>
    <s v="music/electronic music"/>
    <x v="4"/>
    <s v="electronic music"/>
    <n v="79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.4209999999999998"/>
    <s v="music/electronic music"/>
    <x v="4"/>
    <s v="electronic music"/>
    <n v="4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.0740000000000001"/>
    <s v="music/electronic music"/>
    <x v="4"/>
    <s v="electronic music"/>
    <n v="10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.0849703703703704"/>
    <s v="music/electronic music"/>
    <x v="4"/>
    <s v="electronic music"/>
    <n v="61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.0286144578313252"/>
    <s v="music/electronic music"/>
    <x v="4"/>
    <s v="electronic music"/>
    <n v="51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.3000180000000001"/>
    <s v="music/electronic music"/>
    <x v="4"/>
    <s v="electronic music"/>
    <n v="39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.0765217391304347"/>
    <s v="music/electronic music"/>
    <x v="4"/>
    <s v="electronic music"/>
    <n v="6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.1236044444444444"/>
    <s v="music/electronic music"/>
    <x v="4"/>
    <s v="electronic music"/>
    <n v="24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.0209999999999999"/>
    <s v="music/electronic music"/>
    <x v="4"/>
    <s v="electronic music"/>
    <n v="49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.4533333333333334"/>
    <s v="music/electronic music"/>
    <x v="4"/>
    <s v="electronic music"/>
    <n v="36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.282"/>
    <s v="music/electronic music"/>
    <x v="4"/>
    <s v="electronic music"/>
    <n v="21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2.9411764705882353E-3"/>
    <s v="journalism/audio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s v="journalism/audio"/>
    <x v="5"/>
    <s v="audio"/>
    <e v="#DIV/0!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E-2"/>
    <s v="journalism/audio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1E-2"/>
    <s v="journalism/audio"/>
    <x v="5"/>
    <s v="audio"/>
    <n v="29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E-4"/>
    <s v="journalism/audio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9E-2"/>
    <s v="journalism/audio"/>
    <x v="5"/>
    <s v="audio"/>
    <n v="33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s v="journalism/audio"/>
    <x v="5"/>
    <s v="audio"/>
    <e v="#DIV/0!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5.0000000000000001E-4"/>
    <s v="journalism/audio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E-2"/>
    <s v="journalism/audio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s v="journalism/audio"/>
    <x v="5"/>
    <s v="audio"/>
    <e v="#DIV/0!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s v="journalism/audio"/>
    <x v="5"/>
    <s v="audio"/>
    <e v="#DIV/0!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s v="journalism/audio"/>
    <x v="5"/>
    <s v="audio"/>
    <e v="#DIV/0!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s v="journalism/audio"/>
    <x v="5"/>
    <s v="audio"/>
    <e v="#DIV/0!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0.01"/>
    <s v="journalism/audio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s v="journalism/audio"/>
    <x v="5"/>
    <s v="audio"/>
    <e v="#DIV/0!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s v="journalism/audio"/>
    <x v="5"/>
    <s v="audio"/>
    <e v="#DIV/0!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s v="journalism/audio"/>
    <x v="5"/>
    <s v="audio"/>
    <e v="#DIV/0!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s v="journalism/audio"/>
    <x v="5"/>
    <s v="audio"/>
    <e v="#DIV/0!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s v="journalism/audio"/>
    <x v="5"/>
    <s v="audio"/>
    <e v="#DIV/0!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s v="journalism/audio"/>
    <x v="5"/>
    <s v="audio"/>
    <e v="#DIV/0!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0.01"/>
    <s v="journalism/audio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s v="journalism/audio"/>
    <x v="5"/>
    <s v="audio"/>
    <e v="#DIV/0!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0.95477386934673369"/>
    <s v="journalism/audio"/>
    <x v="5"/>
    <s v="audio"/>
    <n v="48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s v="journalism/audio"/>
    <x v="5"/>
    <s v="audio"/>
    <e v="#DIV/0!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6E-2"/>
    <s v="games/video games"/>
    <x v="6"/>
    <s v="video games"/>
    <n v="66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E-2"/>
    <s v="games/video games"/>
    <x v="6"/>
    <s v="video games"/>
    <n v="16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E-2"/>
    <s v="games/video games"/>
    <x v="6"/>
    <s v="video games"/>
    <n v="34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0.26"/>
    <s v="games/video games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1.5E-3"/>
    <s v="games/video games"/>
    <x v="6"/>
    <s v="video games"/>
    <n v="11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0.38636363636363635"/>
    <s v="games/video games"/>
    <x v="6"/>
    <s v="video games"/>
    <n v="40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7.0000000000000001E-3"/>
    <s v="games/video games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s v="games/video games"/>
    <x v="6"/>
    <s v="video games"/>
    <e v="#DIV/0!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4"/>
    <s v="games/video games"/>
    <x v="6"/>
    <s v="video games"/>
    <n v="13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4E-2"/>
    <s v="games/video games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9E-2"/>
    <s v="games/video games"/>
    <x v="6"/>
    <s v="video games"/>
    <n v="114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4999999999999998E-2"/>
    <s v="games/video games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0.62765333333333329"/>
    <s v="games/video games"/>
    <x v="6"/>
    <s v="video games"/>
    <n v="4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0.29376000000000002"/>
    <s v="games/video games"/>
    <x v="6"/>
    <s v="video games"/>
    <n v="44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4999999999999997E-2"/>
    <s v="games/video games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7E-2"/>
    <s v="games/video games"/>
    <x v="6"/>
    <s v="video games"/>
    <n v="38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6E-2"/>
    <s v="games/video games"/>
    <x v="6"/>
    <s v="video games"/>
    <n v="19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3E-4"/>
    <s v="games/video games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5.5999999999999999E-3"/>
    <s v="games/video games"/>
    <x v="6"/>
    <s v="video games"/>
    <n v="19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8.2000000000000007E-3"/>
    <s v="games/video games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s v="games/video games"/>
    <x v="6"/>
    <s v="video games"/>
    <e v="#DIV/0!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00000000000001E-2"/>
    <s v="games/video games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39E-4"/>
    <s v="games/video games"/>
    <x v="6"/>
    <s v="video games"/>
    <n v="8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s v="games/video games"/>
    <x v="6"/>
    <s v="video games"/>
    <e v="#DIV/0!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0.14182977777777778"/>
    <s v="games/video games"/>
    <x v="6"/>
    <s v="video games"/>
    <n v="43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5E-2"/>
    <s v="games/video games"/>
    <x v="6"/>
    <s v="video games"/>
    <n v="24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3E-4"/>
    <s v="games/video games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0.125"/>
    <s v="games/video games"/>
    <x v="6"/>
    <s v="video games"/>
    <n v="13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00000000000001E-2"/>
    <s v="games/video games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0.14083333333333334"/>
    <s v="games/video games"/>
    <x v="6"/>
    <s v="video games"/>
    <n v="11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0.18300055555555556"/>
    <s v="games/video games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E-2"/>
    <s v="games/video games"/>
    <x v="6"/>
    <s v="video games"/>
    <n v="268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0.17933333333333334"/>
    <s v="games/video games"/>
    <x v="6"/>
    <s v="video games"/>
    <n v="7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6999999999999999E-4"/>
    <s v="games/video games"/>
    <x v="6"/>
    <s v="video games"/>
    <n v="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4E-2"/>
    <s v="games/video games"/>
    <x v="6"/>
    <s v="video games"/>
    <n v="82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5.0000000000000001E-3"/>
    <s v="games/video games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000000000000001E-2"/>
    <s v="games/video games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0999999999999999E-4"/>
    <s v="games/video games"/>
    <x v="6"/>
    <s v="video games"/>
    <n v="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4999999999999E-2"/>
    <s v="games/video games"/>
    <x v="6"/>
    <s v="video games"/>
    <n v="18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E-2"/>
    <s v="games/video games"/>
    <x v="6"/>
    <s v="video games"/>
    <n v="16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67E-2"/>
    <s v="games/video games"/>
    <x v="6"/>
    <s v="video games"/>
    <n v="80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1.5900000000000001E-3"/>
    <s v="games/video games"/>
    <x v="6"/>
    <s v="video games"/>
    <n v="72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0.41249999999999998"/>
    <s v="games/video games"/>
    <x v="6"/>
    <s v="video games"/>
    <n v="24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s v="games/video games"/>
    <x v="6"/>
    <s v="video games"/>
    <e v="#DIV/0!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E-2"/>
    <s v="games/video games"/>
    <x v="6"/>
    <s v="video games"/>
    <n v="35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4.4999999999999997E-3"/>
    <s v="games/video games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5.1000000000000004E-3"/>
    <s v="games/video games"/>
    <x v="6"/>
    <s v="video games"/>
    <n v="23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4.0000000000000002E-4"/>
    <s v="games/video games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0.35537409090909089"/>
    <s v="games/video games"/>
    <x v="6"/>
    <s v="video games"/>
    <n v="100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5.0000000000000001E-3"/>
    <s v="games/video games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1.6666666666666668E-3"/>
    <s v="games/video games"/>
    <x v="6"/>
    <s v="video games"/>
    <n v="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1.325E-3"/>
    <s v="games/video games"/>
    <x v="6"/>
    <s v="video games"/>
    <n v="13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4E-4"/>
    <s v="games/video games"/>
    <x v="6"/>
    <s v="video games"/>
    <n v="18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4E-2"/>
    <s v="games/video games"/>
    <x v="6"/>
    <s v="video games"/>
    <n v="10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E-2"/>
    <s v="games/video games"/>
    <x v="6"/>
    <s v="video games"/>
    <n v="36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2.3809523809523812E-3"/>
    <s v="games/video games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s v="games/video games"/>
    <x v="6"/>
    <s v="video games"/>
    <e v="#DIV/0!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6E-4"/>
    <s v="games/video games"/>
    <x v="6"/>
    <s v="video games"/>
    <n v="6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s v="games/video games"/>
    <x v="6"/>
    <s v="video games"/>
    <e v="#DIV/0!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2.2000000000000001E-3"/>
    <s v="games/video games"/>
    <x v="6"/>
    <s v="video games"/>
    <n v="4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4.7222222222222223E-3"/>
    <s v="games/mobile games"/>
    <x v="6"/>
    <s v="mobile games"/>
    <n v="6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s v="games/mobile games"/>
    <x v="6"/>
    <s v="mobile games"/>
    <e v="#DIV/0!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5.0000000000000001E-3"/>
    <s v="games/mobile games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E-2"/>
    <s v="games/mobile games"/>
    <x v="6"/>
    <s v="mobile games"/>
    <n v="25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1E-3"/>
    <s v="games/mobile games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1.0499999999999999E-3"/>
    <s v="games/mobile games"/>
    <x v="6"/>
    <s v="mobile games"/>
    <n v="11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2.2000000000000001E-3"/>
    <s v="games/mobile games"/>
    <x v="6"/>
    <s v="mobile games"/>
    <n v="4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s v="games/mobile games"/>
    <x v="6"/>
    <s v="mobile games"/>
    <e v="#DIV/0!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0.14380000000000001"/>
    <s v="games/mobile games"/>
    <x v="6"/>
    <s v="mobile games"/>
    <n v="111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6.6666666666666671E-3"/>
    <s v="games/mobile games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3E-5"/>
    <s v="games/mobile games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0.05"/>
    <s v="games/mobile games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3E-2"/>
    <s v="games/mobile games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0.39500000000000002"/>
    <s v="games/mobile games"/>
    <x v="6"/>
    <s v="mobile games"/>
    <n v="253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3.5714285714285713E-3"/>
    <s v="games/mobile games"/>
    <x v="6"/>
    <s v="mobile games"/>
    <n v="31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00000000000001E-4"/>
    <s v="games/mobile games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s v="games/mobile games"/>
    <x v="6"/>
    <s v="mobile games"/>
    <e v="#DIV/0!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s v="games/mobile games"/>
    <x v="6"/>
    <s v="mobile games"/>
    <e v="#DIV/0!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s v="games/mobile games"/>
    <x v="6"/>
    <s v="mobile games"/>
    <e v="#DIV/0!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4.1333333333333335E-3"/>
    <s v="games/mobile games"/>
    <x v="6"/>
    <s v="mobile games"/>
    <n v="23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s v="food/food trucks"/>
    <x v="7"/>
    <s v="food trucks"/>
    <e v="#DIV/0!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1.25E-3"/>
    <s v="food/food trucks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3E-2"/>
    <s v="food/food trucks"/>
    <x v="7"/>
    <s v="food trucks"/>
    <n v="44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s v="food/food trucks"/>
    <x v="7"/>
    <s v="food trucks"/>
    <e v="#DIV/0!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4.8666666666666667E-3"/>
    <s v="food/food trucks"/>
    <x v="7"/>
    <s v="food trucks"/>
    <n v="24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1.5E-3"/>
    <s v="food/food trucks"/>
    <x v="7"/>
    <s v="food trucks"/>
    <n v="38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0.1008"/>
    <s v="food/food trucks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s v="food/food trucks"/>
    <x v="7"/>
    <s v="food trucks"/>
    <e v="#DIV/0!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2E-2"/>
    <s v="food/food trucks"/>
    <x v="7"/>
    <s v="food trucks"/>
    <n v="61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6.2500000000000003E-3"/>
    <s v="food/food trucks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000000000000002E-2"/>
    <s v="food/food trucks"/>
    <x v="7"/>
    <s v="food trucks"/>
    <n v="108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7.5199999999999998E-3"/>
    <s v="food/food trucks"/>
    <x v="7"/>
    <s v="food trucks"/>
    <n v="24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s v="food/food trucks"/>
    <x v="7"/>
    <s v="food trucks"/>
    <e v="#DIV/0!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00000000000001E-2"/>
    <s v="food/food trucks"/>
    <x v="7"/>
    <s v="food trucks"/>
    <n v="50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4.6666666666666671E-3"/>
    <s v="food/food trucks"/>
    <x v="7"/>
    <s v="food trucks"/>
    <n v="12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s v="food/food trucks"/>
    <x v="7"/>
    <s v="food trucks"/>
    <e v="#DIV/0!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E-2"/>
    <s v="food/food trucks"/>
    <x v="7"/>
    <s v="food trucks"/>
    <n v="61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s v="food/food trucks"/>
    <x v="7"/>
    <s v="food trucks"/>
    <e v="#DIV/0!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38E-4"/>
    <s v="food/food trucks"/>
    <x v="7"/>
    <s v="food trucks"/>
    <n v="18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s v="food/food trucks"/>
    <x v="7"/>
    <s v="food trucks"/>
    <e v="#DIV/0!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s v="food/food trucks"/>
    <x v="7"/>
    <s v="food trucks"/>
    <e v="#DIV/0!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0.20705000000000001"/>
    <s v="food/food trucks"/>
    <x v="7"/>
    <s v="food trucks"/>
    <n v="83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0.19139999999999999"/>
    <s v="food/food trucks"/>
    <x v="7"/>
    <s v="food trucks"/>
    <n v="35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7E-2"/>
    <s v="food/food trucks"/>
    <x v="7"/>
    <s v="food trucks"/>
    <n v="61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4E-2"/>
    <s v="food/food trucks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1.6999999999999999E-3"/>
    <s v="food/food trucks"/>
    <x v="7"/>
    <s v="food trucks"/>
    <n v="6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4.0000000000000001E-3"/>
    <s v="food/food trucks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1E-3"/>
    <s v="food/food trucks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s v="food/food trucks"/>
    <x v="7"/>
    <s v="food trucks"/>
    <e v="#DIV/0!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000000000000001E-4"/>
    <s v="food/food trucks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E-2"/>
    <s v="food/food trucks"/>
    <x v="7"/>
    <s v="food trucks"/>
    <n v="47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2E-2"/>
    <s v="food/food trucks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2E-5"/>
    <s v="food/food trucks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s v="food/food trucks"/>
    <x v="7"/>
    <s v="food trucks"/>
    <e v="#DIV/0!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E-5"/>
    <s v="food/food trucks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7E-2"/>
    <s v="food/food trucks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0.11749999999999999"/>
    <s v="food/food trucks"/>
    <x v="7"/>
    <s v="food trucks"/>
    <n v="6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7E-5"/>
    <s v="food/food trucks"/>
    <x v="7"/>
    <s v="food trucks"/>
    <n v="1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000000000000003E-2"/>
    <s v="food/food trucks"/>
    <x v="7"/>
    <s v="food trucks"/>
    <n v="11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0.04"/>
    <s v="food/food trucks"/>
    <x v="7"/>
    <s v="food trucks"/>
    <n v="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.0493636363636363"/>
    <s v="photography/photobooks"/>
    <x v="8"/>
    <s v="photobooks"/>
    <n v="62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.0544"/>
    <s v="photography/photobooks"/>
    <x v="8"/>
    <s v="photobooks"/>
    <n v="119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.0673333333333332"/>
    <s v="photography/photobooks"/>
    <x v="8"/>
    <s v="photobooks"/>
    <n v="65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.0412571428571429"/>
    <s v="photography/photobooks"/>
    <x v="8"/>
    <s v="photobooks"/>
    <n v="13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.6054999999999999"/>
    <s v="photography/photobooks"/>
    <x v="8"/>
    <s v="photobooks"/>
    <n v="3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.0777777777777777"/>
    <s v="photography/photobooks"/>
    <x v="8"/>
    <s v="photobooks"/>
    <n v="113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.35"/>
    <s v="photography/photobooks"/>
    <x v="8"/>
    <s v="photobooks"/>
    <n v="5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.0907407407407408"/>
    <s v="photography/photobooks"/>
    <x v="8"/>
    <s v="photobooks"/>
    <n v="89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.9"/>
    <s v="photography/photobooks"/>
    <x v="8"/>
    <s v="photobooks"/>
    <n v="19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.0395714285714286"/>
    <s v="photography/photobooks"/>
    <x v="8"/>
    <s v="photobooks"/>
    <n v="8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.2223999999999999"/>
    <s v="photography/photobooks"/>
    <x v="8"/>
    <s v="photobooks"/>
    <n v="56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.35"/>
    <s v="photography/photobooks"/>
    <x v="8"/>
    <s v="photobooks"/>
    <n v="79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.6991034482758622"/>
    <s v="photography/photobooks"/>
    <x v="8"/>
    <s v="photobooks"/>
    <n v="76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.5329333333333333"/>
    <s v="photography/photobooks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.6059999999999999"/>
    <s v="photography/photobooks"/>
    <x v="8"/>
    <s v="photobooks"/>
    <n v="55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.0131677953348381"/>
    <s v="photography/photobooks"/>
    <x v="8"/>
    <s v="photobooks"/>
    <n v="299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.2560416666666667"/>
    <s v="photography/photobooks"/>
    <x v="8"/>
    <s v="photobooks"/>
    <n v="59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.0243783333333334"/>
    <s v="photography/photobooks"/>
    <x v="8"/>
    <s v="photobooks"/>
    <n v="55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.99244"/>
    <s v="photography/photobooks"/>
    <x v="8"/>
    <s v="photobooks"/>
    <n v="184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.0245398773006136"/>
    <s v="photography/photobooks"/>
    <x v="8"/>
    <s v="photobooks"/>
    <n v="16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.0294615384615384"/>
    <s v="photography/photobooks"/>
    <x v="8"/>
    <s v="photobooks"/>
    <n v="235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.0086153846153847"/>
    <s v="photography/photobooks"/>
    <x v="8"/>
    <s v="photobooks"/>
    <n v="211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.1499999999999999"/>
    <s v="photography/photobooks"/>
    <x v="8"/>
    <s v="photobooks"/>
    <n v="32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.0416766467065868"/>
    <s v="photography/photobooks"/>
    <x v="8"/>
    <s v="photobooks"/>
    <n v="123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.5529999999999999"/>
    <s v="photography/photobooks"/>
    <x v="8"/>
    <s v="photobooks"/>
    <n v="2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.06"/>
    <s v="photography/photobooks"/>
    <x v="8"/>
    <s v="photobooks"/>
    <n v="138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.5431499999999998"/>
    <s v="photography/photobooks"/>
    <x v="8"/>
    <s v="photobooks"/>
    <n v="494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.0109999999999999"/>
    <s v="photography/photobooks"/>
    <x v="8"/>
    <s v="photobooks"/>
    <n v="169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.2904"/>
    <s v="photography/photobooks"/>
    <x v="8"/>
    <s v="photobooks"/>
    <n v="39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.0223076923076924"/>
    <s v="photography/photobooks"/>
    <x v="8"/>
    <s v="photobooks"/>
    <n v="62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.3180000000000001"/>
    <s v="photography/photobooks"/>
    <x v="8"/>
    <s v="photobooks"/>
    <n v="105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.8608020000000005"/>
    <s v="photography/photobooks"/>
    <x v="8"/>
    <s v="photobooks"/>
    <n v="72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.4570000000000001"/>
    <s v="photography/photobooks"/>
    <x v="8"/>
    <s v="photobooks"/>
    <n v="92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.026"/>
    <s v="photography/photobooks"/>
    <x v="8"/>
    <s v="photobooks"/>
    <n v="149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.7227777777777777"/>
    <s v="photography/photobooks"/>
    <x v="8"/>
    <s v="photobooks"/>
    <n v="174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.5916819571865444"/>
    <s v="photography/photobooks"/>
    <x v="8"/>
    <s v="photobooks"/>
    <n v="103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.0376666666666667"/>
    <s v="photography/photobooks"/>
    <x v="8"/>
    <s v="photobooks"/>
    <n v="111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.1140954545454547"/>
    <s v="photography/photobooks"/>
    <x v="8"/>
    <s v="photobooks"/>
    <n v="24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.80375"/>
    <s v="photography/photobooks"/>
    <x v="8"/>
    <s v="photobooks"/>
    <n v="81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.1210606060606061"/>
    <s v="photography/photobooks"/>
    <x v="8"/>
    <s v="photobooks"/>
    <n v="116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69E-2"/>
    <s v="music/world music"/>
    <x v="4"/>
    <s v="world music"/>
    <n v="5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7E-2"/>
    <s v="music/world music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E-2"/>
    <s v="music/world music"/>
    <x v="4"/>
    <s v="world music"/>
    <n v="48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s v="music/world music"/>
    <x v="4"/>
    <s v="world music"/>
    <e v="#DIV/0!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0.29299999999999998"/>
    <s v="music/world music"/>
    <x v="4"/>
    <s v="world music"/>
    <n v="6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9.0909090909090905E-3"/>
    <s v="music/world music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s v="music/world music"/>
    <x v="4"/>
    <s v="world music"/>
    <e v="#DIV/0!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s v="music/world music"/>
    <x v="4"/>
    <s v="world music"/>
    <e v="#DIV/0!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8.0000000000000002E-3"/>
    <s v="music/world music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0.11600000000000001"/>
    <s v="music/world music"/>
    <x v="4"/>
    <s v="world music"/>
    <n v="19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s v="music/world music"/>
    <x v="4"/>
    <s v="world music"/>
    <e v="#DIV/0!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2E-2"/>
    <s v="music/world music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s v="music/world music"/>
    <x v="4"/>
    <s v="world music"/>
    <e v="#DIV/0!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s v="music/world music"/>
    <x v="4"/>
    <s v="world music"/>
    <e v="#DIV/0!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0.17799999999999999"/>
    <s v="music/world music"/>
    <x v="4"/>
    <s v="world music"/>
    <n v="59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s v="music/world music"/>
    <x v="4"/>
    <s v="world music"/>
    <e v="#DIV/0!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9E-2"/>
    <s v="music/world music"/>
    <x v="4"/>
    <s v="world music"/>
    <n v="30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0.50739999999999996"/>
    <s v="music/world music"/>
    <x v="4"/>
    <s v="world music"/>
    <n v="75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5.4884742041712408E-3"/>
    <s v="music/world music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0.14091666666666666"/>
    <s v="music/world music"/>
    <x v="4"/>
    <s v="world music"/>
    <n v="4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.038"/>
    <s v="music/rock"/>
    <x v="4"/>
    <s v="rock"/>
    <n v="46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.2024999999999999"/>
    <s v="music/rock"/>
    <x v="4"/>
    <s v="rock"/>
    <n v="14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.17"/>
    <s v="music/rock"/>
    <x v="4"/>
    <s v="rock"/>
    <n v="75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.2214285714285715"/>
    <s v="music/rock"/>
    <x v="4"/>
    <s v="rock"/>
    <n v="86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.5164"/>
    <s v="music/rock"/>
    <x v="4"/>
    <s v="rock"/>
    <n v="64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.0444"/>
    <s v="music/rock"/>
    <x v="4"/>
    <s v="rock"/>
    <n v="64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.0015333333333332"/>
    <s v="music/rock"/>
    <x v="4"/>
    <s v="rock"/>
    <n v="118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.018"/>
    <s v="music/rock"/>
    <x v="4"/>
    <s v="rock"/>
    <n v="83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.3765714285714286"/>
    <s v="music/rock"/>
    <x v="4"/>
    <s v="rock"/>
    <n v="34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.3319999999999"/>
    <s v="music/rock"/>
    <x v="4"/>
    <s v="rock"/>
    <n v="4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.9885074626865671"/>
    <s v="music/rock"/>
    <x v="4"/>
    <s v="rock"/>
    <n v="94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.0236666666666667"/>
    <s v="music/rock"/>
    <x v="4"/>
    <s v="rock"/>
    <n v="56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.1796376666666666"/>
    <s v="music/rock"/>
    <x v="4"/>
    <s v="rock"/>
    <n v="98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.9472727272727273"/>
    <s v="music/rock"/>
    <x v="4"/>
    <s v="rock"/>
    <n v="92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.1314633333333335"/>
    <s v="music/rock"/>
    <x v="4"/>
    <s v="rock"/>
    <n v="3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.0424"/>
    <s v="music/rock"/>
    <x v="4"/>
    <s v="rock"/>
    <n v="27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.1366666666666667"/>
    <s v="music/rock"/>
    <x v="4"/>
    <s v="rock"/>
    <n v="5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.0125"/>
    <s v="music/rock"/>
    <x v="4"/>
    <s v="rock"/>
    <n v="39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.2541538461538462"/>
    <s v="music/rock"/>
    <x v="4"/>
    <s v="rock"/>
    <n v="78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.19"/>
    <s v="music/rock"/>
    <x v="4"/>
    <s v="rock"/>
    <n v="4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.6646153846153846"/>
    <s v="music/rock"/>
    <x v="4"/>
    <s v="rock"/>
    <n v="3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.1914771428571429"/>
    <s v="music/rock"/>
    <x v="4"/>
    <s v="rock"/>
    <n v="63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.0047368421052632"/>
    <s v="music/rock"/>
    <x v="4"/>
    <s v="rock"/>
    <n v="19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.018"/>
    <s v="music/rock"/>
    <x v="4"/>
    <s v="rock"/>
    <n v="14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.1666666666666667"/>
    <s v="music/rock"/>
    <x v="4"/>
    <s v="rock"/>
    <n v="77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.0864893617021276"/>
    <s v="music/rock"/>
    <x v="4"/>
    <s v="rock"/>
    <n v="99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.1472"/>
    <s v="music/rock"/>
    <x v="4"/>
    <s v="rock"/>
    <n v="6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.018"/>
    <s v="music/rock"/>
    <x v="4"/>
    <s v="rock"/>
    <n v="246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.06"/>
    <s v="music/rock"/>
    <x v="4"/>
    <s v="rock"/>
    <n v="18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.0349999999999999"/>
    <s v="music/rock"/>
    <x v="4"/>
    <s v="rock"/>
    <n v="7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.5497535999999998"/>
    <s v="music/rock"/>
    <x v="4"/>
    <s v="rock"/>
    <n v="83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.6214066666666667"/>
    <s v="music/rock"/>
    <x v="4"/>
    <s v="rock"/>
    <n v="63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.0442100000000001"/>
    <s v="music/rock"/>
    <x v="4"/>
    <s v="rock"/>
    <n v="46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.0612433333333333"/>
    <s v="music/rock"/>
    <x v="4"/>
    <s v="rock"/>
    <n v="39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.5493846153846154"/>
    <s v="music/rock"/>
    <x v="4"/>
    <s v="rock"/>
    <n v="53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.1077157238734421"/>
    <s v="music/rock"/>
    <x v="4"/>
    <s v="rock"/>
    <n v="73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.1091186666666666"/>
    <s v="music/rock"/>
    <x v="4"/>
    <s v="rock"/>
    <n v="12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.1071428571428572"/>
    <s v="music/rock"/>
    <x v="4"/>
    <s v="rock"/>
    <n v="105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.2361333333333333"/>
    <s v="music/rock"/>
    <x v="4"/>
    <s v="rock"/>
    <n v="68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.1105"/>
    <s v="music/rock"/>
    <x v="4"/>
    <s v="rock"/>
    <n v="96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.01"/>
    <s v="theater/plays"/>
    <x v="1"/>
    <s v="plays"/>
    <n v="65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.0165"/>
    <s v="theater/plays"/>
    <x v="1"/>
    <s v="plays"/>
    <n v="32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.0833333333333333"/>
    <s v="theater/plays"/>
    <x v="1"/>
    <s v="plays"/>
    <n v="81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.42"/>
    <s v="theater/plays"/>
    <x v="1"/>
    <s v="plays"/>
    <n v="24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.0044999999999999"/>
    <s v="theater/plays"/>
    <x v="1"/>
    <s v="plays"/>
    <n v="6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.2506666666666666"/>
    <s v="theater/plays"/>
    <x v="1"/>
    <s v="plays"/>
    <n v="3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.0857142857142856"/>
    <s v="theater/plays"/>
    <x v="1"/>
    <s v="plays"/>
    <n v="44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.4570000000000001"/>
    <s v="theater/plays"/>
    <x v="1"/>
    <s v="plays"/>
    <n v="104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.1000000000000001"/>
    <s v="theater/plays"/>
    <x v="1"/>
    <s v="plays"/>
    <n v="3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.0223333333333333"/>
    <s v="theater/plays"/>
    <x v="1"/>
    <s v="plays"/>
    <n v="128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.22"/>
    <s v="theater/plays"/>
    <x v="1"/>
    <s v="plays"/>
    <n v="28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.0196000000000001"/>
    <s v="theater/plays"/>
    <x v="1"/>
    <s v="plays"/>
    <n v="40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.411764705882353"/>
    <s v="theater/plays"/>
    <x v="1"/>
    <s v="plays"/>
    <n v="52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.0952500000000001"/>
    <s v="theater/plays"/>
    <x v="1"/>
    <s v="plays"/>
    <n v="92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.0465"/>
    <s v="theater/plays"/>
    <x v="1"/>
    <s v="plays"/>
    <n v="63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.24"/>
    <s v="theater/plays"/>
    <x v="1"/>
    <s v="plays"/>
    <n v="13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.35"/>
    <s v="theater/plays"/>
    <x v="1"/>
    <s v="plays"/>
    <n v="169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.0275000000000001"/>
    <s v="theater/plays"/>
    <x v="1"/>
    <s v="plays"/>
    <n v="71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"/>
    <s v="theater/plays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.3026085714285716"/>
    <s v="theater/plays"/>
    <x v="1"/>
    <s v="plays"/>
    <n v="42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0.39627499999999999"/>
    <s v="technology/wearables"/>
    <x v="2"/>
    <s v="wearables"/>
    <n v="152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0.25976666666666665"/>
    <s v="technology/wearables"/>
    <x v="2"/>
    <s v="wearables"/>
    <n v="91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0.65246363636363636"/>
    <s v="technology/wearables"/>
    <x v="2"/>
    <s v="wearables"/>
    <n v="202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0.11514000000000001"/>
    <s v="technology/wearables"/>
    <x v="2"/>
    <s v="wearables"/>
    <n v="12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0.11360000000000001"/>
    <s v="technology/wearables"/>
    <x v="2"/>
    <s v="wearables"/>
    <n v="30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.1199130434782609"/>
    <s v="technology/wearables"/>
    <x v="2"/>
    <s v="wearables"/>
    <n v="36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0.155"/>
    <s v="technology/wearables"/>
    <x v="2"/>
    <s v="wearables"/>
    <n v="12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0.32028000000000001"/>
    <s v="technology/wearables"/>
    <x v="2"/>
    <s v="wearables"/>
    <n v="801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6.0869565217391303E-3"/>
    <s v="technology/wearables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0.31114999999999998"/>
    <s v="technology/wearables"/>
    <x v="2"/>
    <s v="wearables"/>
    <n v="1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6E-2"/>
    <s v="technology/wearables"/>
    <x v="2"/>
    <s v="wearables"/>
    <n v="184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0.40404000000000001"/>
    <s v="technology/wearables"/>
    <x v="2"/>
    <s v="wearables"/>
    <n v="163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5"/>
    <s v="technology/wearables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7E-2"/>
    <s v="technology/wearables"/>
    <x v="2"/>
    <s v="wearables"/>
    <n v="604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0.15325"/>
    <s v="technology/wearables"/>
    <x v="2"/>
    <s v="wearables"/>
    <n v="45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0.15103448275862069"/>
    <s v="technology/wearables"/>
    <x v="2"/>
    <s v="wearables"/>
    <n v="97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5.0299999999999997E-3"/>
    <s v="technology/wearables"/>
    <x v="2"/>
    <s v="wearables"/>
    <n v="16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8E-2"/>
    <s v="technology/wearables"/>
    <x v="2"/>
    <s v="wearables"/>
    <n v="860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3.0285714285714286E-3"/>
    <s v="technology/wearables"/>
    <x v="2"/>
    <s v="wearables"/>
    <n v="27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4E-2"/>
    <s v="technology/wearables"/>
    <x v="2"/>
    <s v="wearables"/>
    <n v="30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00000000000001E-2"/>
    <s v="technology/wearables"/>
    <x v="2"/>
    <s v="wearables"/>
    <n v="55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9E-2"/>
    <s v="technology/wearables"/>
    <x v="2"/>
    <s v="wearables"/>
    <n v="61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E-2"/>
    <s v="technology/wearables"/>
    <x v="2"/>
    <s v="wearables"/>
    <n v="10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E-2"/>
    <s v="technology/wearables"/>
    <x v="2"/>
    <s v="wearables"/>
    <n v="42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E-2"/>
    <s v="technology/wearables"/>
    <x v="2"/>
    <s v="wearables"/>
    <n v="117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8.1600000000000006E-3"/>
    <s v="technology/wearables"/>
    <x v="2"/>
    <s v="wearables"/>
    <n v="45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0.22494285714285714"/>
    <s v="technology/wearables"/>
    <x v="2"/>
    <s v="wearables"/>
    <n v="157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E-2"/>
    <s v="technology/wearables"/>
    <x v="2"/>
    <s v="wearables"/>
    <n v="101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s v="technology/wearables"/>
    <x v="2"/>
    <s v="wearables"/>
    <e v="#DIV/0!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s v="technology/wearables"/>
    <x v="2"/>
    <s v="wearables"/>
    <e v="#DIV/0!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0.10754135338345865"/>
    <s v="technology/wearables"/>
    <x v="2"/>
    <s v="wearables"/>
    <n v="5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0.1976"/>
    <s v="technology/wearables"/>
    <x v="2"/>
    <s v="wearables"/>
    <n v="309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0.84946999999999995"/>
    <s v="technology/wearables"/>
    <x v="2"/>
    <s v="wearables"/>
    <n v="379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0.49381999999999998"/>
    <s v="technology/wearables"/>
    <x v="2"/>
    <s v="wearables"/>
    <n v="17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1E-2"/>
    <s v="technology/wearables"/>
    <x v="2"/>
    <s v="wearables"/>
    <n v="66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6E-2"/>
    <s v="technology/wearables"/>
    <x v="2"/>
    <s v="wearables"/>
    <n v="90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s v="technology/wearables"/>
    <x v="2"/>
    <s v="wearables"/>
    <e v="#DIV/0!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0.7036"/>
    <s v="technology/wearables"/>
    <x v="2"/>
    <s v="wearables"/>
    <n v="382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2E-3"/>
    <s v="technology/wearables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.02298"/>
    <s v="technology/wearables"/>
    <x v="2"/>
    <s v="wearables"/>
    <n v="15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.7773333333333334"/>
    <s v="publishing/nonfiction"/>
    <x v="3"/>
    <s v="nonfiction"/>
    <n v="41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.25"/>
    <s v="publishing/nonfiction"/>
    <x v="3"/>
    <s v="nonfiction"/>
    <n v="54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.473265306122449"/>
    <s v="publishing/nonfiction"/>
    <x v="3"/>
    <s v="nonfiction"/>
    <n v="48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.022"/>
    <s v="publishing/nonfiction"/>
    <x v="3"/>
    <s v="nonfiction"/>
    <n v="8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.018723404255319"/>
    <s v="publishing/nonfiction"/>
    <x v="3"/>
    <s v="nonfiction"/>
    <n v="230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.0419999999999998"/>
    <s v="publishing/nonfiction"/>
    <x v="3"/>
    <s v="nonfiction"/>
    <n v="5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.0405"/>
    <s v="publishing/nonfiction"/>
    <x v="3"/>
    <s v="nonfiction"/>
    <n v="6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.0126500000000001"/>
    <s v="publishing/nonfiction"/>
    <x v="3"/>
    <s v="nonfiction"/>
    <n v="16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.3613999999999999"/>
    <s v="publishing/nonfiction"/>
    <x v="3"/>
    <s v="nonfiction"/>
    <n v="60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.3360000000000001"/>
    <s v="publishing/nonfiction"/>
    <x v="3"/>
    <s v="nonfiction"/>
    <n v="32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.3025"/>
    <s v="publishing/nonfiction"/>
    <x v="3"/>
    <s v="nonfiction"/>
    <n v="24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.2267999999999999"/>
    <s v="publishing/nonfiction"/>
    <x v="3"/>
    <s v="nonfiction"/>
    <n v="2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.8281058823529412"/>
    <s v="publishing/nonfiction"/>
    <x v="3"/>
    <s v="nonfiction"/>
    <n v="71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.2529999999999999"/>
    <s v="publishing/nonfiction"/>
    <x v="3"/>
    <s v="nonfiction"/>
    <n v="3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.1166666666666667"/>
    <s v="publishing/nonfiction"/>
    <x v="3"/>
    <s v="nonfiction"/>
    <n v="68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.1575757575757575"/>
    <s v="publishing/nonfiction"/>
    <x v="3"/>
    <s v="nonfiction"/>
    <n v="40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.732"/>
    <s v="publishing/nonfiction"/>
    <x v="3"/>
    <s v="nonfiction"/>
    <n v="32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.2598333333333334"/>
    <s v="publishing/nonfiction"/>
    <x v="3"/>
    <s v="nonfiction"/>
    <n v="2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.091"/>
    <s v="publishing/nonfiction"/>
    <x v="3"/>
    <s v="nonfiction"/>
    <n v="4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"/>
    <s v="publishing/nonfiction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.1864285714285714"/>
    <s v="music/rock"/>
    <x v="4"/>
    <s v="rock"/>
    <n v="346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.0026666666666666"/>
    <s v="music/rock"/>
    <x v="4"/>
    <s v="rock"/>
    <n v="82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.2648920000000001"/>
    <s v="music/rock"/>
    <x v="4"/>
    <s v="rock"/>
    <n v="65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.1426000000000001"/>
    <s v="music/rock"/>
    <x v="4"/>
    <s v="rock"/>
    <n v="63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.107"/>
    <s v="music/rock"/>
    <x v="4"/>
    <s v="rock"/>
    <n v="64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.0534805315203954"/>
    <s v="music/rock"/>
    <x v="4"/>
    <s v="rock"/>
    <n v="84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.0366666666666666"/>
    <s v="music/rock"/>
    <x v="4"/>
    <s v="rock"/>
    <n v="78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.0708672667523933"/>
    <s v="music/rock"/>
    <x v="4"/>
    <s v="rock"/>
    <n v="1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.24"/>
    <s v="music/rock"/>
    <x v="4"/>
    <s v="rock"/>
    <n v="39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.0501"/>
    <s v="music/rock"/>
    <x v="4"/>
    <s v="rock"/>
    <n v="202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.8946666666666667"/>
    <s v="music/rock"/>
    <x v="4"/>
    <s v="rock"/>
    <n v="43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.7132499999999999"/>
    <s v="music/rock"/>
    <x v="4"/>
    <s v="rock"/>
    <n v="63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.5248648648648651"/>
    <s v="music/rock"/>
    <x v="4"/>
    <s v="rock"/>
    <n v="56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.1615384615384616"/>
    <s v="music/rock"/>
    <x v="4"/>
    <s v="rock"/>
    <n v="49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.0335000000000001"/>
    <s v="music/rock"/>
    <x v="4"/>
    <s v="rock"/>
    <n v="3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.1160000000000001"/>
    <s v="music/rock"/>
    <x v="4"/>
    <s v="rock"/>
    <n v="74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.24"/>
    <s v="music/rock"/>
    <x v="4"/>
    <s v="rock"/>
    <n v="2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.071"/>
    <s v="music/rock"/>
    <x v="4"/>
    <s v="rock"/>
    <n v="73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.043625"/>
    <s v="music/rock"/>
    <x v="4"/>
    <s v="rock"/>
    <n v="56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.124090909090909"/>
    <s v="music/rock"/>
    <x v="4"/>
    <s v="rock"/>
    <n v="50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.2408571428571429"/>
    <s v="music/rock"/>
    <x v="4"/>
    <s v="rock"/>
    <n v="69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.10406125"/>
    <s v="music/rock"/>
    <x v="4"/>
    <s v="rock"/>
    <n v="66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.1875"/>
    <s v="music/rock"/>
    <x v="4"/>
    <s v="rock"/>
    <n v="63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.36625"/>
    <s v="music/rock"/>
    <x v="4"/>
    <s v="rock"/>
    <n v="70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.348074"/>
    <s v="music/rock"/>
    <x v="4"/>
    <s v="rock"/>
    <n v="60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.454"/>
    <s v="music/rock"/>
    <x v="4"/>
    <s v="rock"/>
    <n v="2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.0910714285714285"/>
    <s v="music/rock"/>
    <x v="4"/>
    <s v="rock"/>
    <n v="16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.1020000000000001"/>
    <s v="music/rock"/>
    <x v="4"/>
    <s v="rock"/>
    <n v="42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.1364000000000001"/>
    <s v="music/rock"/>
    <x v="4"/>
    <s v="rock"/>
    <n v="27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.0235000000000001"/>
    <s v="music/rock"/>
    <x v="4"/>
    <s v="rock"/>
    <n v="197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.2213333333333334"/>
    <s v="music/rock"/>
    <x v="4"/>
    <s v="rock"/>
    <n v="54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.1188571428571428"/>
    <s v="music/rock"/>
    <x v="4"/>
    <s v="rock"/>
    <n v="48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.073"/>
    <s v="music/rock"/>
    <x v="4"/>
    <s v="rock"/>
    <n v="88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.1385000000000001"/>
    <s v="music/rock"/>
    <x v="4"/>
    <s v="rock"/>
    <n v="72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.0968181818181819"/>
    <s v="music/rock"/>
    <x v="4"/>
    <s v="rock"/>
    <n v="74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.2614444444444444"/>
    <s v="music/rock"/>
    <x v="4"/>
    <s v="rock"/>
    <n v="62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.6742857142857144"/>
    <s v="music/rock"/>
    <x v="4"/>
    <s v="rock"/>
    <n v="17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.9652000000000003"/>
    <s v="music/rock"/>
    <x v="4"/>
    <s v="rock"/>
    <n v="5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.0915999999999999"/>
    <s v="music/rock"/>
    <x v="4"/>
    <s v="rock"/>
    <n v="24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.0257499999999999"/>
    <s v="music/rock"/>
    <x v="4"/>
    <s v="rock"/>
    <n v="62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E-2"/>
    <s v="publishing/translations"/>
    <x v="3"/>
    <s v="translations"/>
    <n v="48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4.1999999999999997E-3"/>
    <s v="publishing/translations"/>
    <x v="3"/>
    <s v="translations"/>
    <n v="6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1.25E-3"/>
    <s v="publishing/translations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5.0000000000000001E-3"/>
    <s v="publishing/translations"/>
    <x v="3"/>
    <s v="translations"/>
    <n v="8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5E-2"/>
    <s v="publishing/translations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s v="publishing/translations"/>
    <x v="3"/>
    <s v="translations"/>
    <e v="#DIV/0!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4"/>
    <s v="publishing/translations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2.3333333333333335E-3"/>
    <s v="publishing/translations"/>
    <x v="3"/>
    <s v="translations"/>
    <n v="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4E-2"/>
    <s v="publishing/translations"/>
    <x v="3"/>
    <s v="translations"/>
    <n v="25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0.05"/>
    <s v="publishing/translations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2E-3"/>
    <s v="publishing/translations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0.18181818181818182"/>
    <s v="publishing/translations"/>
    <x v="3"/>
    <s v="translations"/>
    <n v="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s v="publishing/translations"/>
    <x v="3"/>
    <s v="translations"/>
    <e v="#DIV/0!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E-2"/>
    <s v="publishing/translations"/>
    <x v="3"/>
    <s v="translations"/>
    <n v="28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2E-3"/>
    <s v="publishing/translations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4E-2"/>
    <s v="publishing/translations"/>
    <x v="3"/>
    <s v="translations"/>
    <n v="4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E-2"/>
    <s v="publishing/translations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1E-3"/>
    <s v="publishing/translations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1.0399999999999999E-3"/>
    <s v="publishing/translations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3.3333333333333335E-3"/>
    <s v="publishing/translations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0.2036"/>
    <s v="publishing/translations"/>
    <x v="3"/>
    <s v="translations"/>
    <n v="109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s v="publishing/translations"/>
    <x v="3"/>
    <s v="translations"/>
    <e v="#DIV/0!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s v="publishing/translations"/>
    <x v="3"/>
    <s v="translations"/>
    <e v="#DIV/0!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799999999999999E-2"/>
    <s v="publishing/translations"/>
    <x v="3"/>
    <s v="translations"/>
    <n v="10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4999999999999998E-2"/>
    <s v="publishing/translations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s v="publishing/translations"/>
    <x v="3"/>
    <s v="translations"/>
    <e v="#DIV/0!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00000000000005E-2"/>
    <s v="publishing/translations"/>
    <x v="3"/>
    <s v="translations"/>
    <n v="81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0.31947058823529412"/>
    <s v="publishing/translations"/>
    <x v="3"/>
    <s v="translations"/>
    <n v="116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s v="publishing/translations"/>
    <x v="3"/>
    <s v="translations"/>
    <e v="#DIV/0!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28E-2"/>
    <s v="publishing/translations"/>
    <x v="3"/>
    <s v="translations"/>
    <n v="81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1E-2"/>
    <s v="publishing/translations"/>
    <x v="3"/>
    <s v="translations"/>
    <n v="74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1E-3"/>
    <s v="publishing/translations"/>
    <x v="3"/>
    <s v="translations"/>
    <n v="8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7.7000000000000002E-3"/>
    <s v="publishing/translations"/>
    <x v="3"/>
    <s v="translations"/>
    <n v="39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0.26900000000000002"/>
    <s v="publishing/translations"/>
    <x v="3"/>
    <s v="translations"/>
    <n v="37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0.03"/>
    <s v="publishing/translations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E-2"/>
    <s v="publishing/translations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6E-5"/>
    <s v="publishing/translations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E-2"/>
    <s v="publishing/translations"/>
    <x v="3"/>
    <s v="translations"/>
    <n v="67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s v="publishing/translations"/>
    <x v="3"/>
    <s v="translations"/>
    <e v="#DIV/0!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s v="publishing/translations"/>
    <x v="3"/>
    <s v="translations"/>
    <e v="#DIV/0!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s v="publishing/translations"/>
    <x v="3"/>
    <s v="translations"/>
    <e v="#DIV/0!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s v="publishing/translations"/>
    <x v="3"/>
    <s v="translations"/>
    <e v="#DIV/0!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s v="publishing/translations"/>
    <x v="3"/>
    <s v="translations"/>
    <e v="#DIV/0!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4"/>
    <s v="publishing/translations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s v="publishing/translations"/>
    <x v="3"/>
    <s v="translations"/>
    <e v="#DIV/0!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s v="publishing/translations"/>
    <x v="3"/>
    <s v="translations"/>
    <e v="#DIV/0!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.0000000000000001E-5"/>
    <s v="publishing/translations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4"/>
    <s v="publishing/translations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s v="publishing/translations"/>
    <x v="3"/>
    <s v="translations"/>
    <e v="#DIV/0!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s v="publishing/translations"/>
    <x v="3"/>
    <s v="translations"/>
    <e v="#DIV/0!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8.5714285714285719E-3"/>
    <s v="publishing/translations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0.105"/>
    <s v="publishing/translations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1E-2"/>
    <s v="publishing/translations"/>
    <x v="3"/>
    <s v="translations"/>
    <n v="48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s v="publishing/translations"/>
    <x v="3"/>
    <s v="translations"/>
    <e v="#DIV/0!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s v="publishing/translations"/>
    <x v="3"/>
    <s v="translations"/>
    <e v="#DIV/0!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s v="publishing/translations"/>
    <x v="3"/>
    <s v="translations"/>
    <e v="#DIV/0!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s v="publishing/translations"/>
    <x v="3"/>
    <s v="translations"/>
    <e v="#DIV/0!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.012446"/>
    <s v="publishing/radio &amp; podcasts"/>
    <x v="3"/>
    <s v="radio &amp; podcasts"/>
    <n v="45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.085175"/>
    <s v="publishing/radio &amp; podcasts"/>
    <x v="3"/>
    <s v="radio &amp; podcasts"/>
    <n v="29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.4766666666666666"/>
    <s v="publishing/radio &amp; podcasts"/>
    <x v="3"/>
    <s v="radio &amp; podcasts"/>
    <n v="35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.6319999999999999"/>
    <s v="publishing/radio &amp; podcasts"/>
    <x v="3"/>
    <s v="radio &amp; podcasts"/>
    <n v="35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.5641449999999999"/>
    <s v="publishing/radio &amp; podcasts"/>
    <x v="3"/>
    <s v="radio &amp; podcasts"/>
    <n v="5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.0787731249999999"/>
    <s v="publishing/radio &amp; podcasts"/>
    <x v="3"/>
    <s v="radio &amp; podcasts"/>
    <n v="70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.1508"/>
    <s v="publishing/radio &amp; podcasts"/>
    <x v="3"/>
    <s v="radio &amp; podcasts"/>
    <n v="77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.0236842105263158"/>
    <s v="publishing/radio &amp; podcasts"/>
    <x v="3"/>
    <s v="radio &amp; podcasts"/>
    <n v="3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.0842485875706214"/>
    <s v="publishing/radio &amp; podcasts"/>
    <x v="3"/>
    <s v="radio &amp; podcasts"/>
    <n v="149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.2513333333333334"/>
    <s v="publishing/radio &amp; podcasts"/>
    <x v="3"/>
    <s v="radio &amp; podcasts"/>
    <n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.03840625"/>
    <s v="publishing/radio &amp; podcasts"/>
    <x v="3"/>
    <s v="radio &amp; podcasts"/>
    <n v="97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.3870400000000001"/>
    <s v="publishing/radio &amp; podcasts"/>
    <x v="3"/>
    <s v="radio &amp; podcasts"/>
    <n v="10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.20516"/>
    <s v="publishing/radio &amp; podcasts"/>
    <x v="3"/>
    <s v="radio &amp; podcasts"/>
    <n v="38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.1226666666666667"/>
    <s v="publishing/radio &amp; podcasts"/>
    <x v="3"/>
    <s v="radio &amp; podcasts"/>
    <n v="44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.8866966666666667"/>
    <s v="publishing/radio &amp; podcasts"/>
    <x v="3"/>
    <s v="radio &amp; podcasts"/>
    <n v="64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.6155466666666669"/>
    <s v="publishing/radio &amp; podcasts"/>
    <x v="3"/>
    <s v="radio &amp; podcasts"/>
    <n v="4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.1131"/>
    <s v="publishing/radio &amp; podcasts"/>
    <x v="3"/>
    <s v="radio &amp; podcasts"/>
    <n v="90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.8161422"/>
    <s v="publishing/radio &amp; podcasts"/>
    <x v="3"/>
    <s v="radio &amp; podcasts"/>
    <n v="2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.37375"/>
    <s v="publishing/radio &amp; podcasts"/>
    <x v="3"/>
    <s v="radio &amp; podcasts"/>
    <n v="31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.170404"/>
    <s v="publishing/radio &amp; podcasts"/>
    <x v="3"/>
    <s v="radio &amp; podcasts"/>
    <n v="92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000000000000001E-2"/>
    <s v="publishing/fiction"/>
    <x v="3"/>
    <s v="fiction"/>
    <n v="18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1E-3"/>
    <s v="publishing/fiction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7.1428571428571426E-3"/>
    <s v="publishing/fiction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s v="publishing/fiction"/>
    <x v="3"/>
    <s v="fiction"/>
    <e v="#DIV/0!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6E-2"/>
    <s v="publishing/fiction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2.3999999999999998E-3"/>
    <s v="publishing/fiction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s v="publishing/fiction"/>
    <x v="3"/>
    <s v="fiction"/>
    <e v="#DIV/0!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E-2"/>
    <s v="publishing/fiction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s v="publishing/fiction"/>
    <x v="3"/>
    <s v="fiction"/>
    <e v="#DIV/0!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0.30862068965517242"/>
    <s v="publishing/fiction"/>
    <x v="3"/>
    <s v="fiction"/>
    <n v="47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9E-2"/>
    <s v="publishing/fiction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7.4999999999999997E-3"/>
    <s v="publishing/fiction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s v="publishing/fiction"/>
    <x v="3"/>
    <s v="fiction"/>
    <e v="#DIV/0!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8999999999999996E-2"/>
    <s v="publishing/fiction"/>
    <x v="3"/>
    <s v="fiction"/>
    <n v="4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s v="publishing/fiction"/>
    <x v="3"/>
    <s v="fiction"/>
    <e v="#DIV/0!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s v="publishing/fiction"/>
    <x v="3"/>
    <s v="fiction"/>
    <e v="#DIV/0!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E-5"/>
    <s v="publishing/fiction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E-2"/>
    <s v="publishing/fiction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2.5000000000000001E-3"/>
    <s v="publishing/fiction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0.25035714285714283"/>
    <s v="publishing/fiction"/>
    <x v="3"/>
    <s v="fiction"/>
    <n v="47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.6633076923076924"/>
    <s v="photography/photobooks"/>
    <x v="8"/>
    <s v="photobooks"/>
    <n v="98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.0144545454545455"/>
    <s v="photography/photobooks"/>
    <x v="8"/>
    <s v="photobooks"/>
    <n v="68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.0789146666666667"/>
    <s v="photography/photobooks"/>
    <x v="8"/>
    <s v="photobooks"/>
    <n v="57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.7793846153846156"/>
    <s v="photography/photobooks"/>
    <x v="8"/>
    <s v="photobooks"/>
    <n v="67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.0358125"/>
    <s v="photography/photobooks"/>
    <x v="8"/>
    <s v="photobooks"/>
    <n v="48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.1140000000000001"/>
    <s v="photography/photobooks"/>
    <x v="8"/>
    <s v="photobooks"/>
    <n v="39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.15"/>
    <s v="photography/photobooks"/>
    <x v="8"/>
    <s v="photobooks"/>
    <n v="78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.1076216216216217"/>
    <s v="photography/photobooks"/>
    <x v="8"/>
    <s v="photobooks"/>
    <n v="97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.2364125714285714"/>
    <s v="photography/photobooks"/>
    <x v="8"/>
    <s v="photobooks"/>
    <n v="11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.0103500000000001"/>
    <s v="photography/photobooks"/>
    <x v="8"/>
    <s v="photobooks"/>
    <n v="4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.1179285714285714"/>
    <s v="photography/photobooks"/>
    <x v="8"/>
    <s v="photobooks"/>
    <n v="76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.5877142857142861"/>
    <s v="photography/photobooks"/>
    <x v="8"/>
    <s v="photobooks"/>
    <n v="5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.5001875"/>
    <s v="photography/photobooks"/>
    <x v="8"/>
    <s v="photobooks"/>
    <n v="56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.0647599999999999"/>
    <s v="photography/photobooks"/>
    <x v="8"/>
    <s v="photobooks"/>
    <n v="151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.57189"/>
    <s v="photography/photobooks"/>
    <x v="8"/>
    <s v="photobooks"/>
    <n v="85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.0865882352941176"/>
    <s v="photography/photobooks"/>
    <x v="8"/>
    <s v="photobooks"/>
    <n v="159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.6197999999999999"/>
    <s v="photography/photobooks"/>
    <x v="8"/>
    <s v="photobooks"/>
    <n v="4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.0536666666666665"/>
    <s v="photography/photobooks"/>
    <x v="8"/>
    <s v="photobooks"/>
    <n v="131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.033638888888889"/>
    <s v="photography/photobooks"/>
    <x v="8"/>
    <s v="photobooks"/>
    <n v="64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.0347222222222223"/>
    <s v="photography/photobooks"/>
    <x v="8"/>
    <s v="photobooks"/>
    <n v="112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.0681333333333334"/>
    <s v="photography/photobooks"/>
    <x v="8"/>
    <s v="photobooks"/>
    <n v="17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.3896574712643677"/>
    <s v="photography/photobooks"/>
    <x v="8"/>
    <s v="photobooks"/>
    <n v="13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.2484324324324325"/>
    <s v="photography/photobooks"/>
    <x v="8"/>
    <s v="photobooks"/>
    <n v="96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.0699999999999998"/>
    <s v="photography/photobooks"/>
    <x v="8"/>
    <s v="photobooks"/>
    <n v="222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.7400576923076922"/>
    <s v="photography/photobooks"/>
    <x v="8"/>
    <s v="photobooks"/>
    <n v="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.2032608695652174"/>
    <s v="photography/photobooks"/>
    <x v="8"/>
    <s v="photobooks"/>
    <n v="99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.1044428571428573"/>
    <s v="photography/photobooks"/>
    <x v="8"/>
    <s v="photobooks"/>
    <n v="55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.8156666666666665"/>
    <s v="photography/photobooks"/>
    <x v="8"/>
    <s v="photobooks"/>
    <n v="53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.0067894736842105"/>
    <s v="photography/photobooks"/>
    <x v="8"/>
    <s v="photobooks"/>
    <n v="136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.3482571428571428"/>
    <s v="photography/photobooks"/>
    <x v="8"/>
    <s v="photobooks"/>
    <n v="54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.7595744680851064"/>
    <s v="photography/photobooks"/>
    <x v="8"/>
    <s v="photobooks"/>
    <n v="57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.8402000000000003"/>
    <s v="photography/photobooks"/>
    <x v="8"/>
    <s v="photobooks"/>
    <n v="8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.4514"/>
    <s v="photography/photobooks"/>
    <x v="8"/>
    <s v="photobooks"/>
    <n v="88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.1773333333333333"/>
    <s v="photography/photobooks"/>
    <x v="8"/>
    <s v="photobooks"/>
    <n v="85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.3242499999999999"/>
    <s v="photography/photobooks"/>
    <x v="8"/>
    <s v="photobooks"/>
    <n v="48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.5030841666666666"/>
    <s v="photography/photobooks"/>
    <x v="8"/>
    <s v="photobooks"/>
    <n v="66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.7989999999999999"/>
    <s v="photography/photobooks"/>
    <x v="8"/>
    <s v="photobooks"/>
    <n v="96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.0262857142857142"/>
    <s v="photography/photobooks"/>
    <x v="8"/>
    <s v="photobooks"/>
    <n v="156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.359861"/>
    <s v="photography/photobooks"/>
    <x v="8"/>
    <s v="photobooks"/>
    <n v="9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.1786666666666668"/>
    <s v="photography/photobooks"/>
    <x v="8"/>
    <s v="photobooks"/>
    <n v="18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2E-4"/>
    <s v="photography/nature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0.04"/>
    <s v="photography/nature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4.4444444444444444E-3"/>
    <s v="photography/nature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s v="photography/nature"/>
    <x v="8"/>
    <s v="nature"/>
    <e v="#DIV/0!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2E-4"/>
    <s v="photography/nature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0.28899999999999998"/>
    <s v="photography/nature"/>
    <x v="8"/>
    <s v="nature"/>
    <n v="26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s v="photography/nature"/>
    <x v="8"/>
    <s v="nature"/>
    <e v="#DIV/0!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5E-2"/>
    <s v="photography/nature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0.34"/>
    <s v="photography/nature"/>
    <x v="8"/>
    <s v="nature"/>
    <n v="28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0.13466666666666666"/>
    <s v="photography/nature"/>
    <x v="8"/>
    <s v="nature"/>
    <n v="1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s v="photography/nature"/>
    <x v="8"/>
    <s v="nature"/>
    <e v="#DIV/0!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0.49186046511627907"/>
    <s v="photography/nature"/>
    <x v="8"/>
    <s v="nature"/>
    <n v="132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s v="photography/nature"/>
    <x v="8"/>
    <s v="nature"/>
    <e v="#DIV/0!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s v="photography/nature"/>
    <x v="8"/>
    <s v="nature"/>
    <e v="#DIV/0!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s v="photography/nature"/>
    <x v="8"/>
    <s v="nature"/>
    <e v="#DIV/0!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0.45133333333333331"/>
    <s v="photography/nature"/>
    <x v="8"/>
    <s v="nature"/>
    <n v="56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0.04"/>
    <s v="photography/nature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69E-2"/>
    <s v="photography/nature"/>
    <x v="8"/>
    <s v="nature"/>
    <n v="12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3.3333333333333335E-3"/>
    <s v="photography/nature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1E-2"/>
    <s v="photography/nature"/>
    <x v="8"/>
    <s v="nature"/>
    <n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6.7000000000000002E-3"/>
    <s v="publishing/art books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s v="publishing/art books"/>
    <x v="3"/>
    <s v="art books"/>
    <e v="#DIV/0!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6E-2"/>
    <s v="publishing/art books"/>
    <x v="3"/>
    <s v="art books"/>
    <n v="43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1E-3"/>
    <s v="publishing/art books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000000000000001E-2"/>
    <s v="publishing/art books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0.21249999999999999"/>
    <s v="publishing/art books"/>
    <x v="3"/>
    <s v="art books"/>
    <n v="108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4E-2"/>
    <s v="publishing/art books"/>
    <x v="3"/>
    <s v="art books"/>
    <n v="27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0.13639999999999999"/>
    <s v="publishing/art books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s v="publishing/art books"/>
    <x v="3"/>
    <s v="art books"/>
    <e v="#DIV/0!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0.41399999999999998"/>
    <s v="publishing/art books"/>
    <x v="3"/>
    <s v="art books"/>
    <n v="48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6.6115702479338841E-3"/>
    <s v="publishing/art books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0.05"/>
    <s v="publishing/art books"/>
    <x v="3"/>
    <s v="art books"/>
    <n v="42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7E-2"/>
    <s v="publishing/art books"/>
    <x v="3"/>
    <s v="art books"/>
    <n v="74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9E-2"/>
    <s v="publishing/art books"/>
    <x v="3"/>
    <s v="art books"/>
    <n v="84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0.2291"/>
    <s v="publishing/art books"/>
    <x v="3"/>
    <s v="art books"/>
    <n v="6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0.13"/>
    <s v="publishing/art books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5.4999999999999997E-3"/>
    <s v="publishing/art books"/>
    <x v="3"/>
    <s v="art books"/>
    <n v="28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0.10806536636794939"/>
    <s v="publishing/art books"/>
    <x v="3"/>
    <s v="art books"/>
    <n v="51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8.4008400840084006E-3"/>
    <s v="publishing/art books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s v="publishing/art books"/>
    <x v="3"/>
    <s v="art books"/>
    <e v="#DIV/0!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5.0000000000000001E-3"/>
    <s v="photography/places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2999999999999999E-2"/>
    <s v="photography/places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5000000000000002E-4"/>
    <s v="photography/places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s v="photography/places"/>
    <x v="8"/>
    <s v="places"/>
    <e v="#DIV/0!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0.79"/>
    <s v="photography/places"/>
    <x v="8"/>
    <s v="places"/>
    <n v="132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s v="photography/places"/>
    <x v="8"/>
    <s v="places"/>
    <e v="#DIV/0!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4"/>
    <s v="photography/places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s v="photography/places"/>
    <x v="8"/>
    <s v="places"/>
    <e v="#DIV/0!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s v="photography/places"/>
    <x v="8"/>
    <s v="places"/>
    <e v="#DIV/0!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1E-2"/>
    <s v="photography/places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0.29228571428571426"/>
    <s v="photography/places"/>
    <x v="8"/>
    <s v="places"/>
    <n v="44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s v="photography/places"/>
    <x v="8"/>
    <s v="places"/>
    <e v="#DIV/0!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4"/>
    <s v="photography/places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0.20499999999999999"/>
    <s v="photography/places"/>
    <x v="8"/>
    <s v="places"/>
    <n v="21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2.8E-3"/>
    <s v="photography/places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8E-2"/>
    <s v="photography/places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s v="photography/places"/>
    <x v="8"/>
    <s v="places"/>
    <e v="#DIV/0!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1.25E-3"/>
    <s v="photography/places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s v="photography/places"/>
    <x v="8"/>
    <s v="places"/>
    <e v="#DIV/0!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E-2"/>
    <s v="photography/places"/>
    <x v="8"/>
    <s v="places"/>
    <n v="41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.082492"/>
    <s v="music/rock"/>
    <x v="4"/>
    <s v="rock"/>
    <n v="48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.0016666666666667"/>
    <s v="music/rock"/>
    <x v="4"/>
    <s v="rock"/>
    <n v="47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.0003299999999999"/>
    <s v="music/rock"/>
    <x v="4"/>
    <s v="rock"/>
    <n v="67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.2210714285714286"/>
    <s v="music/rock"/>
    <x v="4"/>
    <s v="rock"/>
    <n v="49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.0069333333333335"/>
    <s v="music/rock"/>
    <x v="4"/>
    <s v="rock"/>
    <n v="137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.01004125"/>
    <s v="music/rock"/>
    <x v="4"/>
    <s v="rock"/>
    <n v="88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.4511000000000001"/>
    <s v="music/rock"/>
    <x v="4"/>
    <s v="rock"/>
    <n v="7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.0125"/>
    <s v="music/rock"/>
    <x v="4"/>
    <s v="rock"/>
    <n v="5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.1833333333333333"/>
    <s v="music/rock"/>
    <x v="4"/>
    <s v="rock"/>
    <n v="444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.7185000000000001"/>
    <s v="music/rock"/>
    <x v="4"/>
    <s v="rock"/>
    <n v="49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.25125"/>
    <s v="music/rock"/>
    <x v="4"/>
    <s v="rock"/>
    <n v="3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.1000000000000001"/>
    <s v="music/rock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.0149999999999999"/>
    <s v="music/rock"/>
    <x v="4"/>
    <s v="rock"/>
    <n v="39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.0269999999999999"/>
    <s v="music/rock"/>
    <x v="4"/>
    <s v="rock"/>
    <n v="67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.1412500000000001"/>
    <s v="music/rock"/>
    <x v="4"/>
    <s v="rock"/>
    <n v="67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.042"/>
    <s v="music/rock"/>
    <x v="4"/>
    <s v="rock"/>
    <n v="66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.4585714285714286"/>
    <s v="music/rock"/>
    <x v="4"/>
    <s v="rock"/>
    <n v="65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.0506666666666666"/>
    <s v="music/rock"/>
    <x v="4"/>
    <s v="rock"/>
    <n v="58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.3333333333333333"/>
    <s v="music/rock"/>
    <x v="4"/>
    <s v="rock"/>
    <n v="87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.1299999999999999"/>
    <s v="music/rock"/>
    <x v="4"/>
    <s v="rock"/>
    <n v="66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.212"/>
    <s v="music/rock"/>
    <x v="4"/>
    <s v="rock"/>
    <n v="164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.0172463768115942"/>
    <s v="music/rock"/>
    <x v="4"/>
    <s v="rock"/>
    <n v="10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.0106666666666666"/>
    <s v="music/rock"/>
    <x v="4"/>
    <s v="rock"/>
    <n v="42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.18"/>
    <s v="music/rock"/>
    <x v="4"/>
    <s v="rock"/>
    <n v="47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.5533333333333332"/>
    <s v="music/rock"/>
    <x v="4"/>
    <s v="rock"/>
    <n v="11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.0118750000000001"/>
    <s v="music/rock"/>
    <x v="4"/>
    <s v="rock"/>
    <n v="7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.17"/>
    <s v="music/rock"/>
    <x v="4"/>
    <s v="rock"/>
    <n v="62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.00925"/>
    <s v="music/rock"/>
    <x v="4"/>
    <s v="rock"/>
    <n v="46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.0366666666666666"/>
    <s v="music/rock"/>
    <x v="4"/>
    <s v="rock"/>
    <n v="76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.6524999999999999"/>
    <s v="music/rock"/>
    <x v="4"/>
    <s v="rock"/>
    <n v="84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.5590999999999999"/>
    <s v="music/rock"/>
    <x v="4"/>
    <s v="rock"/>
    <n v="117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.0162500000000001"/>
    <s v="music/rock"/>
    <x v="4"/>
    <s v="rock"/>
    <n v="86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"/>
    <s v="music/rock"/>
    <x v="4"/>
    <s v="rock"/>
    <n v="172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.0049999999999999"/>
    <s v="music/rock"/>
    <x v="4"/>
    <s v="rock"/>
    <n v="63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.2529999999999999"/>
    <s v="music/rock"/>
    <x v="4"/>
    <s v="rock"/>
    <n v="68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.0355555555555556"/>
    <s v="music/rock"/>
    <x v="4"/>
    <s v="rock"/>
    <n v="54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.038"/>
    <s v="music/rock"/>
    <x v="4"/>
    <s v="rock"/>
    <n v="35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.05"/>
    <s v="music/rock"/>
    <x v="4"/>
    <s v="rock"/>
    <n v="3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"/>
    <s v="music/rock"/>
    <x v="4"/>
    <s v="rock"/>
    <n v="95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.6986000000000001"/>
    <s v="music/rock"/>
    <x v="4"/>
    <s v="rock"/>
    <n v="40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.014"/>
    <s v="music/pop"/>
    <x v="4"/>
    <s v="pop"/>
    <n v="98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"/>
    <s v="music/pop"/>
    <x v="4"/>
    <s v="pop"/>
    <n v="43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.2470000000000001"/>
    <s v="music/pop"/>
    <x v="4"/>
    <s v="pop"/>
    <n v="169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.095"/>
    <s v="music/pop"/>
    <x v="4"/>
    <s v="pop"/>
    <n v="86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.1080000000000001"/>
    <s v="music/pop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.1020000000000001"/>
    <s v="music/pop"/>
    <x v="4"/>
    <s v="pop"/>
    <n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.0471999999999999"/>
    <s v="music/pop"/>
    <x v="4"/>
    <s v="pop"/>
    <n v="114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.2526086956521738"/>
    <s v="music/pop"/>
    <x v="4"/>
    <s v="pop"/>
    <n v="32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.0058763157894737"/>
    <s v="music/pop"/>
    <x v="4"/>
    <s v="pop"/>
    <n v="4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.4155"/>
    <s v="music/pop"/>
    <x v="4"/>
    <s v="pop"/>
    <n v="88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.0075000000000001"/>
    <s v="music/pop"/>
    <x v="4"/>
    <s v="pop"/>
    <n v="101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.0066666666666666"/>
    <s v="music/pop"/>
    <x v="4"/>
    <s v="pop"/>
    <n v="65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.7423040000000001"/>
    <s v="music/pop"/>
    <x v="4"/>
    <s v="pop"/>
    <n v="52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.199090909090909"/>
    <s v="music/pop"/>
    <x v="4"/>
    <s v="pop"/>
    <n v="3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.4286666666666668"/>
    <s v="music/pop"/>
    <x v="4"/>
    <s v="pop"/>
    <n v="4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.0033493333333334"/>
    <s v="music/pop"/>
    <x v="4"/>
    <s v="pop"/>
    <n v="15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.0493380000000001"/>
    <s v="music/pop"/>
    <x v="4"/>
    <s v="pop"/>
    <n v="119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.3223333333333334"/>
    <s v="music/pop"/>
    <x v="4"/>
    <s v="pop"/>
    <n v="74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.1279999999999999"/>
    <s v="music/pop"/>
    <x v="4"/>
    <s v="pop"/>
    <n v="1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.5375"/>
    <s v="music/pop"/>
    <x v="4"/>
    <s v="pop"/>
    <n v="28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.0250632911392406"/>
    <s v="music/pop"/>
    <x v="4"/>
    <s v="pop"/>
    <n v="80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.026375"/>
    <s v="music/pop"/>
    <x v="4"/>
    <s v="pop"/>
    <n v="132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.08"/>
    <s v="music/pop"/>
    <x v="4"/>
    <s v="pop"/>
    <n v="34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.2240879999999998"/>
    <s v="music/pop"/>
    <x v="4"/>
    <s v="pop"/>
    <n v="34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.1945714285714286"/>
    <s v="music/pop"/>
    <x v="4"/>
    <s v="pop"/>
    <n v="45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.6088"/>
    <s v="music/pop"/>
    <x v="4"/>
    <s v="pop"/>
    <n v="41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.2685294117647059"/>
    <s v="music/pop"/>
    <x v="4"/>
    <s v="pop"/>
    <n v="53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.026375"/>
    <s v="music/pop"/>
    <x v="4"/>
    <s v="pop"/>
    <n v="71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.3975"/>
    <s v="music/pop"/>
    <x v="4"/>
    <s v="pop"/>
    <n v="54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.026"/>
    <s v="music/pop"/>
    <x v="4"/>
    <s v="pop"/>
    <n v="45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.0067349999999999"/>
    <s v="music/pop"/>
    <x v="4"/>
    <s v="pop"/>
    <n v="26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.1294117647058823"/>
    <s v="music/pop"/>
    <x v="4"/>
    <s v="pop"/>
    <n v="39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.2809523809523808"/>
    <s v="music/pop"/>
    <x v="4"/>
    <s v="pop"/>
    <n v="46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.0169999999999999"/>
    <s v="music/pop"/>
    <x v="4"/>
    <s v="pop"/>
    <n v="89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.37416"/>
    <s v="music/pop"/>
    <x v="4"/>
    <s v="pop"/>
    <n v="40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.1533333333333333"/>
    <s v="music/pop"/>
    <x v="4"/>
    <s v="pop"/>
    <n v="82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.1166666666666667"/>
    <s v="music/pop"/>
    <x v="4"/>
    <s v="pop"/>
    <n v="160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.1839999999999999"/>
    <s v="music/pop"/>
    <x v="4"/>
    <s v="pop"/>
    <n v="36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.75"/>
    <s v="music/pop"/>
    <x v="4"/>
    <s v="pop"/>
    <n v="63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.175"/>
    <s v="music/pop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.0142212307692309"/>
    <s v="music/faith"/>
    <x v="4"/>
    <s v="faith"/>
    <n v="75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s v="music/faith"/>
    <x v="4"/>
    <s v="faith"/>
    <e v="#DIV/0!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0.21714285714285714"/>
    <s v="music/faith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.0912500000000001"/>
    <s v="music/faith"/>
    <x v="4"/>
    <s v="faith"/>
    <n v="86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.0285714285714285"/>
    <s v="music/faith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3.5999999999999999E-3"/>
    <s v="music/faith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0.3125"/>
    <s v="music/faith"/>
    <x v="4"/>
    <s v="faith"/>
    <n v="80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0.443"/>
    <s v="music/faith"/>
    <x v="4"/>
    <s v="faith"/>
    <n v="253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"/>
    <s v="music/faith"/>
    <x v="4"/>
    <s v="faith"/>
    <n v="171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0.254"/>
    <s v="music/faith"/>
    <x v="4"/>
    <s v="faith"/>
    <n v="5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0.33473333333333333"/>
    <s v="music/faith"/>
    <x v="4"/>
    <s v="faith"/>
    <n v="264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0.47799999999999998"/>
    <s v="music/faith"/>
    <x v="4"/>
    <s v="faith"/>
    <n v="159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8E-2"/>
    <s v="music/faith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5.0000000000000001E-4"/>
    <s v="music/faith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0.11708333333333333"/>
    <s v="music/faith"/>
    <x v="4"/>
    <s v="faith"/>
    <n v="61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s v="music/faith"/>
    <x v="4"/>
    <s v="faith"/>
    <e v="#DIV/0!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0.20208000000000001"/>
    <s v="music/faith"/>
    <x v="4"/>
    <s v="faith"/>
    <n v="115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s v="music/faith"/>
    <x v="4"/>
    <s v="faith"/>
    <e v="#DIV/0!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9E-2"/>
    <s v="music/faith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0.2606"/>
    <s v="music/faith"/>
    <x v="4"/>
    <s v="faith"/>
    <n v="66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1.9801980198019802E-3"/>
    <s v="music/faith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5E-5"/>
    <s v="music/faith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00000000000001E-2"/>
    <s v="music/faith"/>
    <x v="4"/>
    <s v="faith"/>
    <n v="26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0.65100000000000002"/>
    <s v="music/faith"/>
    <x v="4"/>
    <s v="faith"/>
    <n v="11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s v="music/faith"/>
    <x v="4"/>
    <s v="faith"/>
    <e v="#DIV/0!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s v="music/faith"/>
    <x v="4"/>
    <s v="faith"/>
    <e v="#DIV/0!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E-2"/>
    <s v="music/faith"/>
    <x v="4"/>
    <s v="faith"/>
    <n v="54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s v="music/faith"/>
    <x v="4"/>
    <s v="faith"/>
    <e v="#DIV/0!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71E-2"/>
    <s v="music/faith"/>
    <x v="4"/>
    <s v="faith"/>
    <n v="21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6.7999999999999996E-3"/>
    <s v="music/faith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0.105"/>
    <s v="music/faith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s v="music/faith"/>
    <x v="4"/>
    <s v="faith"/>
    <e v="#DIV/0!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6E-2"/>
    <s v="music/faith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E-2"/>
    <s v="music/faith"/>
    <x v="4"/>
    <s v="faith"/>
    <n v="116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2.2000000000000001E-3"/>
    <s v="music/faith"/>
    <x v="4"/>
    <s v="faith"/>
    <n v="6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4999999999999997E-2"/>
    <s v="music/faith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0.42725880551301687"/>
    <s v="music/faith"/>
    <x v="4"/>
    <s v="faith"/>
    <n v="34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2.142857142857143E-3"/>
    <s v="music/faith"/>
    <x v="4"/>
    <s v="faith"/>
    <n v="3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8.7500000000000008E-3"/>
    <s v="music/faith"/>
    <x v="4"/>
    <s v="faith"/>
    <n v="12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0000000000001E-2"/>
    <s v="music/faith"/>
    <x v="4"/>
    <s v="faith"/>
    <n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s v="music/faith"/>
    <x v="4"/>
    <s v="faith"/>
    <e v="#DIV/0!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4"/>
    <s v="music/faith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000000000000002E-2"/>
    <s v="music/faith"/>
    <x v="4"/>
    <s v="faith"/>
    <n v="21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5.8333333333333336E-3"/>
    <s v="music/faith"/>
    <x v="4"/>
    <s v="faith"/>
    <n v="9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0.10181818181818182"/>
    <s v="music/faith"/>
    <x v="4"/>
    <s v="faith"/>
    <n v="6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0.33784615384615385"/>
    <s v="music/faith"/>
    <x v="4"/>
    <s v="faith"/>
    <n v="137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2E-4"/>
    <s v="music/faith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0.68400000000000005"/>
    <s v="music/faith"/>
    <x v="4"/>
    <s v="faith"/>
    <n v="122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s v="music/faith"/>
    <x v="4"/>
    <s v="faith"/>
    <e v="#DIV/0!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s v="music/faith"/>
    <x v="4"/>
    <s v="faith"/>
    <e v="#DIV/0!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s v="music/faith"/>
    <x v="4"/>
    <s v="faith"/>
    <e v="#DIV/0!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s v="music/faith"/>
    <x v="4"/>
    <s v="faith"/>
    <e v="#DIV/0!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s v="music/faith"/>
    <x v="4"/>
    <s v="faith"/>
    <e v="#DIV/0!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4"/>
    <s v="music/faith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0.11"/>
    <s v="music/faith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7.3333333333333332E-3"/>
    <s v="music/faith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0.21249999999999999"/>
    <s v="music/faith"/>
    <x v="4"/>
    <s v="faith"/>
    <n v="5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4.0000000000000001E-3"/>
    <s v="music/faith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1E-3"/>
    <s v="music/faith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s v="music/faith"/>
    <x v="4"/>
    <s v="faith"/>
    <e v="#DIV/0!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.1083333333333334"/>
    <s v="photography/photobooks"/>
    <x v="8"/>
    <s v="photobooks"/>
    <n v="26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.0874999999999999"/>
    <s v="photography/photobooks"/>
    <x v="8"/>
    <s v="photobooks"/>
    <n v="64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.0041666666666667"/>
    <s v="photography/photobooks"/>
    <x v="8"/>
    <s v="photobooks"/>
    <n v="9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.1845454545454546"/>
    <s v="photography/photobooks"/>
    <x v="8"/>
    <s v="photobooks"/>
    <n v="93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.1401428571428571"/>
    <s v="photography/photobooks"/>
    <x v="8"/>
    <s v="photobooks"/>
    <n v="9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.4810000000000001"/>
    <s v="photography/photobooks"/>
    <x v="8"/>
    <s v="photobooks"/>
    <n v="208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.0495555555555556"/>
    <s v="photography/photobooks"/>
    <x v="8"/>
    <s v="photobooks"/>
    <n v="59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.29948"/>
    <s v="photography/photobooks"/>
    <x v="8"/>
    <s v="photobooks"/>
    <n v="359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.2348756218905472"/>
    <s v="photography/photobooks"/>
    <x v="8"/>
    <s v="photobooks"/>
    <n v="95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.0162"/>
    <s v="photography/photobooks"/>
    <x v="8"/>
    <s v="photobooks"/>
    <n v="81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.0289999999999999"/>
    <s v="photography/photobooks"/>
    <x v="8"/>
    <s v="photobooks"/>
    <n v="1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.6016666666666666"/>
    <s v="photography/photobooks"/>
    <x v="8"/>
    <s v="photobooks"/>
    <n v="35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.08"/>
    <s v="photography/photobooks"/>
    <x v="8"/>
    <s v="photobooks"/>
    <n v="463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.1052941176470588"/>
    <s v="photography/photobooks"/>
    <x v="8"/>
    <s v="photobooks"/>
    <n v="104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.2"/>
    <s v="photography/photobooks"/>
    <x v="8"/>
    <s v="photobooks"/>
    <n v="8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.0282909090909091"/>
    <s v="photography/photobooks"/>
    <x v="8"/>
    <s v="photobooks"/>
    <n v="47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.1599999999999999"/>
    <s v="photography/photobooks"/>
    <x v="8"/>
    <s v="photobooks"/>
    <n v="414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.147"/>
    <s v="photography/photobooks"/>
    <x v="8"/>
    <s v="photobooks"/>
    <n v="42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.0660000000000001"/>
    <s v="photography/photobooks"/>
    <x v="8"/>
    <s v="photobooks"/>
    <n v="109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.6544000000000001"/>
    <s v="photography/photobooks"/>
    <x v="8"/>
    <s v="photobooks"/>
    <n v="81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.55"/>
    <s v="photography/photobooks"/>
    <x v="8"/>
    <s v="photobooks"/>
    <n v="52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.85"/>
    <s v="photography/photobooks"/>
    <x v="8"/>
    <s v="photobooks"/>
    <n v="35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.0190833333333333"/>
    <s v="photography/photobooks"/>
    <x v="8"/>
    <s v="photobooks"/>
    <n v="10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0.19600000000000001"/>
    <s v="photography/photobooks"/>
    <x v="8"/>
    <s v="photobooks"/>
    <n v="55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0.59467839999999994"/>
    <s v="photography/photobooks"/>
    <x v="8"/>
    <s v="photobooks"/>
    <n v="72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s v="photography/photobooks"/>
    <x v="8"/>
    <s v="photobooks"/>
    <e v="#DIV/0!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0.4572"/>
    <s v="photography/photobooks"/>
    <x v="8"/>
    <s v="photobooks"/>
    <n v="59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00000000000003E-2"/>
    <s v="photography/photobooks"/>
    <x v="8"/>
    <s v="photobooks"/>
    <n v="12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E-2"/>
    <s v="photography/photobooks"/>
    <x v="8"/>
    <s v="photobooks"/>
    <n v="49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0.56514285714285717"/>
    <s v="photography/photobooks"/>
    <x v="8"/>
    <s v="photobooks"/>
    <n v="151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0.21309523809523809"/>
    <s v="photography/photobooks"/>
    <x v="8"/>
    <s v="photobooks"/>
    <n v="36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0.156"/>
    <s v="photography/photobooks"/>
    <x v="8"/>
    <s v="photobooks"/>
    <n v="45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3E-2"/>
    <s v="photography/photobooks"/>
    <x v="8"/>
    <s v="photobooks"/>
    <n v="9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0.4592"/>
    <s v="photography/photobooks"/>
    <x v="8"/>
    <s v="photobooks"/>
    <n v="88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0.65101538461538466"/>
    <s v="photography/photobooks"/>
    <x v="8"/>
    <s v="photobooks"/>
    <n v="171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000000000000004E-2"/>
    <s v="photography/photobooks"/>
    <x v="8"/>
    <s v="photobooks"/>
    <n v="84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0.135625"/>
    <s v="photography/photobooks"/>
    <x v="8"/>
    <s v="photobooks"/>
    <n v="65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1E-2"/>
    <s v="photography/photobooks"/>
    <x v="8"/>
    <s v="photobooks"/>
    <n v="66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0.36236363636363639"/>
    <s v="photography/photobooks"/>
    <x v="8"/>
    <s v="photobooks"/>
    <n v="105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0.39743333333333336"/>
    <s v="photography/photobooks"/>
    <x v="8"/>
    <s v="photobooks"/>
    <n v="78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0.25763636363636366"/>
    <s v="photography/photobooks"/>
    <x v="8"/>
    <s v="photobooks"/>
    <n v="59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0.15491428571428573"/>
    <s v="photography/photobooks"/>
    <x v="8"/>
    <s v="photobooks"/>
    <n v="71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0.236925"/>
    <s v="photography/photobooks"/>
    <x v="8"/>
    <s v="photobooks"/>
    <n v="51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0.39760000000000001"/>
    <s v="photography/photobooks"/>
    <x v="8"/>
    <s v="photobooks"/>
    <n v="6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0.20220833333333332"/>
    <s v="photography/photobooks"/>
    <x v="8"/>
    <s v="photobooks"/>
    <n v="45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0.47631578947368419"/>
    <s v="photography/photobooks"/>
    <x v="8"/>
    <s v="photobooks"/>
    <n v="3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0.15329999999999999"/>
    <s v="photography/photobooks"/>
    <x v="8"/>
    <s v="photobooks"/>
    <n v="64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E-2"/>
    <s v="photography/photobooks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5.0000000000000001E-3"/>
    <s v="photography/photobooks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79E-2"/>
    <s v="photography/photobooks"/>
    <x v="8"/>
    <s v="photobooks"/>
    <n v="109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6E-2"/>
    <s v="photography/photobooks"/>
    <x v="8"/>
    <s v="photobooks"/>
    <n v="27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0.61124000000000001"/>
    <s v="photography/photobooks"/>
    <x v="8"/>
    <s v="photobooks"/>
    <n v="11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4E-2"/>
    <s v="photography/photobooks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0.11077777777777778"/>
    <s v="photography/photobooks"/>
    <x v="8"/>
    <s v="photobooks"/>
    <n v="55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0.38735714285714284"/>
    <s v="photography/photobooks"/>
    <x v="8"/>
    <s v="photobooks"/>
    <n v="134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0.22052631578947368"/>
    <s v="photography/photobooks"/>
    <x v="8"/>
    <s v="photobooks"/>
    <n v="49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0.67549999999999999"/>
    <s v="photography/photobooks"/>
    <x v="8"/>
    <s v="photobooks"/>
    <n v="48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0.136375"/>
    <s v="photography/photobooks"/>
    <x v="8"/>
    <s v="photobooks"/>
    <n v="59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E-2"/>
    <s v="photography/photobooks"/>
    <x v="8"/>
    <s v="photobooks"/>
    <n v="12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0.20449632511889321"/>
    <s v="photography/photobooks"/>
    <x v="8"/>
    <s v="photobooks"/>
    <n v="84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0.13852941176470587"/>
    <s v="photography/photobooks"/>
    <x v="8"/>
    <s v="photobooks"/>
    <n v="64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0.48485714285714288"/>
    <s v="photography/photobooks"/>
    <x v="8"/>
    <s v="photobooks"/>
    <n v="94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0.308"/>
    <s v="photography/photobooks"/>
    <x v="8"/>
    <s v="photobooks"/>
    <n v="72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0.35174193548387095"/>
    <s v="photography/photobooks"/>
    <x v="8"/>
    <s v="photobooks"/>
    <n v="10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0.36404444444444445"/>
    <s v="photography/photobooks"/>
    <x v="8"/>
    <s v="photobooks"/>
    <n v="67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E-2"/>
    <s v="photography/photobooks"/>
    <x v="8"/>
    <s v="photobooks"/>
    <n v="74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0.1106"/>
    <s v="photography/photobooks"/>
    <x v="8"/>
    <s v="photobooks"/>
    <n v="69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0.41407142857142859"/>
    <s v="photography/photobooks"/>
    <x v="8"/>
    <s v="photobooks"/>
    <n v="121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0.10857142857142857"/>
    <s v="photography/photobooks"/>
    <x v="8"/>
    <s v="photobooks"/>
    <n v="4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3E-2"/>
    <s v="photography/photobooks"/>
    <x v="8"/>
    <s v="photobooks"/>
    <n v="8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4"/>
    <s v="photography/photobooks"/>
    <x v="8"/>
    <s v="photobooks"/>
    <n v="2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0.13307692307692306"/>
    <s v="photography/photobooks"/>
    <x v="8"/>
    <s v="photobooks"/>
    <n v="38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s v="photography/photobooks"/>
    <x v="8"/>
    <s v="photobooks"/>
    <e v="#DIV/0!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0.49183333333333334"/>
    <s v="photography/photobooks"/>
    <x v="8"/>
    <s v="photobooks"/>
    <n v="42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s v="photography/photobooks"/>
    <x v="8"/>
    <s v="photobooks"/>
    <e v="#DIV/0!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E-2"/>
    <s v="photography/photobooks"/>
    <x v="8"/>
    <s v="photobooks"/>
    <n v="85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0.52327777777777773"/>
    <s v="photography/photobooks"/>
    <x v="8"/>
    <s v="photobooks"/>
    <n v="94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s v="photography/photobooks"/>
    <x v="8"/>
    <s v="photobooks"/>
    <e v="#DIV/0!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2E-2"/>
    <s v="photography/photobooks"/>
    <x v="8"/>
    <s v="photobooks"/>
    <n v="6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E-2"/>
    <s v="photography/photobooks"/>
    <x v="8"/>
    <s v="photobooks"/>
    <n v="213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.3489"/>
    <s v="music/rock"/>
    <x v="4"/>
    <s v="rock"/>
    <n v="59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"/>
    <s v="music/rock"/>
    <x v="4"/>
    <s v="rock"/>
    <n v="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.1585714285714286"/>
    <s v="music/rock"/>
    <x v="4"/>
    <s v="rock"/>
    <n v="25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.0006666666666666"/>
    <s v="music/rock"/>
    <x v="4"/>
    <s v="rock"/>
    <n v="7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.0505"/>
    <s v="music/rock"/>
    <x v="4"/>
    <s v="rock"/>
    <n v="4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.01"/>
    <s v="music/rock"/>
    <x v="4"/>
    <s v="rock"/>
    <n v="53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.0066250000000001"/>
    <s v="music/rock"/>
    <x v="4"/>
    <s v="rock"/>
    <n v="84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.0016"/>
    <s v="music/rock"/>
    <x v="4"/>
    <s v="rock"/>
    <n v="417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.6668333333333334"/>
    <s v="music/rock"/>
    <x v="4"/>
    <s v="rock"/>
    <n v="76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.0153333333333334"/>
    <s v="music/rock"/>
    <x v="4"/>
    <s v="rock"/>
    <n v="67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.03"/>
    <s v="music/rock"/>
    <x v="4"/>
    <s v="rock"/>
    <n v="74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.4285714285714286"/>
    <s v="music/rock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.625"/>
    <s v="music/rock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.1805000000000001"/>
    <s v="music/rock"/>
    <x v="4"/>
    <s v="rock"/>
    <n v="13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.04"/>
    <s v="music/rock"/>
    <x v="4"/>
    <s v="rock"/>
    <n v="4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.0034000000000001"/>
    <s v="music/rock"/>
    <x v="4"/>
    <s v="rock"/>
    <n v="182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.0683333333333334"/>
    <s v="music/rock"/>
    <x v="4"/>
    <s v="rock"/>
    <n v="6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.00149"/>
    <s v="music/rock"/>
    <x v="4"/>
    <s v="rock"/>
    <n v="36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.0529999999999999"/>
    <s v="music/rock"/>
    <x v="4"/>
    <s v="rock"/>
    <n v="46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.0888888888888888"/>
    <s v="music/rock"/>
    <x v="4"/>
    <s v="rock"/>
    <n v="75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.0175000000000001"/>
    <s v="music/rock"/>
    <x v="4"/>
    <s v="rock"/>
    <n v="5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.2524999999999999"/>
    <s v="music/rock"/>
    <x v="4"/>
    <s v="rock"/>
    <n v="11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.2400610000000001"/>
    <s v="music/rock"/>
    <x v="4"/>
    <s v="rock"/>
    <n v="93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.014"/>
    <s v="music/rock"/>
    <x v="4"/>
    <s v="rock"/>
    <n v="76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"/>
    <s v="music/rock"/>
    <x v="4"/>
    <s v="rock"/>
    <n v="5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.3792666666666666"/>
    <s v="music/rock"/>
    <x v="4"/>
    <s v="rock"/>
    <n v="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.2088000000000001"/>
    <s v="music/rock"/>
    <x v="4"/>
    <s v="rock"/>
    <n v="80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.0736666666666668"/>
    <s v="music/rock"/>
    <x v="4"/>
    <s v="rock"/>
    <n v="134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.0033333333333334"/>
    <s v="music/rock"/>
    <x v="4"/>
    <s v="rock"/>
    <n v="38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.0152222222222222"/>
    <s v="music/rock"/>
    <x v="4"/>
    <s v="rock"/>
    <n v="5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.0007692307692309"/>
    <s v="music/rock"/>
    <x v="4"/>
    <s v="rock"/>
    <n v="50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.1696666666666666"/>
    <s v="music/rock"/>
    <x v="4"/>
    <s v="rock"/>
    <n v="134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.01875"/>
    <s v="music/rock"/>
    <x v="4"/>
    <s v="rock"/>
    <n v="58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.0212366666666666"/>
    <s v="music/rock"/>
    <x v="4"/>
    <s v="rock"/>
    <n v="88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.5405897142857143"/>
    <s v="music/rock"/>
    <x v="4"/>
    <s v="rock"/>
    <n v="7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.0125"/>
    <s v="music/rock"/>
    <x v="4"/>
    <s v="rock"/>
    <n v="53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"/>
    <s v="music/rock"/>
    <x v="4"/>
    <s v="rock"/>
    <n v="136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.0874800874800874"/>
    <s v="music/rock"/>
    <x v="4"/>
    <s v="rock"/>
    <n v="4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.3183333333333334"/>
    <s v="music/rock"/>
    <x v="4"/>
    <s v="rock"/>
    <n v="7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.3346666666666667"/>
    <s v="music/rock"/>
    <x v="4"/>
    <s v="rock"/>
    <n v="53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s v="games/mobile games"/>
    <x v="6"/>
    <s v="mobile games"/>
    <e v="#DIV/0!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6E-2"/>
    <s v="games/mobile games"/>
    <x v="6"/>
    <s v="mobile games"/>
    <n v="91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4.0000000000000001E-3"/>
    <s v="games/mobile games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0.42892307692307691"/>
    <s v="games/mobile games"/>
    <x v="6"/>
    <s v="mobile games"/>
    <n v="5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5"/>
    <s v="games/mobile games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5.0000000000000001E-3"/>
    <s v="games/mobile games"/>
    <x v="6"/>
    <s v="mobile games"/>
    <n v="63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5.0000000000000001E-4"/>
    <s v="games/mobile games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1E-2"/>
    <s v="games/mobile games"/>
    <x v="6"/>
    <s v="mobile games"/>
    <n v="72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s v="games/mobile games"/>
    <x v="6"/>
    <s v="mobile games"/>
    <e v="#DIV/0!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0.10314285714285715"/>
    <s v="games/mobile games"/>
    <x v="6"/>
    <s v="mobile games"/>
    <n v="33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0.7178461538461538"/>
    <s v="games/mobile games"/>
    <x v="6"/>
    <s v="mobile games"/>
    <n v="49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E-2"/>
    <s v="games/mobile games"/>
    <x v="6"/>
    <s v="mobile games"/>
    <n v="16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4.4999999999999997E-3"/>
    <s v="games/mobile games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49999999999999E-4"/>
    <s v="games/mobile games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5.1000000000000004E-3"/>
    <s v="games/mobile games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s v="games/mobile games"/>
    <x v="6"/>
    <s v="mobile games"/>
    <e v="#DIV/0!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s v="games/mobile games"/>
    <x v="6"/>
    <s v="mobile games"/>
    <e v="#DIV/0!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s v="games/mobile games"/>
    <x v="6"/>
    <s v="mobile games"/>
    <e v="#DIV/0!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1.1999999999999999E-3"/>
    <s v="games/mobile games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0.20080000000000001"/>
    <s v="games/mobile games"/>
    <x v="6"/>
    <s v="mobile games"/>
    <n v="42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.726845"/>
    <s v="music/indie rock"/>
    <x v="4"/>
    <s v="indie rock"/>
    <n v="49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.008955223880597"/>
    <s v="music/indie rock"/>
    <x v="4"/>
    <s v="indie rock"/>
    <n v="42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.0480480480480481"/>
    <s v="music/indie rock"/>
    <x v="4"/>
    <s v="indie rock"/>
    <n v="33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.351"/>
    <s v="music/indie rock"/>
    <x v="4"/>
    <s v="indie rock"/>
    <n v="52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.1632786885245903"/>
    <s v="music/indie rock"/>
    <x v="4"/>
    <s v="indie rock"/>
    <n v="51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.0208333333333333"/>
    <s v="music/indie rock"/>
    <x v="4"/>
    <s v="indie rock"/>
    <n v="42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.1116666666666666"/>
    <s v="music/indie rock"/>
    <x v="4"/>
    <s v="indie rock"/>
    <n v="417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.6608000000000001"/>
    <s v="music/indie rock"/>
    <x v="4"/>
    <s v="indie rock"/>
    <n v="47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.0660000000000001"/>
    <s v="music/indie rock"/>
    <x v="4"/>
    <s v="indie rock"/>
    <n v="48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.4458441666666668"/>
    <s v="music/indie rock"/>
    <x v="4"/>
    <s v="indie rock"/>
    <n v="71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.0555000000000001"/>
    <s v="music/indie rock"/>
    <x v="4"/>
    <s v="indie rock"/>
    <n v="88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.3660000000000001"/>
    <s v="music/indie rock"/>
    <x v="4"/>
    <s v="indie rock"/>
    <n v="26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.04"/>
    <s v="music/indie rock"/>
    <x v="4"/>
    <s v="indie rock"/>
    <n v="5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.145"/>
    <s v="music/indie rock"/>
    <x v="4"/>
    <s v="indie rock"/>
    <n v="57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.0171957671957672"/>
    <s v="music/indie rock"/>
    <x v="4"/>
    <s v="indie rock"/>
    <n v="196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.2394678492239468"/>
    <s v="music/indie rock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.0245669291338582"/>
    <s v="music/indie rock"/>
    <x v="4"/>
    <s v="indie rock"/>
    <n v="36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.4450000000000001"/>
    <s v="music/indie rock"/>
    <x v="4"/>
    <s v="indie rock"/>
    <n v="69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.3333333333333333"/>
    <s v="music/indie rock"/>
    <x v="4"/>
    <s v="indie rock"/>
    <n v="29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.0936440000000001"/>
    <s v="music/indie rock"/>
    <x v="4"/>
    <s v="indie rock"/>
    <n v="51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7E-2"/>
    <s v="technology/gadgets"/>
    <x v="2"/>
    <s v="gadgets"/>
    <n v="107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E-2"/>
    <s v="technology/gadgets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0.46600000000000003"/>
    <s v="technology/gadgets"/>
    <x v="2"/>
    <s v="gadgets"/>
    <n v="34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1E-3"/>
    <s v="technology/gadgets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1.6800000000000001E-3"/>
    <s v="technology/gadgets"/>
    <x v="2"/>
    <s v="gadgets"/>
    <n v="11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0.42759999999999998"/>
    <s v="technology/gadgets"/>
    <x v="2"/>
    <s v="gadgets"/>
    <n v="21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2.8333333333333335E-3"/>
    <s v="technology/gadgets"/>
    <x v="2"/>
    <s v="gadgets"/>
    <n v="21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9E-2"/>
    <s v="technology/gadgets"/>
    <x v="2"/>
    <s v="gadgets"/>
    <n v="108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0.14111428571428572"/>
    <s v="technology/gadgets"/>
    <x v="2"/>
    <s v="gadgets"/>
    <n v="130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0.39395294117647056"/>
    <s v="technology/gadgets"/>
    <x v="2"/>
    <s v="gadgets"/>
    <n v="117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3E-4"/>
    <s v="technology/gadgets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0.59299999999999997"/>
    <s v="technology/gadgets"/>
    <x v="2"/>
    <s v="gadgets"/>
    <n v="71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E-2"/>
    <s v="technology/gadgets"/>
    <x v="2"/>
    <s v="gadgets"/>
    <n v="2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86E-2"/>
    <s v="technology/gadgets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E-2"/>
    <s v="technology/gadgets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5.1000000000000004E-3"/>
    <s v="technology/gadgets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0.52570512820512816"/>
    <s v="technology/gadgets"/>
    <x v="2"/>
    <s v="gadgets"/>
    <n v="29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E-2"/>
    <s v="technology/gadgets"/>
    <x v="2"/>
    <s v="gadgets"/>
    <n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0.47399999999999998"/>
    <s v="technology/gadgets"/>
    <x v="2"/>
    <s v="gadgets"/>
    <n v="30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0.43030000000000002"/>
    <s v="technology/gadgets"/>
    <x v="2"/>
    <s v="gadgets"/>
    <n v="41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.3680000000000001"/>
    <s v="music/indie rock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.1555"/>
    <s v="music/indie rock"/>
    <x v="4"/>
    <s v="indie rock"/>
    <n v="36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.4079999999999999"/>
    <s v="music/indie rock"/>
    <x v="4"/>
    <s v="indie rock"/>
    <n v="23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.1439999999999999"/>
    <s v="music/indie rock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.1033333333333333"/>
    <s v="music/indie rock"/>
    <x v="4"/>
    <s v="indie rock"/>
    <n v="32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.9537933333333333"/>
    <s v="music/indie rock"/>
    <x v="4"/>
    <s v="indie rock"/>
    <n v="27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.0333333333333334"/>
    <s v="music/indie rock"/>
    <x v="4"/>
    <s v="indie rock"/>
    <n v="5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.031372549019608"/>
    <s v="music/indie rock"/>
    <x v="4"/>
    <s v="indie rock"/>
    <n v="77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.003125"/>
    <s v="music/indie rock"/>
    <x v="4"/>
    <s v="indie rock"/>
    <n v="43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.27"/>
    <s v="music/indie rock"/>
    <x v="4"/>
    <s v="indie rock"/>
    <n v="49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.20601"/>
    <s v="music/indie rock"/>
    <x v="4"/>
    <s v="indie rock"/>
    <n v="48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.0699047619047619"/>
    <s v="music/indie rock"/>
    <x v="4"/>
    <s v="indie rock"/>
    <n v="70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.7243333333333333"/>
    <s v="music/indie rock"/>
    <x v="4"/>
    <s v="indie rock"/>
    <n v="9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.2362"/>
    <s v="music/indie rock"/>
    <x v="4"/>
    <s v="indie rock"/>
    <n v="80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.0840000000000001"/>
    <s v="music/indie rock"/>
    <x v="4"/>
    <s v="indie rock"/>
    <n v="5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.1652013333333333"/>
    <s v="music/indie rock"/>
    <x v="4"/>
    <s v="indie rock"/>
    <n v="60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.8724499999999999"/>
    <s v="music/indie rock"/>
    <x v="4"/>
    <s v="indie rock"/>
    <n v="39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.1593333333333333"/>
    <s v="music/indie rock"/>
    <x v="4"/>
    <s v="indie rock"/>
    <n v="153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.107"/>
    <s v="music/indie rock"/>
    <x v="4"/>
    <s v="indie rock"/>
    <n v="115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.7092307692307693"/>
    <s v="music/indie rock"/>
    <x v="4"/>
    <s v="indie rock"/>
    <n v="36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.2611835600000001"/>
    <s v="technology/hardware"/>
    <x v="2"/>
    <s v="hardware"/>
    <n v="65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.3844033333333334"/>
    <s v="technology/hardware"/>
    <x v="2"/>
    <s v="hardware"/>
    <n v="87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.052499999999998"/>
    <s v="technology/hardware"/>
    <x v="2"/>
    <s v="hardware"/>
    <n v="69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.8805550000000002"/>
    <s v="technology/hardware"/>
    <x v="2"/>
    <s v="hardware"/>
    <n v="176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.4801799999999998"/>
    <s v="technology/hardware"/>
    <x v="2"/>
    <s v="hardware"/>
    <n v="512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.4974666666666667"/>
    <s v="technology/hardware"/>
    <x v="2"/>
    <s v="hardware"/>
    <n v="16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.0063375000000001"/>
    <s v="technology/hardware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.0021100000000001"/>
    <s v="technology/hardware"/>
    <x v="2"/>
    <s v="hardware"/>
    <n v="189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.0600260000000001"/>
    <s v="technology/hardware"/>
    <x v="2"/>
    <s v="hardware"/>
    <n v="56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.0051866666666669"/>
    <s v="technology/hardware"/>
    <x v="2"/>
    <s v="hardware"/>
    <n v="5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.1244399999999999"/>
    <s v="technology/hardware"/>
    <x v="2"/>
    <s v="hardware"/>
    <n v="127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.9847237142857144"/>
    <s v="technology/hardware"/>
    <x v="2"/>
    <s v="hardware"/>
    <n v="102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.2594666666666665"/>
    <s v="technology/hardware"/>
    <x v="2"/>
    <s v="hardware"/>
    <n v="231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.9894800000000004"/>
    <s v="technology/hardware"/>
    <x v="2"/>
    <s v="hardware"/>
    <n v="842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.9859528571428569"/>
    <s v="technology/hardware"/>
    <x v="2"/>
    <s v="hardware"/>
    <n v="577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.9403333333333332"/>
    <s v="technology/hardware"/>
    <x v="2"/>
    <s v="hardware"/>
    <n v="483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.6750470000000002"/>
    <s v="technology/hardware"/>
    <x v="2"/>
    <s v="hardware"/>
    <n v="76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.355717142857143"/>
    <s v="technology/hardware"/>
    <x v="2"/>
    <s v="hardware"/>
    <n v="74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.5673440000000001"/>
    <s v="technology/hardware"/>
    <x v="2"/>
    <s v="hardware"/>
    <n v="3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.1790285714285715"/>
    <s v="technology/hardware"/>
    <x v="2"/>
    <s v="hardware"/>
    <n v="2501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.053811999999999"/>
    <s v="technology/hardware"/>
    <x v="2"/>
    <s v="hardware"/>
    <n v="68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.9292499999999999"/>
    <s v="technology/hardware"/>
    <x v="2"/>
    <s v="hardware"/>
    <n v="63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.268842105263158"/>
    <s v="technology/hardware"/>
    <x v="2"/>
    <s v="hardware"/>
    <n v="118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.5957748878923765"/>
    <s v="technology/hardware"/>
    <x v="2"/>
    <s v="hardware"/>
    <n v="181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.6227999999999998"/>
    <s v="technology/hardware"/>
    <x v="2"/>
    <s v="hardware"/>
    <n v="127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.0674309000000002"/>
    <s v="technology/hardware"/>
    <x v="2"/>
    <s v="hardware"/>
    <n v="137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.7012999999999998"/>
    <s v="technology/hardware"/>
    <x v="2"/>
    <s v="hardware"/>
    <n v="183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.8496600000000001"/>
    <s v="technology/hardware"/>
    <x v="2"/>
    <s v="hardware"/>
    <n v="279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.7907999999999999"/>
    <s v="technology/hardware"/>
    <x v="2"/>
    <s v="hardware"/>
    <n v="61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.318"/>
    <s v="technology/hardware"/>
    <x v="2"/>
    <s v="hardware"/>
    <n v="81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.6302771750000002"/>
    <s v="technology/hardware"/>
    <x v="2"/>
    <s v="hardware"/>
    <n v="272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.7447999999999997"/>
    <s v="technology/hardware"/>
    <x v="2"/>
    <s v="hardware"/>
    <n v="71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.5683081313131315"/>
    <s v="technology/hardware"/>
    <x v="2"/>
    <s v="hardware"/>
    <n v="248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.7549600000000001"/>
    <s v="technology/hardware"/>
    <x v="2"/>
    <s v="hardware"/>
    <n v="187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.0870837499999997"/>
    <s v="technology/hardware"/>
    <x v="2"/>
    <s v="hardware"/>
    <n v="132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.4660000000000002"/>
    <s v="technology/hardware"/>
    <x v="2"/>
    <s v="hardware"/>
    <n v="29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.0232999999999999"/>
    <s v="technology/hardware"/>
    <x v="2"/>
    <s v="hardware"/>
    <n v="245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.2684514"/>
    <s v="technology/hardware"/>
    <x v="2"/>
    <s v="hardware"/>
    <n v="1323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.14901155"/>
    <s v="technology/hardware"/>
    <x v="2"/>
    <s v="hardware"/>
    <n v="28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.5482402000000004"/>
    <s v="technology/hardware"/>
    <x v="2"/>
    <s v="hardware"/>
    <n v="9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799999999999998E-2"/>
    <s v="photography/people"/>
    <x v="8"/>
    <s v="people"/>
    <n v="32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s v="photography/people"/>
    <x v="8"/>
    <s v="people"/>
    <e v="#DIV/0!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2999999999999997E-2"/>
    <s v="photography/people"/>
    <x v="8"/>
    <s v="people"/>
    <n v="8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0.21146666666666666"/>
    <s v="photography/people"/>
    <x v="8"/>
    <s v="people"/>
    <n v="453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000000000001E-2"/>
    <s v="photography/people"/>
    <x v="8"/>
    <s v="people"/>
    <n v="13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5.0000000000000001E-4"/>
    <s v="photography/people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0.42472727272727273"/>
    <s v="photography/people"/>
    <x v="8"/>
    <s v="people"/>
    <n v="8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4.1666666666666666E-3"/>
    <s v="photography/people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0.01"/>
    <s v="photography/people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0.16966666666666666"/>
    <s v="photography/people"/>
    <x v="8"/>
    <s v="people"/>
    <n v="102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7E-2"/>
    <s v="photography/people"/>
    <x v="8"/>
    <s v="people"/>
    <n v="4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1.3333333333333333E-3"/>
    <s v="photography/people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s v="photography/people"/>
    <x v="8"/>
    <s v="people"/>
    <e v="#DIV/0!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s v="photography/people"/>
    <x v="8"/>
    <s v="people"/>
    <e v="#DIV/0!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E-2"/>
    <s v="photography/people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s v="photography/people"/>
    <x v="8"/>
    <s v="people"/>
    <e v="#DIV/0!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s v="photography/people"/>
    <x v="8"/>
    <s v="people"/>
    <e v="#DIV/0!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0.26200000000000001"/>
    <s v="photography/people"/>
    <x v="8"/>
    <s v="people"/>
    <n v="218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7.6129032258064515E-3"/>
    <s v="photography/people"/>
    <x v="8"/>
    <s v="people"/>
    <n v="34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0.125"/>
    <s v="photography/people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.8212909090909091"/>
    <s v="technology/hardware"/>
    <x v="2"/>
    <s v="hardware"/>
    <n v="128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.1679422000000002"/>
    <s v="technology/hardware"/>
    <x v="2"/>
    <s v="hardware"/>
    <n v="79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.12"/>
    <s v="technology/hardware"/>
    <x v="2"/>
    <s v="hardware"/>
    <n v="92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.3442048"/>
    <s v="technology/hardware"/>
    <x v="2"/>
    <s v="hardware"/>
    <n v="33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.236801"/>
    <s v="technology/hardware"/>
    <x v="2"/>
    <s v="hardware"/>
    <n v="194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.4784000000000002"/>
    <s v="technology/hardware"/>
    <x v="2"/>
    <s v="hardware"/>
    <n v="409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.157092"/>
    <s v="technology/hardware"/>
    <x v="2"/>
    <s v="hardware"/>
    <n v="84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.1707484768810599"/>
    <s v="technology/hardware"/>
    <x v="2"/>
    <s v="hardware"/>
    <n v="4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.05158"/>
    <s v="technology/hardware"/>
    <x v="2"/>
    <s v="hardware"/>
    <n v="383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.2005299999999997"/>
    <s v="technology/hardware"/>
    <x v="2"/>
    <s v="hardware"/>
    <n v="55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.1956399999999991"/>
    <s v="technology/hardware"/>
    <x v="2"/>
    <s v="hardware"/>
    <n v="42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.3490000000000002"/>
    <s v="technology/hardware"/>
    <x v="2"/>
    <s v="hardware"/>
    <n v="64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.9491375"/>
    <s v="technology/hardware"/>
    <x v="2"/>
    <s v="hardware"/>
    <n v="174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.137822333333332"/>
    <s v="technology/hardware"/>
    <x v="2"/>
    <s v="hardware"/>
    <n v="89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.1300013888888889"/>
    <s v="technology/hardware"/>
    <x v="2"/>
    <s v="hardware"/>
    <n v="5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.2154220000000002"/>
    <s v="technology/hardware"/>
    <x v="2"/>
    <s v="hardware"/>
    <n v="192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.2510239999999999"/>
    <s v="technology/hardware"/>
    <x v="2"/>
    <s v="hardware"/>
    <n v="73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.0224343076923077"/>
    <s v="technology/hardware"/>
    <x v="2"/>
    <s v="hardware"/>
    <n v="14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.8490975000000001"/>
    <s v="technology/hardware"/>
    <x v="2"/>
    <s v="hardware"/>
    <n v="109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.9233333333333333"/>
    <s v="technology/hardware"/>
    <x v="2"/>
    <s v="hardware"/>
    <n v="24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.8109999999999999"/>
    <s v="technology/hardware"/>
    <x v="2"/>
    <s v="hardware"/>
    <n v="148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.2513700000000001"/>
    <s v="technology/hardware"/>
    <x v="2"/>
    <s v="hardware"/>
    <n v="385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.61459"/>
    <s v="technology/hardware"/>
    <x v="2"/>
    <s v="hardware"/>
    <n v="457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.8535000000000004"/>
    <s v="technology/hardware"/>
    <x v="2"/>
    <s v="hardware"/>
    <n v="223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.0114999999999998"/>
    <s v="technology/hardware"/>
    <x v="2"/>
    <s v="hardware"/>
    <n v="221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.3348307999999998"/>
    <s v="technology/hardware"/>
    <x v="2"/>
    <s v="hardware"/>
    <n v="74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.2024900000000001"/>
    <s v="technology/hardware"/>
    <x v="2"/>
    <s v="hardware"/>
    <n v="223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.2616666666666667"/>
    <s v="technology/hardware"/>
    <x v="2"/>
    <s v="hardware"/>
    <n v="48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.6120000000000001"/>
    <s v="technology/hardware"/>
    <x v="2"/>
    <s v="hardware"/>
    <n v="9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.26239013671875"/>
    <s v="technology/hardware"/>
    <x v="2"/>
    <s v="hardware"/>
    <n v="119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.2035"/>
    <s v="technology/hardware"/>
    <x v="2"/>
    <s v="hardware"/>
    <n v="118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.0418799999999999"/>
    <s v="technology/hardware"/>
    <x v="2"/>
    <s v="hardware"/>
    <n v="143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.7867599999999999"/>
    <s v="technology/hardware"/>
    <x v="2"/>
    <s v="hardware"/>
    <n v="28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.868199871794872"/>
    <s v="technology/hardware"/>
    <x v="2"/>
    <s v="hardware"/>
    <n v="594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.1103642500000004"/>
    <s v="technology/hardware"/>
    <x v="2"/>
    <s v="hardware"/>
    <n v="262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.3166833333333334"/>
    <s v="technology/hardware"/>
    <x v="2"/>
    <s v="hardware"/>
    <n v="47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.0047639999999998"/>
    <s v="technology/hardware"/>
    <x v="2"/>
    <s v="hardware"/>
    <n v="7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.2051249999999998"/>
    <s v="technology/hardware"/>
    <x v="2"/>
    <s v="hardware"/>
    <n v="165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.362168"/>
    <s v="technology/hardware"/>
    <x v="2"/>
    <s v="hardware"/>
    <n v="449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.4817133333333334"/>
    <s v="technology/hardware"/>
    <x v="2"/>
    <s v="hardware"/>
    <n v="2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.8186315789473684"/>
    <s v="technology/hardware"/>
    <x v="2"/>
    <s v="hardware"/>
    <n v="144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.2353000000000001"/>
    <s v="technology/hardware"/>
    <x v="2"/>
    <s v="hardware"/>
    <n v="88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.0620938628158845"/>
    <s v="technology/hardware"/>
    <x v="2"/>
    <s v="hardware"/>
    <n v="36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.0821333333333334"/>
    <s v="technology/hardware"/>
    <x v="2"/>
    <s v="hardware"/>
    <n v="9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.1918387755102042"/>
    <s v="technology/hardware"/>
    <x v="2"/>
    <s v="hardware"/>
    <n v="153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.2110000000000001"/>
    <s v="technology/hardware"/>
    <x v="2"/>
    <s v="hardware"/>
    <n v="56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.0299897959183673"/>
    <s v="technology/hardware"/>
    <x v="2"/>
    <s v="hardware"/>
    <n v="228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.4833229411764706"/>
    <s v="technology/hardware"/>
    <x v="2"/>
    <s v="hardware"/>
    <n v="92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.2019070000000001"/>
    <s v="technology/hardware"/>
    <x v="2"/>
    <s v="hardware"/>
    <n v="81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.7327000000000004"/>
    <s v="technology/hardware"/>
    <x v="2"/>
    <s v="hardware"/>
    <n v="278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.303625"/>
    <s v="technology/hardware"/>
    <x v="2"/>
    <s v="hardware"/>
    <n v="43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.5304799999999998"/>
    <s v="technology/hardware"/>
    <x v="2"/>
    <s v="hardware"/>
    <n v="326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.0102"/>
    <s v="technology/hardware"/>
    <x v="2"/>
    <s v="hardware"/>
    <n v="42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.1359142857142857"/>
    <s v="technology/hardware"/>
    <x v="2"/>
    <s v="hardware"/>
    <n v="64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.6741666666666666"/>
    <s v="technology/hardware"/>
    <x v="2"/>
    <s v="hardware"/>
    <n v="99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.5345200000000001"/>
    <s v="technology/hardware"/>
    <x v="2"/>
    <s v="hardware"/>
    <n v="138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.022322"/>
    <s v="technology/hardware"/>
    <x v="2"/>
    <s v="hardware"/>
    <n v="46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.6828125"/>
    <s v="technology/hardware"/>
    <x v="2"/>
    <s v="hardware"/>
    <n v="1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.4345666666666668"/>
    <s v="technology/hardware"/>
    <x v="2"/>
    <s v="hardware"/>
    <n v="115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.964"/>
    <s v="technology/hardware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.0791999999999999"/>
    <s v="technology/hardware"/>
    <x v="2"/>
    <s v="hardware"/>
    <n v="154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.14977"/>
    <s v="technology/hardware"/>
    <x v="2"/>
    <s v="hardware"/>
    <n v="566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.4804999999999999"/>
    <s v="technology/hardware"/>
    <x v="2"/>
    <s v="hardware"/>
    <n v="121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.9116676082790633"/>
    <s v="technology/hardware"/>
    <x v="2"/>
    <s v="hardware"/>
    <n v="8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.99215125"/>
    <s v="technology/hardware"/>
    <x v="2"/>
    <s v="hardware"/>
    <n v="5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.1859999999999999"/>
    <s v="technology/hardware"/>
    <x v="2"/>
    <s v="hardware"/>
    <n v="67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.2686868686868686"/>
    <s v="technology/hardware"/>
    <x v="2"/>
    <s v="hardware"/>
    <n v="63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.0522388"/>
    <s v="technology/hardware"/>
    <x v="2"/>
    <s v="hardware"/>
    <n v="346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.2840666000000001"/>
    <s v="technology/hardware"/>
    <x v="2"/>
    <s v="hardware"/>
    <n v="244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.1732719999999999"/>
    <s v="technology/hardware"/>
    <x v="2"/>
    <s v="hardware"/>
    <n v="259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.8073000000000001"/>
    <s v="technology/hardware"/>
    <x v="2"/>
    <s v="hardware"/>
    <n v="202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.1073146853146854"/>
    <s v="technology/hardware"/>
    <x v="2"/>
    <s v="hardware"/>
    <n v="226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.5260429999999998"/>
    <s v="technology/hardware"/>
    <x v="2"/>
    <s v="hardware"/>
    <n v="325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.0249999999999999"/>
    <s v="technology/hardware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.783738373837384"/>
    <s v="technology/hardware"/>
    <x v="2"/>
    <s v="hardware"/>
    <n v="2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.4334915642458101"/>
    <s v="technology/hardware"/>
    <x v="2"/>
    <s v="hardware"/>
    <n v="116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.1550800000000001"/>
    <s v="technology/hardware"/>
    <x v="2"/>
    <s v="hardware"/>
    <n v="307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.3120499999999999"/>
    <s v="technology/hardware"/>
    <x v="2"/>
    <s v="hardware"/>
    <n v="547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.8816999999999999"/>
    <s v="technology/hardware"/>
    <x v="2"/>
    <s v="hardware"/>
    <n v="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.0780000000000003"/>
    <s v="technology/hardware"/>
    <x v="2"/>
    <s v="hardware"/>
    <n v="102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.1457142857142857"/>
    <s v="music/indie rock"/>
    <x v="4"/>
    <s v="indie rock"/>
    <n v="73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.1073333333333333"/>
    <s v="music/indie rock"/>
    <x v="4"/>
    <s v="indie rock"/>
    <n v="4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.1333333333333333"/>
    <s v="music/indie rock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.0833333333333333"/>
    <s v="music/indie rock"/>
    <x v="4"/>
    <s v="indie rock"/>
    <n v="71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.2353333333333334"/>
    <s v="music/indie rock"/>
    <x v="4"/>
    <s v="indie rock"/>
    <n v="89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.0069999999999999"/>
    <s v="music/indie rock"/>
    <x v="4"/>
    <s v="indie rock"/>
    <n v="115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.0353333333333334"/>
    <s v="music/indie rock"/>
    <x v="4"/>
    <s v="indie rock"/>
    <n v="6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.1551066666666667"/>
    <s v="music/indie rock"/>
    <x v="4"/>
    <s v="indie rock"/>
    <n v="46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.2040040000000001"/>
    <s v="music/indie rock"/>
    <x v="4"/>
    <s v="indie rock"/>
    <n v="49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.1504037499999999"/>
    <s v="music/indie rock"/>
    <x v="4"/>
    <s v="indie rock"/>
    <n v="58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.2046777777777777"/>
    <s v="music/indie rock"/>
    <x v="4"/>
    <s v="indie rock"/>
    <n v="88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.0128333333333333"/>
    <s v="music/indie rock"/>
    <x v="4"/>
    <s v="indie rock"/>
    <n v="110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.0246666666666666"/>
    <s v="music/indie rock"/>
    <x v="4"/>
    <s v="indie rock"/>
    <n v="67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.2054285714285715"/>
    <s v="music/indie rock"/>
    <x v="4"/>
    <s v="indie rock"/>
    <n v="59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"/>
    <s v="music/indie rock"/>
    <x v="4"/>
    <s v="indie rock"/>
    <n v="1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.0166666666666666"/>
    <s v="music/indie rock"/>
    <x v="4"/>
    <s v="indie rock"/>
    <n v="4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"/>
    <s v="music/indie rock"/>
    <x v="4"/>
    <s v="indie rock"/>
    <n v="79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.0033333333333334"/>
    <s v="music/indie rock"/>
    <x v="4"/>
    <s v="indie rock"/>
    <n v="188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.3236666666666668"/>
    <s v="music/indie rock"/>
    <x v="4"/>
    <s v="indie rock"/>
    <n v="6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.3666666666666667"/>
    <s v="music/indie rock"/>
    <x v="4"/>
    <s v="indie rock"/>
    <n v="30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.1325000000000001"/>
    <s v="music/indie rock"/>
    <x v="4"/>
    <s v="indie rock"/>
    <n v="51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.36"/>
    <s v="music/indie rock"/>
    <x v="4"/>
    <s v="indie rock"/>
    <n v="36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.4612318374694613"/>
    <s v="music/indie rock"/>
    <x v="4"/>
    <s v="indie rock"/>
    <n v="99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.2949999999999999"/>
    <s v="music/indie rock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.54"/>
    <s v="music/indie rock"/>
    <x v="4"/>
    <s v="indie rock"/>
    <n v="5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.0704545454545455"/>
    <s v="music/indie rock"/>
    <x v="4"/>
    <s v="indie rock"/>
    <n v="5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.0773299999999999"/>
    <s v="music/indie rock"/>
    <x v="4"/>
    <s v="indie rock"/>
    <n v="37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.0731250000000001"/>
    <s v="music/indie rock"/>
    <x v="4"/>
    <s v="indie rock"/>
    <n v="90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.06525"/>
    <s v="music/indie rock"/>
    <x v="4"/>
    <s v="indie rock"/>
    <n v="107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.0035000000000001"/>
    <s v="music/indie rock"/>
    <x v="4"/>
    <s v="indie rock"/>
    <n v="53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.0649999999999999"/>
    <s v="music/indie rock"/>
    <x v="4"/>
    <s v="indie rock"/>
    <n v="55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"/>
    <s v="music/indie rock"/>
    <x v="4"/>
    <s v="indie rock"/>
    <n v="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.0485714285714285"/>
    <s v="music/indie rock"/>
    <x v="4"/>
    <s v="indie rock"/>
    <n v="69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.0469999999999999"/>
    <s v="music/indie rock"/>
    <x v="4"/>
    <s v="indie rock"/>
    <n v="36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.2566666666666668"/>
    <s v="music/indie rock"/>
    <x v="4"/>
    <s v="indie rock"/>
    <n v="9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.0090416666666666"/>
    <s v="music/indie rock"/>
    <x v="4"/>
    <s v="indie rock"/>
    <n v="52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.4775"/>
    <s v="music/indie rock"/>
    <x v="4"/>
    <s v="indie rock"/>
    <n v="51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.3461099999999999"/>
    <s v="music/indie rock"/>
    <x v="4"/>
    <s v="indie rock"/>
    <n v="79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.0075000000000001"/>
    <s v="music/indie rock"/>
    <x v="4"/>
    <s v="indie rock"/>
    <n v="92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.00880375"/>
    <s v="music/indie rock"/>
    <x v="4"/>
    <s v="indie rock"/>
    <n v="117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5.6800000000000002E-3"/>
    <s v="games/video games"/>
    <x v="6"/>
    <s v="video games"/>
    <n v="28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3.875E-3"/>
    <s v="games/video games"/>
    <x v="6"/>
    <s v="video games"/>
    <n v="10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0.1"/>
    <s v="games/video games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0.10454545454545454"/>
    <s v="games/video games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1E-2"/>
    <s v="games/video games"/>
    <x v="6"/>
    <s v="video games"/>
    <n v="32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5.0000000000000001E-4"/>
    <s v="games/video games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0.28842857142857142"/>
    <s v="games/video games"/>
    <x v="6"/>
    <s v="video games"/>
    <n v="34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1.6666666666666668E-3"/>
    <s v="games/video games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0.11799999999999999"/>
    <s v="games/video games"/>
    <x v="6"/>
    <s v="video games"/>
    <n v="20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2.0238095238095236E-3"/>
    <s v="games/video games"/>
    <x v="6"/>
    <s v="video games"/>
    <n v="21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0.05"/>
    <s v="games/video games"/>
    <x v="6"/>
    <s v="video games"/>
    <n v="8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7E-2"/>
    <s v="games/video games"/>
    <x v="6"/>
    <s v="video games"/>
    <n v="21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E-2"/>
    <s v="games/video games"/>
    <x v="6"/>
    <s v="video games"/>
    <n v="5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3E-2"/>
    <s v="games/video games"/>
    <x v="6"/>
    <s v="video games"/>
    <n v="35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00000000000004E-2"/>
    <s v="games/video games"/>
    <x v="6"/>
    <s v="video games"/>
    <n v="22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8E-4"/>
    <s v="games/video games"/>
    <x v="6"/>
    <s v="video games"/>
    <n v="1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0.28405999999999998"/>
    <s v="games/video games"/>
    <x v="6"/>
    <s v="video games"/>
    <n v="2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0.128"/>
    <s v="games/video games"/>
    <x v="6"/>
    <s v="video games"/>
    <n v="11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199999999999998E-2"/>
    <s v="games/video games"/>
    <x v="6"/>
    <s v="video games"/>
    <n v="29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1.1199999999999999E-3"/>
    <s v="games/video games"/>
    <x v="6"/>
    <s v="video games"/>
    <n v="5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s v="games/video games"/>
    <x v="6"/>
    <s v="video games"/>
    <e v="#DIV/0!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41E-2"/>
    <s v="games/video games"/>
    <x v="6"/>
    <s v="video games"/>
    <n v="50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0.1125"/>
    <s v="games/video games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5E-2"/>
    <s v="games/video games"/>
    <x v="6"/>
    <s v="video games"/>
    <n v="25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0.30433333333333334"/>
    <s v="games/video games"/>
    <x v="6"/>
    <s v="video games"/>
    <n v="51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2.0000000000000001E-4"/>
    <s v="games/video games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6.9641025641025639E-3"/>
    <s v="games/video games"/>
    <x v="6"/>
    <s v="video games"/>
    <n v="49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0.02"/>
    <s v="games/video games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s v="games/video games"/>
    <x v="6"/>
    <s v="video games"/>
    <e v="#DIV/0!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8.0999999999999996E-3"/>
    <s v="games/video games"/>
    <x v="6"/>
    <s v="video games"/>
    <n v="101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2.6222222222222224E-3"/>
    <s v="games/video games"/>
    <x v="6"/>
    <s v="video games"/>
    <n v="20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1.6666666666666668E-3"/>
    <s v="games/video games"/>
    <x v="6"/>
    <s v="video games"/>
    <n v="13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57E-5"/>
    <s v="games/video games"/>
    <x v="6"/>
    <s v="video games"/>
    <n v="9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8.0000000000000002E-3"/>
    <s v="games/video games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3E-2"/>
    <s v="games/video games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4E-2"/>
    <s v="games/video games"/>
    <x v="6"/>
    <s v="video games"/>
    <n v="1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0.28192"/>
    <s v="games/video games"/>
    <x v="6"/>
    <s v="video games"/>
    <n v="371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68E-2"/>
    <s v="games/video games"/>
    <x v="6"/>
    <s v="video games"/>
    <n v="64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7.2222222222222219E-3"/>
    <s v="games/video games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8.5000000000000006E-3"/>
    <s v="games/video games"/>
    <x v="6"/>
    <s v="video games"/>
    <n v="5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.1575"/>
    <s v="music/rock"/>
    <x v="4"/>
    <s v="rock"/>
    <n v="36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.1226666666666667"/>
    <s v="music/rock"/>
    <x v="4"/>
    <s v="rock"/>
    <n v="87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.3220000000000001"/>
    <s v="music/rock"/>
    <x v="4"/>
    <s v="rock"/>
    <n v="75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.0263636363636364"/>
    <s v="music/rock"/>
    <x v="4"/>
    <s v="rock"/>
    <n v="68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.3864000000000001"/>
    <s v="music/rock"/>
    <x v="4"/>
    <s v="rock"/>
    <n v="30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.466"/>
    <s v="music/rock"/>
    <x v="4"/>
    <s v="rock"/>
    <n v="92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.2"/>
    <s v="music/rock"/>
    <x v="4"/>
    <s v="rock"/>
    <n v="23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.215816111111111"/>
    <s v="music/rock"/>
    <x v="4"/>
    <s v="rock"/>
    <n v="64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"/>
    <s v="music/rock"/>
    <x v="4"/>
    <s v="rock"/>
    <n v="22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.8085714285714285"/>
    <s v="music/rock"/>
    <x v="4"/>
    <s v="rock"/>
    <n v="33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.0607500000000001"/>
    <s v="music/rock"/>
    <x v="4"/>
    <s v="rock"/>
    <n v="90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"/>
    <s v="music/rock"/>
    <x v="4"/>
    <s v="rock"/>
    <n v="77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.2692857142857144"/>
    <s v="music/rock"/>
    <x v="4"/>
    <s v="rock"/>
    <n v="59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.0297499999999999"/>
    <s v="music/rock"/>
    <x v="4"/>
    <s v="rock"/>
    <n v="65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.5"/>
    <s v="music/rock"/>
    <x v="4"/>
    <s v="rock"/>
    <n v="67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.2602"/>
    <s v="music/rock"/>
    <x v="4"/>
    <s v="rock"/>
    <n v="89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.0012000000000001"/>
    <s v="music/rock"/>
    <x v="4"/>
    <s v="rock"/>
    <n v="66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.3864000000000001"/>
    <s v="music/rock"/>
    <x v="4"/>
    <s v="rock"/>
    <n v="40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.6140000000000001"/>
    <s v="music/rock"/>
    <x v="4"/>
    <s v="rock"/>
    <n v="77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.071842"/>
    <s v="music/rock"/>
    <x v="4"/>
    <s v="rock"/>
    <n v="69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.5309999999999999"/>
    <s v="games/tabletop games"/>
    <x v="6"/>
    <s v="tabletop games"/>
    <n v="58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.2416666666666663"/>
    <s v="games/tabletop games"/>
    <x v="6"/>
    <s v="tabletop games"/>
    <n v="44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.8927777777777779"/>
    <s v="games/tabletop games"/>
    <x v="6"/>
    <s v="tabletop games"/>
    <n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.8473999999999999"/>
    <s v="games/tabletop games"/>
    <x v="6"/>
    <s v="tabletop games"/>
    <n v="107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.569700000000001"/>
    <s v="games/tabletop games"/>
    <x v="6"/>
    <s v="tabletop games"/>
    <n v="149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.0967499999999999"/>
    <s v="games/tabletop games"/>
    <x v="6"/>
    <s v="tabletop games"/>
    <n v="5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.146425000000001"/>
    <s v="games/tabletop games"/>
    <x v="6"/>
    <s v="tabletop games"/>
    <n v="5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.1217692027666546"/>
    <s v="games/tabletop games"/>
    <x v="6"/>
    <s v="tabletop games"/>
    <n v="44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.0324999999999998"/>
    <s v="games/tabletop games"/>
    <x v="6"/>
    <s v="tabletop games"/>
    <n v="69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.8461052631578947"/>
    <s v="games/tabletop games"/>
    <x v="6"/>
    <s v="tabletop games"/>
    <n v="65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.1973333333333334"/>
    <s v="games/tabletop games"/>
    <x v="6"/>
    <s v="tabletop games"/>
    <n v="36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.812401666666668"/>
    <s v="games/tabletop games"/>
    <x v="6"/>
    <s v="tabletop games"/>
    <n v="40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.5237333333333334"/>
    <s v="games/tabletop games"/>
    <x v="6"/>
    <s v="tabletop games"/>
    <n v="7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.3737000000000004"/>
    <s v="games/tabletop games"/>
    <x v="6"/>
    <s v="tabletop games"/>
    <n v="61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.2032608695652174"/>
    <s v="games/tabletop games"/>
    <x v="6"/>
    <s v="tabletop games"/>
    <n v="48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.1383571428571428"/>
    <s v="games/tabletop games"/>
    <x v="6"/>
    <s v="tabletop games"/>
    <n v="68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.5103109999999997"/>
    <s v="games/tabletop games"/>
    <x v="6"/>
    <s v="tabletop games"/>
    <n v="66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.3289249999999999"/>
    <s v="games/tabletop games"/>
    <x v="6"/>
    <s v="tabletop games"/>
    <n v="8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.4697777777777778"/>
    <s v="games/tabletop games"/>
    <x v="6"/>
    <s v="tabletop games"/>
    <n v="53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.4215"/>
    <s v="games/tabletop games"/>
    <x v="6"/>
    <s v="tabletop games"/>
    <n v="41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.8271818181818182"/>
    <s v="music/electronic music"/>
    <x v="4"/>
    <s v="electronic music"/>
    <n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.0418124999999998"/>
    <s v="music/electronic music"/>
    <x v="4"/>
    <s v="electronic music"/>
    <n v="39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.0954999999999999"/>
    <s v="music/electronic music"/>
    <x v="4"/>
    <s v="electronic music"/>
    <n v="44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.3286666666666667"/>
    <s v="music/electronic music"/>
    <x v="4"/>
    <s v="electronic music"/>
    <n v="27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.52"/>
    <s v="music/electronic music"/>
    <x v="4"/>
    <s v="electronic music"/>
    <n v="4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.0272727272727273"/>
    <s v="music/electronic music"/>
    <x v="4"/>
    <s v="electronic music"/>
    <n v="33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"/>
    <s v="music/electronic music"/>
    <x v="4"/>
    <s v="electronic music"/>
    <n v="286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.016"/>
    <s v="music/electronic music"/>
    <x v="4"/>
    <s v="electronic music"/>
    <n v="42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.508"/>
    <s v="music/electronic music"/>
    <x v="4"/>
    <s v="electronic music"/>
    <n v="50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.11425"/>
    <s v="music/electronic music"/>
    <x v="4"/>
    <s v="electronic music"/>
    <n v="62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.956"/>
    <s v="music/electronic music"/>
    <x v="4"/>
    <s v="electronic music"/>
    <n v="41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.1438333333333333"/>
    <s v="music/electronic music"/>
    <x v="4"/>
    <s v="electronic music"/>
    <n v="56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"/>
    <s v="music/electronic music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.9250166666666666"/>
    <s v="music/electronic music"/>
    <x v="4"/>
    <s v="electronic music"/>
    <n v="7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.5636363636363637"/>
    <s v="music/electronic music"/>
    <x v="4"/>
    <s v="electronic music"/>
    <n v="2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.0566666666666666"/>
    <s v="music/electronic music"/>
    <x v="4"/>
    <s v="electronic music"/>
    <n v="23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.0119047619047619"/>
    <s v="music/electronic music"/>
    <x v="4"/>
    <s v="electronic music"/>
    <n v="47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.2283299999999999"/>
    <s v="music/electronic music"/>
    <x v="4"/>
    <s v="electronic music"/>
    <n v="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.0149999999999999"/>
    <s v="music/electronic music"/>
    <x v="4"/>
    <s v="electronic music"/>
    <n v="53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.0114285714285713"/>
    <s v="music/electronic music"/>
    <x v="4"/>
    <s v="electronic music"/>
    <n v="51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.0811999999999999"/>
    <s v="games/tabletop games"/>
    <x v="6"/>
    <s v="tabletop games"/>
    <n v="37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.6259999999999999"/>
    <s v="games/tabletop games"/>
    <x v="6"/>
    <s v="tabletop games"/>
    <n v="27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.0580000000000001"/>
    <s v="games/tabletop games"/>
    <x v="6"/>
    <s v="tabletop games"/>
    <n v="206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.4315000000000002"/>
    <s v="games/tabletop games"/>
    <x v="6"/>
    <s v="tabletop games"/>
    <n v="8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.4483338095238096"/>
    <s v="games/tabletop games"/>
    <x v="6"/>
    <s v="tabletop games"/>
    <n v="165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.0846283333333333"/>
    <s v="games/tabletop games"/>
    <x v="6"/>
    <s v="tabletop games"/>
    <n v="61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.5737692307692308"/>
    <s v="games/tabletop games"/>
    <x v="6"/>
    <s v="tabletop games"/>
    <n v="68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.744899999999999"/>
    <s v="games/tabletop games"/>
    <x v="6"/>
    <s v="tabletop games"/>
    <n v="8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.7104755366949576"/>
    <s v="games/tabletop games"/>
    <x v="6"/>
    <s v="tabletop games"/>
    <n v="25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.2595294117647058"/>
    <s v="games/tabletop games"/>
    <x v="6"/>
    <s v="tabletop games"/>
    <n v="21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.121296000000001"/>
    <s v="games/tabletop games"/>
    <x v="6"/>
    <s v="tabletop games"/>
    <n v="27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.9580000000000002"/>
    <s v="games/tabletop games"/>
    <x v="6"/>
    <s v="tabletop games"/>
    <n v="25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.3203999999999998"/>
    <s v="games/tabletop games"/>
    <x v="6"/>
    <s v="tabletop games"/>
    <n v="21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.65"/>
    <s v="games/tabletop games"/>
    <x v="6"/>
    <s v="tabletop games"/>
    <n v="4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.5331538461538461"/>
    <s v="games/tabletop games"/>
    <x v="6"/>
    <s v="tabletop games"/>
    <n v="136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.3710714285714287"/>
    <s v="games/tabletop games"/>
    <x v="6"/>
    <s v="tabletop games"/>
    <n v="2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.5292777777777777"/>
    <s v="games/tabletop games"/>
    <x v="6"/>
    <s v="tabletop games"/>
    <n v="65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.3740000000000001"/>
    <s v="games/tabletop games"/>
    <x v="6"/>
    <s v="tabletop games"/>
    <n v="70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.2802667999999999"/>
    <s v="games/tabletop games"/>
    <x v="6"/>
    <s v="tabletop games"/>
    <n v="75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.7067999999999999"/>
    <s v="games/tabletop games"/>
    <x v="6"/>
    <s v="tabletop games"/>
    <n v="141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.0640000000000001"/>
    <s v="games/tabletop games"/>
    <x v="6"/>
    <s v="tabletop games"/>
    <n v="49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.600976000000001"/>
    <s v="games/tabletop games"/>
    <x v="6"/>
    <s v="tabletop games"/>
    <n v="54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.5"/>
    <s v="games/tabletop games"/>
    <x v="6"/>
    <s v="tabletop games"/>
    <n v="5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.7702"/>
    <s v="games/tabletop games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.47025"/>
    <s v="games/tabletop games"/>
    <x v="6"/>
    <s v="tabletop games"/>
    <n v="53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.0012000000000001"/>
    <s v="games/tabletop games"/>
    <x v="6"/>
    <s v="tabletop games"/>
    <n v="44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.0445405405405406"/>
    <s v="games/tabletop games"/>
    <x v="6"/>
    <s v="tabletop games"/>
    <n v="51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.0721428571428571"/>
    <s v="games/tabletop games"/>
    <x v="6"/>
    <s v="tabletop games"/>
    <n v="59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.6877142857142857"/>
    <s v="games/tabletop games"/>
    <x v="6"/>
    <s v="tabletop games"/>
    <n v="33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.7511200000000002"/>
    <s v="games/tabletop games"/>
    <x v="6"/>
    <s v="tabletop games"/>
    <n v="427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.3444929411764706"/>
    <s v="games/tabletop games"/>
    <x v="6"/>
    <s v="tabletop games"/>
    <n v="24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.722777777777778"/>
    <s v="games/tabletop games"/>
    <x v="6"/>
    <s v="tabletop games"/>
    <n v="98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.1268750000000001"/>
    <s v="games/tabletop games"/>
    <x v="6"/>
    <s v="tabletop games"/>
    <n v="107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.5979999999999999"/>
    <s v="games/tabletop games"/>
    <x v="6"/>
    <s v="tabletop games"/>
    <n v="1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.8665822784810127"/>
    <s v="games/tabletop games"/>
    <x v="6"/>
    <s v="tabletop games"/>
    <n v="4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.2270833333333333"/>
    <s v="games/tabletop games"/>
    <x v="6"/>
    <s v="tabletop games"/>
    <n v="21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.3613999999999997"/>
    <s v="games/tabletop games"/>
    <x v="6"/>
    <s v="tabletop games"/>
    <n v="94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.4650000000000001"/>
    <s v="games/tabletop games"/>
    <x v="6"/>
    <s v="tabletop games"/>
    <n v="16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.670999999999999"/>
    <s v="games/tabletop games"/>
    <x v="6"/>
    <s v="tabletop games"/>
    <n v="91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.2692000000000001"/>
    <s v="games/tabletop games"/>
    <x v="6"/>
    <s v="tabletop games"/>
    <n v="97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.7949999999999999"/>
    <s v="games/tabletop games"/>
    <x v="6"/>
    <s v="tabletop games"/>
    <n v="3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.5415151515151515"/>
    <s v="games/tabletop games"/>
    <x v="6"/>
    <s v="tabletop games"/>
    <n v="28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.1554666666666666"/>
    <s v="games/tabletop games"/>
    <x v="6"/>
    <s v="tabletop games"/>
    <n v="144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.8003333333333333"/>
    <s v="games/tabletop games"/>
    <x v="6"/>
    <s v="tabletop games"/>
    <n v="24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.9849999999999999"/>
    <s v="games/tabletop games"/>
    <x v="6"/>
    <s v="tabletop games"/>
    <n v="35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.2026666666666666"/>
    <s v="games/tabletop games"/>
    <x v="6"/>
    <s v="tabletop games"/>
    <n v="25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.80525"/>
    <s v="games/tabletop games"/>
    <x v="6"/>
    <s v="tabletop games"/>
    <n v="18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.026"/>
    <s v="games/tabletop games"/>
    <x v="6"/>
    <s v="tabletop games"/>
    <n v="148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.016400000000001"/>
    <s v="games/tabletop games"/>
    <x v="6"/>
    <s v="tabletop games"/>
    <n v="50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.2024800000000004"/>
    <s v="games/tabletop games"/>
    <x v="6"/>
    <s v="tabletop games"/>
    <n v="108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.8309000000000002"/>
    <s v="games/tabletop games"/>
    <x v="6"/>
    <s v="tabletop games"/>
    <n v="4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.566000000000001"/>
    <s v="games/tabletop games"/>
    <x v="6"/>
    <s v="tabletop games"/>
    <n v="14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.2035999999999998"/>
    <s v="games/tabletop games"/>
    <x v="6"/>
    <s v="tabletop games"/>
    <n v="3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.196"/>
    <s v="games/tabletop games"/>
    <x v="6"/>
    <s v="tabletop games"/>
    <n v="30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.0776923076923079"/>
    <s v="games/tabletop games"/>
    <x v="6"/>
    <s v="tabletop games"/>
    <n v="34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.0581826105905425"/>
    <s v="games/tabletop games"/>
    <x v="6"/>
    <s v="tabletop games"/>
    <n v="6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.4108235294117648"/>
    <s v="games/tabletop games"/>
    <x v="6"/>
    <s v="tabletop games"/>
    <n v="58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.7069999999999999"/>
    <s v="games/tabletop games"/>
    <x v="6"/>
    <s v="tabletop games"/>
    <n v="53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.538"/>
    <s v="games/tabletop games"/>
    <x v="6"/>
    <s v="tabletop games"/>
    <n v="48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.0357653061224488"/>
    <s v="games/tabletop games"/>
    <x v="6"/>
    <s v="tabletop games"/>
    <n v="8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.85"/>
    <s v="music/rock"/>
    <x v="4"/>
    <s v="rock"/>
    <n v="50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.8533333333333333"/>
    <s v="music/rock"/>
    <x v="4"/>
    <s v="rock"/>
    <n v="116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.0085533333333332"/>
    <s v="music/rock"/>
    <x v="4"/>
    <s v="rock"/>
    <n v="6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.0622116666666668"/>
    <s v="music/rock"/>
    <x v="4"/>
    <s v="rock"/>
    <n v="108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.2136666666666667"/>
    <s v="music/rock"/>
    <x v="4"/>
    <s v="rock"/>
    <n v="46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.0006666666666666"/>
    <s v="music/rock"/>
    <x v="4"/>
    <s v="rock"/>
    <n v="107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.1997755555555556"/>
    <s v="music/rock"/>
    <x v="4"/>
    <s v="rock"/>
    <n v="5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.0009999999999999"/>
    <s v="music/rock"/>
    <x v="4"/>
    <s v="rock"/>
    <n v="40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.0740000000000001"/>
    <s v="music/rock"/>
    <x v="4"/>
    <s v="rock"/>
    <n v="6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.0406666666666666"/>
    <s v="music/rock"/>
    <x v="4"/>
    <s v="rock"/>
    <n v="54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.728"/>
    <s v="music/rock"/>
    <x v="4"/>
    <s v="rock"/>
    <n v="100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.072505"/>
    <s v="music/rock"/>
    <x v="4"/>
    <s v="rock"/>
    <n v="47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.0823529411764705"/>
    <s v="music/rock"/>
    <x v="4"/>
    <s v="rock"/>
    <n v="34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.4608079999999999"/>
    <s v="music/rock"/>
    <x v="4"/>
    <s v="rock"/>
    <n v="65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.2524999999999999"/>
    <s v="music/rock"/>
    <x v="4"/>
    <s v="rock"/>
    <n v="44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.4907142857142857"/>
    <s v="music/rock"/>
    <x v="4"/>
    <s v="rock"/>
    <n v="72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.006"/>
    <s v="music/rock"/>
    <x v="4"/>
    <s v="rock"/>
    <n v="53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.0507333333333333"/>
    <s v="music/rock"/>
    <x v="4"/>
    <s v="rock"/>
    <n v="109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.5016666666666665"/>
    <s v="music/rock"/>
    <x v="4"/>
    <s v="rock"/>
    <n v="75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.0125"/>
    <s v="music/rock"/>
    <x v="4"/>
    <s v="rock"/>
    <n v="116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.336044"/>
    <s v="music/indie rock"/>
    <x v="4"/>
    <s v="indie rock"/>
    <n v="32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.7065217391304348"/>
    <s v="music/indie rock"/>
    <x v="4"/>
    <s v="indie rock"/>
    <n v="46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.0935829457364341"/>
    <s v="music/indie rock"/>
    <x v="4"/>
    <s v="indie rock"/>
    <n v="6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.0070033333333335"/>
    <s v="music/indie rock"/>
    <x v="4"/>
    <s v="indie rock"/>
    <n v="53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.0122777777777778"/>
    <s v="music/indie rock"/>
    <x v="4"/>
    <s v="indie rock"/>
    <n v="109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.0675857142857144"/>
    <s v="music/indie rock"/>
    <x v="4"/>
    <s v="indie rock"/>
    <n v="51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.0665777537961894"/>
    <s v="music/indie rock"/>
    <x v="4"/>
    <s v="indie rock"/>
    <n v="28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.0130622"/>
    <s v="music/indie rock"/>
    <x v="4"/>
    <s v="indie rock"/>
    <n v="82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.0667450000000001"/>
    <s v="music/indie rock"/>
    <x v="4"/>
    <s v="indie rock"/>
    <n v="60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.288397837837838"/>
    <s v="music/indie rock"/>
    <x v="4"/>
    <s v="indie rock"/>
    <n v="65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.0411111111111111"/>
    <s v="music/indie rock"/>
    <x v="4"/>
    <s v="indie rock"/>
    <n v="90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.0786666666666667"/>
    <s v="music/indie rock"/>
    <x v="4"/>
    <s v="indie rock"/>
    <n v="41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.7584040000000001"/>
    <s v="music/indie rock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.5697000000000001"/>
    <s v="music/indie rock"/>
    <x v="4"/>
    <s v="indie rock"/>
    <n v="38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.026"/>
    <s v="music/indie rock"/>
    <x v="4"/>
    <s v="indie rock"/>
    <n v="40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.0404266666666666"/>
    <s v="music/indie rock"/>
    <x v="4"/>
    <s v="indie rock"/>
    <n v="78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.04"/>
    <s v="music/indie rock"/>
    <x v="4"/>
    <s v="indie rock"/>
    <n v="19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.2105999999999999"/>
    <s v="music/indie rock"/>
    <x v="4"/>
    <s v="indie rock"/>
    <n v="37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.077"/>
    <s v="music/indie rock"/>
    <x v="4"/>
    <s v="indie rock"/>
    <n v="42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.0866"/>
    <s v="music/indie rock"/>
    <x v="4"/>
    <s v="indie rock"/>
    <n v="61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0.39120962394619685"/>
    <s v="food/small batch"/>
    <x v="7"/>
    <s v="small batch"/>
    <n v="65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8E-2"/>
    <s v="food/small batch"/>
    <x v="7"/>
    <s v="small batch"/>
    <n v="21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0.48"/>
    <s v="food/small batch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0.20733333333333334"/>
    <s v="food/small batch"/>
    <x v="7"/>
    <s v="small batch"/>
    <n v="25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0.08"/>
    <s v="food/small batch"/>
    <x v="7"/>
    <s v="small batch"/>
    <n v="11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7.1999999999999998E-3"/>
    <s v="food/small batch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.2609431428571432"/>
    <s v="food/small batch"/>
    <x v="7"/>
    <s v="small batch"/>
    <n v="55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.5445000000000002"/>
    <s v="food/small batch"/>
    <x v="7"/>
    <s v="small batch"/>
    <n v="47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.0591999999999999"/>
    <s v="food/small batch"/>
    <x v="7"/>
    <s v="small batch"/>
    <n v="212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.0242285714285715"/>
    <s v="food/small batch"/>
    <x v="7"/>
    <s v="small batch"/>
    <n v="220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.4431375"/>
    <s v="food/small batch"/>
    <x v="7"/>
    <s v="small batch"/>
    <n v="41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.06308"/>
    <s v="food/small batch"/>
    <x v="7"/>
    <s v="small batch"/>
    <n v="76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.1216666666666666"/>
    <s v="food/small batch"/>
    <x v="7"/>
    <s v="small batch"/>
    <n v="1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.0195000000000001"/>
    <s v="food/small batch"/>
    <x v="7"/>
    <s v="small batch"/>
    <n v="61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.0227200000000001"/>
    <s v="food/small batch"/>
    <x v="7"/>
    <s v="small batch"/>
    <n v="116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.2073254999999996"/>
    <s v="food/small batch"/>
    <x v="7"/>
    <s v="small batch"/>
    <n v="48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.1065833333333333"/>
    <s v="food/small batch"/>
    <x v="7"/>
    <s v="small batch"/>
    <n v="74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.0114333333333334"/>
    <s v="food/small batch"/>
    <x v="7"/>
    <s v="small batch"/>
    <n v="12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.9420799999999998"/>
    <s v="food/small batch"/>
    <x v="7"/>
    <s v="small batch"/>
    <n v="67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.0577749999999999"/>
    <s v="food/small batch"/>
    <x v="7"/>
    <s v="small batch"/>
    <n v="105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s v="technology/web"/>
    <x v="2"/>
    <s v="web"/>
    <e v="#DIV/0!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s v="technology/web"/>
    <x v="2"/>
    <s v="web"/>
    <e v="#DIV/0!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0.03"/>
    <s v="technology/web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1E-3"/>
    <s v="technology/web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s v="technology/web"/>
    <x v="2"/>
    <s v="web"/>
    <e v="#DIV/0!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4999999999999997E-4"/>
    <s v="technology/web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4999999999999999E-2"/>
    <s v="technology/web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3.8571428571428572E-3"/>
    <s v="technology/web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s v="technology/web"/>
    <x v="2"/>
    <s v="web"/>
    <e v="#DIV/0!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s v="technology/web"/>
    <x v="2"/>
    <s v="web"/>
    <e v="#DIV/0!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5.7142857142857143E-3"/>
    <s v="technology/web"/>
    <x v="2"/>
    <s v="web"/>
    <n v="15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s v="technology/web"/>
    <x v="2"/>
    <s v="web"/>
    <e v="#DIV/0!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s v="technology/web"/>
    <x v="2"/>
    <s v="web"/>
    <e v="#DIV/0!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9E-4"/>
    <s v="technology/web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6.875E-3"/>
    <s v="technology/web"/>
    <x v="2"/>
    <s v="web"/>
    <n v="28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s v="technology/web"/>
    <x v="2"/>
    <s v="web"/>
    <e v="#DIV/0!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s v="technology/web"/>
    <x v="2"/>
    <s v="web"/>
    <e v="#DIV/0!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s v="technology/web"/>
    <x v="2"/>
    <s v="web"/>
    <e v="#DIV/0!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0.14680000000000001"/>
    <s v="technology/web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4.0000000000000002E-4"/>
    <s v="technology/web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s v="technology/web"/>
    <x v="2"/>
    <s v="web"/>
    <e v="#DIV/0!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0.2857142857142857"/>
    <s v="technology/web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s v="technology/web"/>
    <x v="2"/>
    <s v="web"/>
    <e v="#DIV/0!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s v="technology/web"/>
    <x v="2"/>
    <s v="web"/>
    <e v="#DIV/0!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s v="technology/web"/>
    <x v="2"/>
    <s v="web"/>
    <e v="#DIV/0!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0.1052"/>
    <s v="technology/web"/>
    <x v="2"/>
    <s v="web"/>
    <n v="9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E-2"/>
    <s v="technology/web"/>
    <x v="2"/>
    <s v="web"/>
    <n v="48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2.5000000000000001E-3"/>
    <s v="technology/web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s v="technology/web"/>
    <x v="2"/>
    <s v="web"/>
    <e v="#DIV/0!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3.2799999999999999E-3"/>
    <s v="technology/web"/>
    <x v="2"/>
    <s v="web"/>
    <n v="21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s v="technology/web"/>
    <x v="2"/>
    <s v="web"/>
    <e v="#DIV/0!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3E-2"/>
    <s v="technology/web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8E-5"/>
    <s v="technology/web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5E-4"/>
    <s v="technology/web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s v="technology/web"/>
    <x v="2"/>
    <s v="web"/>
    <e v="#DIV/0!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0.10877666666666666"/>
    <s v="technology/web"/>
    <x v="2"/>
    <s v="web"/>
    <n v="82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s v="technology/web"/>
    <x v="2"/>
    <s v="web"/>
    <e v="#DIV/0!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s v="technology/web"/>
    <x v="2"/>
    <s v="web"/>
    <e v="#DIV/0!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s v="technology/web"/>
    <x v="2"/>
    <s v="web"/>
    <e v="#DIV/0!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3.6666666666666666E-3"/>
    <s v="technology/web"/>
    <x v="2"/>
    <s v="web"/>
    <n v="1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E-2"/>
    <s v="technology/web"/>
    <x v="2"/>
    <s v="web"/>
    <n v="224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000000000000001E-2"/>
    <s v="technology/web"/>
    <x v="2"/>
    <s v="web"/>
    <n v="38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7E-2"/>
    <s v="technology/web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8.0000000000000002E-3"/>
    <s v="technology/web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4E-2"/>
    <s v="technology/web"/>
    <x v="2"/>
    <s v="web"/>
    <n v="113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s v="technology/web"/>
    <x v="2"/>
    <s v="web"/>
    <e v="#DIV/0!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6.8399999999999997E-3"/>
    <s v="technology/web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3E-2"/>
    <s v="technology/web"/>
    <x v="2"/>
    <s v="web"/>
    <n v="5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1.8749999999999999E-3"/>
    <s v="technology/web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s v="technology/web"/>
    <x v="2"/>
    <s v="web"/>
    <e v="#DIV/0!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1.25E-3"/>
    <s v="technology/web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s v="technology/web"/>
    <x v="2"/>
    <s v="web"/>
    <e v="#DIV/0!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5.0000000000000001E-4"/>
    <s v="technology/web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5.9999999999999995E-4"/>
    <s v="technology/web"/>
    <x v="2"/>
    <s v="web"/>
    <n v="2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s v="technology/web"/>
    <x v="2"/>
    <s v="web"/>
    <e v="#DIV/0!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2E-3"/>
    <s v="technology/web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s v="technology/web"/>
    <x v="2"/>
    <s v="web"/>
    <e v="#DIV/0!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s v="technology/web"/>
    <x v="2"/>
    <s v="web"/>
    <e v="#DIV/0!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s v="technology/web"/>
    <x v="2"/>
    <s v="web"/>
    <e v="#DIV/0!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s v="technology/web"/>
    <x v="2"/>
    <s v="web"/>
    <e v="#DIV/0!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7.1785714285714283E-3"/>
    <s v="food/food trucks"/>
    <x v="7"/>
    <s v="food trucks"/>
    <n v="22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4.3333333333333331E-3"/>
    <s v="food/food trucks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0.16833333333333333"/>
    <s v="food/food trucks"/>
    <x v="7"/>
    <s v="food trucks"/>
    <n v="17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s v="food/food trucks"/>
    <x v="7"/>
    <s v="food trucks"/>
    <e v="#DIV/0!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0.22520000000000001"/>
    <s v="food/food trucks"/>
    <x v="7"/>
    <s v="food trucks"/>
    <n v="56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0.41384615384615386"/>
    <s v="food/food trucks"/>
    <x v="7"/>
    <s v="food trucks"/>
    <n v="84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0.25259090909090909"/>
    <s v="food/food trucks"/>
    <x v="7"/>
    <s v="food trucks"/>
    <n v="168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2E-3"/>
    <s v="food/food trucks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4E-2"/>
    <s v="food/food trucks"/>
    <x v="7"/>
    <s v="food trucks"/>
    <n v="7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s v="food/food trucks"/>
    <x v="7"/>
    <s v="food trucks"/>
    <e v="#DIV/0!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6.0400000000000002E-3"/>
    <s v="food/food trucks"/>
    <x v="7"/>
    <s v="food trucks"/>
    <n v="50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s v="food/food trucks"/>
    <x v="7"/>
    <s v="food trucks"/>
    <e v="#DIV/0!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8.3333333333333332E-3"/>
    <s v="food/food trucks"/>
    <x v="7"/>
    <s v="food trucks"/>
    <n v="8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5E-2"/>
    <s v="food/food trucks"/>
    <x v="7"/>
    <s v="food trucks"/>
    <n v="35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5.5833333333333334E-3"/>
    <s v="food/food trucks"/>
    <x v="7"/>
    <s v="food trucks"/>
    <n v="56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4"/>
    <s v="food/food trucks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s v="food/food trucks"/>
    <x v="7"/>
    <s v="food trucks"/>
    <e v="#DIV/0!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2.0000000000000001E-4"/>
    <s v="food/food trucks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s v="food/food trucks"/>
    <x v="7"/>
    <s v="food trucks"/>
    <e v="#DIV/0!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0.14825133372851215"/>
    <s v="food/food trucks"/>
    <x v="7"/>
    <s v="food trucks"/>
    <n v="6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4"/>
    <s v="food/food trucks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2E-3"/>
    <s v="food/food trucks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4"/>
    <s v="food/food trucks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E-2"/>
    <s v="food/food trucks"/>
    <x v="7"/>
    <s v="food trucks"/>
    <n v="3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4"/>
    <s v="food/food trucks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s v="food/food trucks"/>
    <x v="7"/>
    <s v="food trucks"/>
    <e v="#DIV/0!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.0000000000000002E-5"/>
    <s v="food/food trucks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5"/>
    <s v="food/food trucks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E-2"/>
    <s v="food/food trucks"/>
    <x v="7"/>
    <s v="food trucks"/>
    <n v="501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7.0000000000000001E-3"/>
    <s v="food/food trucks"/>
    <x v="7"/>
    <s v="food trucks"/>
    <n v="11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.0000000000000002E-5"/>
    <s v="food/food trucks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4"/>
    <s v="food/food trucks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s v="food/food trucks"/>
    <x v="7"/>
    <s v="food trucks"/>
    <e v="#DIV/0!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1.2999999999999999E-3"/>
    <s v="food/food trucks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4.8960000000000002E-3"/>
    <s v="food/food trucks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2E-4"/>
    <s v="food/food trucks"/>
    <x v="7"/>
    <s v="food trucks"/>
    <n v="23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s v="food/food trucks"/>
    <x v="7"/>
    <s v="food trucks"/>
    <e v="#DIV/0!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3.3333333333333335E-3"/>
    <s v="food/food trucks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s v="food/food trucks"/>
    <x v="7"/>
    <s v="food trucks"/>
    <e v="#DIV/0!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2E-3"/>
    <s v="food/food trucks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.0788"/>
    <s v="food/small batch"/>
    <x v="7"/>
    <s v="small batch"/>
    <n v="74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.2594166666666666"/>
    <s v="food/small batch"/>
    <x v="7"/>
    <s v="small batch"/>
    <n v="81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.0251494999999999"/>
    <s v="food/small batch"/>
    <x v="7"/>
    <s v="small batch"/>
    <n v="130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.0860000000000001"/>
    <s v="food/small batch"/>
    <x v="7"/>
    <s v="small batch"/>
    <n v="5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.728"/>
    <s v="food/small batch"/>
    <x v="7"/>
    <s v="small batch"/>
    <n v="75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.6798"/>
    <s v="food/small batch"/>
    <x v="7"/>
    <s v="small batch"/>
    <n v="76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.2720000000000002"/>
    <s v="food/small batch"/>
    <x v="7"/>
    <s v="small batch"/>
    <n v="32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.075"/>
    <s v="food/small batch"/>
    <x v="7"/>
    <s v="small batch"/>
    <n v="4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.08"/>
    <s v="food/small batch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.0153353333333335"/>
    <s v="food/small batch"/>
    <x v="7"/>
    <s v="small batch"/>
    <n v="149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.1545000000000001"/>
    <s v="food/small batch"/>
    <x v="7"/>
    <s v="small batch"/>
    <n v="62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.335"/>
    <s v="food/small batch"/>
    <x v="7"/>
    <s v="small batch"/>
    <n v="5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.5469999999999999"/>
    <s v="food/small batch"/>
    <x v="7"/>
    <s v="small batch"/>
    <n v="69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.0084571428571429"/>
    <s v="food/small batch"/>
    <x v="7"/>
    <s v="small batch"/>
    <n v="272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.82"/>
    <s v="food/small batch"/>
    <x v="7"/>
    <s v="small batch"/>
    <n v="34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.8086666666666666"/>
    <s v="food/small batch"/>
    <x v="7"/>
    <s v="small batch"/>
    <n v="40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.0230434782608695"/>
    <s v="food/small batch"/>
    <x v="7"/>
    <s v="small batch"/>
    <n v="190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.1017999999999999"/>
    <s v="food/small batch"/>
    <x v="7"/>
    <s v="small batch"/>
    <n v="69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.0225"/>
    <s v="food/small batch"/>
    <x v="7"/>
    <s v="small batch"/>
    <n v="109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.0078823529411765"/>
    <s v="food/small batch"/>
    <x v="7"/>
    <s v="small batch"/>
    <n v="126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.038"/>
    <s v="music/indie rock"/>
    <x v="4"/>
    <s v="indie rock"/>
    <n v="91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.1070833333333334"/>
    <s v="music/indie rock"/>
    <x v="4"/>
    <s v="indie rock"/>
    <n v="29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.1625000000000001"/>
    <s v="music/indie rock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.111"/>
    <s v="music/indie rock"/>
    <x v="4"/>
    <s v="indie rock"/>
    <n v="52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.8014285714285714"/>
    <s v="music/indie rock"/>
    <x v="4"/>
    <s v="indie rock"/>
    <n v="26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"/>
    <s v="music/indie rock"/>
    <x v="4"/>
    <s v="indie rock"/>
    <n v="4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.1850000000000001"/>
    <s v="music/indie rock"/>
    <x v="4"/>
    <s v="indie rock"/>
    <n v="28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.0721700000000001"/>
    <s v="music/indie rock"/>
    <x v="4"/>
    <s v="indie rock"/>
    <n v="3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.1366666666666667"/>
    <s v="music/indie rock"/>
    <x v="4"/>
    <s v="indie rock"/>
    <n v="29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.0316400000000001"/>
    <s v="music/indie rock"/>
    <x v="4"/>
    <s v="indie rock"/>
    <n v="29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.28"/>
    <s v="music/indie rock"/>
    <x v="4"/>
    <s v="indie rock"/>
    <n v="38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.3576026666666667"/>
    <s v="music/indie rock"/>
    <x v="4"/>
    <s v="indie rock"/>
    <n v="98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"/>
    <s v="music/indie rock"/>
    <x v="4"/>
    <s v="indie rock"/>
    <n v="43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.0000360000000001"/>
    <s v="music/indie rock"/>
    <x v="4"/>
    <s v="indie rock"/>
    <n v="132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.0471999999999999"/>
    <s v="music/indie rock"/>
    <x v="4"/>
    <s v="indie rock"/>
    <n v="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.050225"/>
    <s v="music/indie rock"/>
    <x v="4"/>
    <s v="indie rock"/>
    <n v="6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.7133333333333334"/>
    <s v="music/indie rock"/>
    <x v="4"/>
    <s v="indie rock"/>
    <n v="31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.2749999999999999"/>
    <s v="music/indie rock"/>
    <x v="4"/>
    <s v="indie rock"/>
    <n v="129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.3344333333333334"/>
    <s v="music/indie rock"/>
    <x v="4"/>
    <s v="indie rock"/>
    <n v="25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"/>
    <s v="music/indie rock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.1291099999999998"/>
    <s v="music/indie rock"/>
    <x v="4"/>
    <s v="indie rock"/>
    <n v="48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.0009999999999999"/>
    <s v="music/indie rock"/>
    <x v="4"/>
    <s v="indie rock"/>
    <n v="40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.1372727272727272"/>
    <s v="music/indie rock"/>
    <x v="4"/>
    <s v="indie rock"/>
    <n v="66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.1931742857142855"/>
    <s v="music/indie rock"/>
    <x v="4"/>
    <s v="indie rock"/>
    <n v="46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.0325"/>
    <s v="music/indie rock"/>
    <x v="4"/>
    <s v="indie rock"/>
    <n v="50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.6566666666666667"/>
    <s v="music/indie rock"/>
    <x v="4"/>
    <s v="indie rock"/>
    <n v="2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.0005066666666667"/>
    <s v="music/indie rock"/>
    <x v="4"/>
    <s v="indie rock"/>
    <n v="3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.0669999999999999"/>
    <s v="music/indie rock"/>
    <x v="4"/>
    <s v="indie rock"/>
    <n v="49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.3367142857142857"/>
    <s v="music/indie rock"/>
    <x v="4"/>
    <s v="indie rock"/>
    <n v="62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.214"/>
    <s v="music/indie rock"/>
    <x v="4"/>
    <s v="indie rock"/>
    <n v="38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.032"/>
    <s v="music/indie rock"/>
    <x v="4"/>
    <s v="indie rock"/>
    <n v="52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.25"/>
    <s v="music/indie rock"/>
    <x v="4"/>
    <s v="indie rock"/>
    <n v="2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.2869999999999999"/>
    <s v="music/indie rock"/>
    <x v="4"/>
    <s v="indie rock"/>
    <n v="99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.0100533333333332"/>
    <s v="music/indie rock"/>
    <x v="4"/>
    <s v="indie rock"/>
    <n v="39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.2753666666666665"/>
    <s v="music/indie rock"/>
    <x v="4"/>
    <s v="indie rock"/>
    <n v="46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"/>
    <s v="music/indie rock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.127715"/>
    <s v="music/indie rock"/>
    <x v="4"/>
    <s v="indie rock"/>
    <n v="81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.056"/>
    <s v="music/indie rock"/>
    <x v="4"/>
    <s v="indie rock"/>
    <n v="53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.0262500000000001"/>
    <s v="music/indie rock"/>
    <x v="4"/>
    <s v="indie rock"/>
    <n v="4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.1333333333333333"/>
    <s v="music/indie rock"/>
    <x v="4"/>
    <s v="indie rock"/>
    <n v="23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5E-2"/>
    <s v="food/restaurants"/>
    <x v="7"/>
    <s v="restaurants"/>
    <n v="40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1E-4"/>
    <s v="food/restaurants"/>
    <x v="7"/>
    <s v="restaurants"/>
    <n v="17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s v="food/restaurants"/>
    <x v="7"/>
    <s v="restaurants"/>
    <e v="#DIV/0!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s v="food/restaurants"/>
    <x v="7"/>
    <s v="restaurants"/>
    <e v="#DIV/0!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s v="food/restaurants"/>
    <x v="7"/>
    <s v="restaurants"/>
    <e v="#DIV/0!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6.0000000000000001E-3"/>
    <s v="food/restaurants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s v="food/restaurants"/>
    <x v="7"/>
    <s v="restaurants"/>
    <e v="#DIV/0!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s v="food/restaurants"/>
    <x v="7"/>
    <s v="restaurants"/>
    <e v="#DIV/0!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E-2"/>
    <s v="food/restaurants"/>
    <x v="7"/>
    <s v="restaurants"/>
    <n v="36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1.5E-3"/>
    <s v="food/restaurants"/>
    <x v="7"/>
    <s v="restaurants"/>
    <n v="38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s v="food/restaurants"/>
    <x v="7"/>
    <s v="restaurants"/>
    <e v="#DIV/0!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s v="food/restaurants"/>
    <x v="7"/>
    <s v="restaurants"/>
    <e v="#DIV/0!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s v="food/restaurants"/>
    <x v="7"/>
    <s v="restaurants"/>
    <e v="#DIV/0!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E-2"/>
    <s v="food/restaurants"/>
    <x v="7"/>
    <s v="restaurants"/>
    <n v="53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0.186"/>
    <s v="food/restaurants"/>
    <x v="7"/>
    <s v="restaurants"/>
    <n v="78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s v="food/restaurants"/>
    <x v="7"/>
    <s v="restaurants"/>
    <e v="#DIV/0!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6E-2"/>
    <s v="food/restaurants"/>
    <x v="7"/>
    <s v="restaurants"/>
    <n v="5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s v="food/restaurants"/>
    <x v="7"/>
    <s v="restaurants"/>
    <e v="#DIV/0!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1E-4"/>
    <s v="food/restaurants"/>
    <x v="7"/>
    <s v="restaurants"/>
    <n v="16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s v="food/restaurants"/>
    <x v="7"/>
    <s v="restaurants"/>
    <e v="#DIV/0!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.0948792000000001"/>
    <s v="music/classical music"/>
    <x v="4"/>
    <s v="classical music"/>
    <n v="104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"/>
    <s v="music/classical music"/>
    <x v="4"/>
    <s v="classical music"/>
    <n v="18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.5644444444444445"/>
    <s v="music/classical music"/>
    <x v="4"/>
    <s v="classical music"/>
    <n v="54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.016"/>
    <s v="music/classical music"/>
    <x v="4"/>
    <s v="classical music"/>
    <n v="177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.00325"/>
    <s v="music/classical music"/>
    <x v="4"/>
    <s v="classical music"/>
    <n v="100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.1294999999999999"/>
    <s v="music/classical music"/>
    <x v="4"/>
    <s v="classical music"/>
    <n v="137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.02125"/>
    <s v="music/classical music"/>
    <x v="4"/>
    <s v="classical music"/>
    <n v="58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.0724974999999999"/>
    <s v="music/classical music"/>
    <x v="4"/>
    <s v="classical music"/>
    <n v="53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.0428333333333333"/>
    <s v="music/classical music"/>
    <x v="4"/>
    <s v="classical music"/>
    <n v="82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"/>
    <s v="music/classical music"/>
    <x v="4"/>
    <s v="classical music"/>
    <n v="1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.004"/>
    <s v="music/classical music"/>
    <x v="4"/>
    <s v="classical music"/>
    <n v="74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.26125"/>
    <s v="music/classical music"/>
    <x v="4"/>
    <s v="classical music"/>
    <n v="84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.1066666666666667"/>
    <s v="music/classical music"/>
    <x v="4"/>
    <s v="classical music"/>
    <n v="61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.05"/>
    <s v="music/classical music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.03775"/>
    <s v="music/classical music"/>
    <x v="4"/>
    <s v="classical music"/>
    <n v="266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.1599999999999999"/>
    <s v="music/classical music"/>
    <x v="4"/>
    <s v="classical music"/>
    <n v="7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.1000000000000001"/>
    <s v="music/classical music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.130176111111111"/>
    <s v="music/classical music"/>
    <x v="4"/>
    <s v="classical music"/>
    <n v="110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.0024999999999999"/>
    <s v="music/classical music"/>
    <x v="4"/>
    <s v="classical music"/>
    <n v="170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.034"/>
    <s v="music/classical music"/>
    <x v="4"/>
    <s v="classical music"/>
    <n v="96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.0702857142857143"/>
    <s v="music/classical music"/>
    <x v="4"/>
    <s v="classical music"/>
    <n v="59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.0357142857142858"/>
    <s v="music/classical music"/>
    <x v="4"/>
    <s v="classical music"/>
    <n v="56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.5640000000000001"/>
    <s v="music/classical music"/>
    <x v="4"/>
    <s v="classical music"/>
    <n v="30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.0082"/>
    <s v="music/classical music"/>
    <x v="4"/>
    <s v="classical music"/>
    <n v="88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.9530000000000001"/>
    <s v="music/classical music"/>
    <x v="4"/>
    <s v="classical music"/>
    <n v="64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.1171428571428572"/>
    <s v="music/classical music"/>
    <x v="4"/>
    <s v="classical music"/>
    <n v="60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.1985454545454546"/>
    <s v="music/classical music"/>
    <x v="4"/>
    <s v="classical music"/>
    <n v="4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.0185"/>
    <s v="music/classical music"/>
    <x v="4"/>
    <s v="classical music"/>
    <n v="16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.0280254777070064"/>
    <s v="music/classical music"/>
    <x v="4"/>
    <s v="classical music"/>
    <n v="44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.0084615384615385"/>
    <s v="music/classical music"/>
    <x v="4"/>
    <s v="classical music"/>
    <n v="44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.0273469387755103"/>
    <s v="music/classical music"/>
    <x v="4"/>
    <s v="classical music"/>
    <n v="67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.0649999999999999"/>
    <s v="music/classical music"/>
    <x v="4"/>
    <s v="classical music"/>
    <n v="178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.5553333333333332"/>
    <s v="music/classical music"/>
    <x v="4"/>
    <s v="classical music"/>
    <n v="39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.228"/>
    <s v="music/classical music"/>
    <x v="4"/>
    <s v="classical music"/>
    <n v="5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.0734999999999999"/>
    <s v="music/classical music"/>
    <x v="4"/>
    <s v="classical music"/>
    <n v="61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.0550335570469798"/>
    <s v="music/classical music"/>
    <x v="4"/>
    <s v="classical music"/>
    <n v="23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.1844444444444444"/>
    <s v="music/classical music"/>
    <x v="4"/>
    <s v="classical music"/>
    <n v="30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.0888"/>
    <s v="music/classical music"/>
    <x v="4"/>
    <s v="classical music"/>
    <n v="76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.1125"/>
    <s v="music/classical music"/>
    <x v="4"/>
    <s v="classical music"/>
    <n v="3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.0009999999999999"/>
    <s v="music/classical music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s v="food/food trucks"/>
    <x v="7"/>
    <s v="food trucks"/>
    <e v="#DIV/0!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7.4999999999999997E-3"/>
    <s v="food/food trucks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s v="food/food trucks"/>
    <x v="7"/>
    <s v="food trucks"/>
    <e v="#DIV/0!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s v="food/food trucks"/>
    <x v="7"/>
    <s v="food trucks"/>
    <e v="#DIV/0!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0.01"/>
    <s v="food/food trucks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s v="food/food trucks"/>
    <x v="7"/>
    <s v="food trucks"/>
    <e v="#DIV/0!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2.6666666666666666E-3"/>
    <s v="food/food trucks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5.0000000000000001E-3"/>
    <s v="food/food trucks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6E-2"/>
    <s v="food/food trucks"/>
    <x v="7"/>
    <s v="food trucks"/>
    <n v="73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8.4285714285714294E-3"/>
    <s v="food/food trucks"/>
    <x v="7"/>
    <s v="food trucks"/>
    <n v="30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2.5000000000000001E-3"/>
    <s v="food/food trucks"/>
    <x v="7"/>
    <s v="food trucks"/>
    <n v="63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s v="food/food trucks"/>
    <x v="7"/>
    <s v="food trucks"/>
    <e v="#DIV/0!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s v="food/food trucks"/>
    <x v="7"/>
    <s v="food trucks"/>
    <e v="#DIV/0!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s v="food/food trucks"/>
    <x v="7"/>
    <s v="food trucks"/>
    <e v="#DIV/0!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s v="food/food trucks"/>
    <x v="7"/>
    <s v="food trucks"/>
    <e v="#DIV/0!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s v="food/food trucks"/>
    <x v="7"/>
    <s v="food trucks"/>
    <e v="#DIV/0!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s v="food/food trucks"/>
    <x v="7"/>
    <s v="food trucks"/>
    <e v="#DIV/0!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s v="food/food trucks"/>
    <x v="7"/>
    <s v="food trucks"/>
    <e v="#DIV/0!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1.3849999999999999E-3"/>
    <s v="food/food trucks"/>
    <x v="7"/>
    <s v="food trucks"/>
    <n v="23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6.0000000000000001E-3"/>
    <s v="food/food trucks"/>
    <x v="7"/>
    <s v="food trucks"/>
    <n v="26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0.106"/>
    <s v="food/food trucks"/>
    <x v="7"/>
    <s v="food trucks"/>
    <n v="4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2E-5"/>
    <s v="food/food trucks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5.0000000000000001E-3"/>
    <s v="food/food trucks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s v="food/food trucks"/>
    <x v="7"/>
    <s v="food trucks"/>
    <e v="#DIV/0!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1.6666666666666668E-3"/>
    <s v="food/food trucks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1.6666666666666668E-3"/>
    <s v="food/food trucks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1E-2"/>
    <s v="food/food trucks"/>
    <x v="7"/>
    <s v="food trucks"/>
    <n v="20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31E-2"/>
    <s v="food/food trucks"/>
    <x v="7"/>
    <s v="food trucks"/>
    <n v="2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1E-4"/>
    <s v="food/food trucks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s v="food/food trucks"/>
    <x v="7"/>
    <s v="food trucks"/>
    <e v="#DIV/0!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3E-2"/>
    <s v="food/food trucks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1.6666666666666668E-3"/>
    <s v="food/food trucks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s v="food/food trucks"/>
    <x v="7"/>
    <s v="food trucks"/>
    <e v="#DIV/0!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00000000000001E-5"/>
    <s v="food/food trucks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0.12166666666666667"/>
    <s v="food/food trucks"/>
    <x v="7"/>
    <s v="food trucks"/>
    <n v="96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0.23588571428571428"/>
    <s v="food/food trucks"/>
    <x v="7"/>
    <s v="food trucks"/>
    <n v="306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4E-2"/>
    <s v="food/food trucks"/>
    <x v="7"/>
    <s v="food trucks"/>
    <n v="12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0.39"/>
    <s v="food/food trucks"/>
    <x v="7"/>
    <s v="food trucks"/>
    <n v="84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9.9546510341776348E-3"/>
    <s v="food/food trucks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7E-2"/>
    <s v="food/food trucks"/>
    <x v="7"/>
    <s v="food trucks"/>
    <n v="116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.6139999999999999"/>
    <s v="technology/space exploration"/>
    <x v="2"/>
    <s v="space exploration"/>
    <n v="22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.2609166666666667"/>
    <s v="technology/space exploration"/>
    <x v="2"/>
    <s v="space exploration"/>
    <n v="80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.0148571428571429"/>
    <s v="technology/space exploration"/>
    <x v="2"/>
    <s v="space exploration"/>
    <n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.0421799999999999"/>
    <s v="technology/space exploration"/>
    <x v="2"/>
    <s v="space exploration"/>
    <n v="65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.0742157000000001"/>
    <s v="technology/space exploration"/>
    <x v="2"/>
    <s v="space exploration"/>
    <n v="61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.1005454545454545"/>
    <s v="technology/space exploration"/>
    <x v="2"/>
    <s v="space exploration"/>
    <n v="31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.077"/>
    <s v="technology/space exploration"/>
    <x v="2"/>
    <s v="space exploration"/>
    <n v="82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.2392500000000002"/>
    <s v="technology/space exploration"/>
    <x v="2"/>
    <s v="space exploration"/>
    <n v="59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.038011142857143"/>
    <s v="technology/space exploration"/>
    <x v="2"/>
    <s v="space exploration"/>
    <n v="157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.4132510432681749"/>
    <s v="technology/space exploration"/>
    <x v="2"/>
    <s v="space exploration"/>
    <n v="5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.906363636363636"/>
    <s v="technology/space exploration"/>
    <x v="2"/>
    <s v="space exploration"/>
    <n v="84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.7176130000000001"/>
    <s v="technology/space exploration"/>
    <x v="2"/>
    <s v="space exploration"/>
    <n v="58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.0101333333333333"/>
    <s v="technology/space exploration"/>
    <x v="2"/>
    <s v="space exploration"/>
    <n v="271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.02"/>
    <s v="technology/space exploration"/>
    <x v="2"/>
    <s v="space exploration"/>
    <n v="107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.6976511744127936"/>
    <s v="technology/space exploration"/>
    <x v="2"/>
    <s v="space exploration"/>
    <n v="47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.14534"/>
    <s v="technology/space exploration"/>
    <x v="2"/>
    <s v="space exploration"/>
    <n v="120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.7759999999999998"/>
    <s v="technology/space exploration"/>
    <x v="2"/>
    <s v="space exploration"/>
    <n v="28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.0538666666666667"/>
    <s v="technology/space exploration"/>
    <x v="2"/>
    <s v="space exploration"/>
    <n v="205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.8839999999999999"/>
    <s v="technology/space exploration"/>
    <x v="2"/>
    <s v="space exploration"/>
    <n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.436523076923077"/>
    <s v="technology/space exploration"/>
    <x v="2"/>
    <s v="space exploration"/>
    <n v="75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.4588000000000001"/>
    <s v="technology/space exploration"/>
    <x v="2"/>
    <s v="space exploration"/>
    <n v="47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.3118399999999999"/>
    <s v="technology/space exploration"/>
    <x v="2"/>
    <s v="space exploration"/>
    <n v="27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.1399999999999999"/>
    <s v="technology/space exploration"/>
    <x v="2"/>
    <s v="space exploration"/>
    <n v="37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.794206249999998"/>
    <s v="technology/space exploration"/>
    <x v="2"/>
    <s v="space exploration"/>
    <n v="3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.56"/>
    <s v="technology/space exploration"/>
    <x v="2"/>
    <s v="space exploration"/>
    <n v="2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.1200000000000001"/>
    <s v="technology/space exploration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.4666666666666668"/>
    <s v="technology/space exploration"/>
    <x v="2"/>
    <s v="space exploration"/>
    <n v="22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.1036948748510131"/>
    <s v="technology/space exploration"/>
    <x v="2"/>
    <s v="space exploration"/>
    <n v="44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.2774000000000001"/>
    <s v="technology/space exploration"/>
    <x v="2"/>
    <s v="space exploration"/>
    <n v="64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.579"/>
    <s v="technology/space exploration"/>
    <x v="2"/>
    <s v="space exploration"/>
    <n v="3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.1466525000000001"/>
    <s v="technology/space exploration"/>
    <x v="2"/>
    <s v="space exploration"/>
    <n v="80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.3700934579439252"/>
    <s v="technology/space exploration"/>
    <x v="2"/>
    <s v="space exploration"/>
    <n v="35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.5461999999999998"/>
    <s v="technology/space exploration"/>
    <x v="2"/>
    <s v="space exploration"/>
    <n v="89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.0602150537634409"/>
    <s v="technology/space exploration"/>
    <x v="2"/>
    <s v="space exploration"/>
    <n v="39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"/>
    <s v="technology/space exploration"/>
    <x v="2"/>
    <s v="space exploration"/>
    <n v="137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.873"/>
    <s v="technology/space exploration"/>
    <x v="2"/>
    <s v="space exploration"/>
    <n v="37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.6619999999999999"/>
    <s v="technology/space exploration"/>
    <x v="2"/>
    <s v="space exploration"/>
    <n v="32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.0172910662824208"/>
    <s v="technology/space exploration"/>
    <x v="2"/>
    <s v="space exploration"/>
    <n v="25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.64"/>
    <s v="technology/space exploration"/>
    <x v="2"/>
    <s v="space exploration"/>
    <n v="10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.0566666666666666"/>
    <s v="technology/space exploration"/>
    <x v="2"/>
    <s v="space exploration"/>
    <n v="4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0.01"/>
    <s v="technology/space exploration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s v="technology/space exploration"/>
    <x v="2"/>
    <s v="space exploration"/>
    <e v="#DIV/0!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0.33559730999999998"/>
    <s v="technology/space exploration"/>
    <x v="2"/>
    <s v="space exploration"/>
    <n v="224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3E-2"/>
    <s v="technology/space exploration"/>
    <x v="2"/>
    <s v="space exploration"/>
    <n v="39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0.105"/>
    <s v="technology/space exploration"/>
    <x v="2"/>
    <s v="space exploration"/>
    <n v="91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39999999999E-2"/>
    <s v="technology/space exploration"/>
    <x v="2"/>
    <s v="space exploration"/>
    <n v="79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E-2"/>
    <s v="technology/space exploration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8.8333333333333337E-3"/>
    <s v="technology/space exploration"/>
    <x v="2"/>
    <s v="space exploration"/>
    <n v="18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04E-4"/>
    <s v="technology/space exploration"/>
    <x v="2"/>
    <s v="space exploration"/>
    <n v="41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5.966666666666667E-3"/>
    <s v="technology/space exploration"/>
    <x v="2"/>
    <s v="space exploration"/>
    <n v="72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4E-2"/>
    <s v="technology/space exploration"/>
    <x v="2"/>
    <s v="space exploration"/>
    <n v="308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8.8500000000000002E-3"/>
    <s v="technology/space exploration"/>
    <x v="2"/>
    <s v="space exploration"/>
    <n v="80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0.1152156862745098"/>
    <s v="technology/space exploration"/>
    <x v="2"/>
    <s v="space exploration"/>
    <n v="8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4"/>
    <s v="technology/space exploration"/>
    <x v="2"/>
    <s v="space exploration"/>
    <n v="9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0.21033333333333334"/>
    <s v="technology/space exploration"/>
    <x v="2"/>
    <s v="space exploration"/>
    <n v="73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0.11436666666666667"/>
    <s v="technology/space exploration"/>
    <x v="2"/>
    <s v="space exploration"/>
    <n v="113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0.18737933333333334"/>
    <s v="technology/space exploration"/>
    <x v="2"/>
    <s v="space exploration"/>
    <n v="95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56E-4"/>
    <s v="technology/space exploration"/>
    <x v="2"/>
    <s v="space exploration"/>
    <n v="23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E-2"/>
    <s v="technology/space exploration"/>
    <x v="2"/>
    <s v="space exploration"/>
    <n v="133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E-4"/>
    <s v="technology/space exploration"/>
    <x v="2"/>
    <s v="space exploration"/>
    <n v="4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.0289999999999999"/>
    <s v="technology/makerspaces"/>
    <x v="2"/>
    <s v="makerspaces"/>
    <n v="86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.0680000000000001"/>
    <s v="technology/makerspaces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.0459624999999999"/>
    <s v="technology/makerspaces"/>
    <x v="2"/>
    <s v="makerspaces"/>
    <n v="374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.0342857142857143"/>
    <s v="technology/makerspaces"/>
    <x v="2"/>
    <s v="makerspaces"/>
    <n v="17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.2314285714285715"/>
    <s v="technology/makerspaces"/>
    <x v="2"/>
    <s v="makerspaces"/>
    <n v="94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.592951"/>
    <s v="technology/makerspaces"/>
    <x v="2"/>
    <s v="makerspaces"/>
    <n v="7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.1066666666666667"/>
    <s v="technology/makerspaces"/>
    <x v="2"/>
    <s v="makerspaces"/>
    <n v="9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.7070000000000001"/>
    <s v="technology/makerspaces"/>
    <x v="2"/>
    <s v="makerspaces"/>
    <n v="61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.25125"/>
    <s v="technology/makerspaces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2E-2"/>
    <s v="technology/makerspaces"/>
    <x v="2"/>
    <s v="makerspaces"/>
    <n v="42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0.11344"/>
    <s v="technology/makerspaces"/>
    <x v="2"/>
    <s v="makerspaces"/>
    <n v="34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0.33189999999999997"/>
    <s v="technology/makerspaces"/>
    <x v="2"/>
    <s v="makerspaces"/>
    <n v="71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0.27579999999999999"/>
    <s v="technology/makerspaces"/>
    <x v="2"/>
    <s v="makerspaces"/>
    <n v="16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0.62839999999999996"/>
    <s v="technology/makerspaces"/>
    <x v="2"/>
    <s v="makerspaces"/>
    <n v="129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3E-2"/>
    <s v="technology/makerspaces"/>
    <x v="2"/>
    <s v="makerspaces"/>
    <n v="65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0.50380952380952382"/>
    <s v="technology/makerspaces"/>
    <x v="2"/>
    <s v="makerspaces"/>
    <n v="118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0.17512820512820512"/>
    <s v="technology/makerspaces"/>
    <x v="2"/>
    <s v="makerspaces"/>
    <n v="126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0000000000001E-4"/>
    <s v="technology/makerspaces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3.3E-3"/>
    <s v="technology/makerspaces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8.6250000000000007E-3"/>
    <s v="technology/makerspaces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6.875E-3"/>
    <s v="food/food trucks"/>
    <x v="7"/>
    <s v="food trucks"/>
    <n v="28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0.28299999999999997"/>
    <s v="food/food trucks"/>
    <x v="7"/>
    <s v="food trucks"/>
    <n v="85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2.3999999999999998E-3"/>
    <s v="food/food trucks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9E-2"/>
    <s v="food/food trucks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2.0000000000000001E-4"/>
    <s v="food/food trucks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s v="food/food trucks"/>
    <x v="7"/>
    <s v="food trucks"/>
    <e v="#DIV/0!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s v="food/food trucks"/>
    <x v="7"/>
    <s v="food trucks"/>
    <e v="#DIV/0!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1.48E-3"/>
    <s v="food/food trucks"/>
    <x v="7"/>
    <s v="food trucks"/>
    <n v="5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5"/>
    <s v="food/food trucks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0.107325"/>
    <s v="food/food trucks"/>
    <x v="7"/>
    <s v="food trucks"/>
    <n v="73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4E-4"/>
    <s v="food/food trucks"/>
    <x v="7"/>
    <s v="food trucks"/>
    <n v="18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7.1428571428571426E-3"/>
    <s v="food/food trucks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8.0000000000000002E-3"/>
    <s v="food/food trucks"/>
    <x v="7"/>
    <s v="food trucks"/>
    <n v="1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5"/>
    <s v="food/food trucks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4.7333333333333333E-3"/>
    <s v="food/food trucks"/>
    <x v="7"/>
    <s v="food trucks"/>
    <n v="24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00000000000002E-2"/>
    <s v="food/food trucks"/>
    <x v="7"/>
    <s v="food trucks"/>
    <n v="8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0.26352173913043481"/>
    <s v="food/food trucks"/>
    <x v="7"/>
    <s v="food trucks"/>
    <n v="117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3.2512500000000002E-3"/>
    <s v="food/food trucks"/>
    <x v="7"/>
    <s v="food trucks"/>
    <n v="13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s v="food/food trucks"/>
    <x v="7"/>
    <s v="food trucks"/>
    <e v="#DIV/0!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7.0007000700070005E-3"/>
    <s v="food/food trucks"/>
    <x v="7"/>
    <s v="food trucks"/>
    <n v="18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0.46176470588235297"/>
    <s v="theater/spaces"/>
    <x v="1"/>
    <s v="spaces"/>
    <n v="34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0.34410000000000002"/>
    <s v="theater/spaces"/>
    <x v="1"/>
    <s v="spaces"/>
    <n v="132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.0375000000000001"/>
    <s v="theater/spaces"/>
    <x v="1"/>
    <s v="spaces"/>
    <n v="9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5E-2"/>
    <s v="theater/spaces"/>
    <x v="1"/>
    <s v="spaces"/>
    <n v="164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0.10539393939393939"/>
    <s v="theater/spaces"/>
    <x v="1"/>
    <s v="spaces"/>
    <n v="217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.1229714285714285"/>
    <s v="theater/spaces"/>
    <x v="1"/>
    <s v="spaces"/>
    <n v="149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.50844625"/>
    <s v="theater/spaces"/>
    <x v="1"/>
    <s v="spaces"/>
    <n v="71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.3321535"/>
    <s v="theater/spaces"/>
    <x v="1"/>
    <s v="spaces"/>
    <n v="44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.01606"/>
    <s v="theater/spaces"/>
    <x v="1"/>
    <s v="spaces"/>
    <n v="165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.5390035000000002"/>
    <s v="theater/spaces"/>
    <x v="1"/>
    <s v="spaces"/>
    <n v="85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.007161125319693"/>
    <s v="theater/spaces"/>
    <x v="1"/>
    <s v="spaces"/>
    <n v="54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.3138181818181818"/>
    <s v="theater/spaces"/>
    <x v="1"/>
    <s v="spaces"/>
    <n v="51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.0224133333333334"/>
    <s v="theater/spaces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.1635599999999999"/>
    <s v="theater/spaces"/>
    <x v="1"/>
    <s v="spaces"/>
    <n v="95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.6462241666666664"/>
    <s v="theater/spaces"/>
    <x v="1"/>
    <s v="spaces"/>
    <n v="5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.1998010000000001"/>
    <s v="theater/spaces"/>
    <x v="1"/>
    <s v="spaces"/>
    <n v="64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.2010400000000001"/>
    <s v="theater/spaces"/>
    <x v="1"/>
    <s v="spaces"/>
    <n v="92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.0358333333333334"/>
    <s v="theater/spaces"/>
    <x v="1"/>
    <s v="spaces"/>
    <n v="126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.0883333333333334"/>
    <s v="theater/spaces"/>
    <x v="1"/>
    <s v="spaces"/>
    <n v="95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.1812400000000001"/>
    <s v="theater/spaces"/>
    <x v="1"/>
    <s v="spaces"/>
    <n v="171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.62"/>
    <s v="technology/hardware"/>
    <x v="2"/>
    <s v="hardware"/>
    <n v="41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.5253999999999999"/>
    <s v="technology/hardware"/>
    <x v="2"/>
    <s v="hardware"/>
    <n v="68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.4005000000000001"/>
    <s v="technology/hardware"/>
    <x v="2"/>
    <s v="hardware"/>
    <n v="95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.9687520259319289"/>
    <s v="technology/hardware"/>
    <x v="2"/>
    <s v="hardware"/>
    <n v="7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.445425"/>
    <s v="technology/hardware"/>
    <x v="2"/>
    <s v="hardware"/>
    <n v="512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.05745"/>
    <s v="technology/hardware"/>
    <x v="2"/>
    <s v="hardware"/>
    <n v="262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.9321000000000002"/>
    <s v="technology/hardware"/>
    <x v="2"/>
    <s v="hardware"/>
    <n v="7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.0182666666666669"/>
    <s v="technology/hardware"/>
    <x v="2"/>
    <s v="hardware"/>
    <n v="77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.0444"/>
    <s v="technology/hardware"/>
    <x v="2"/>
    <s v="hardware"/>
    <n v="341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.7029262962962963"/>
    <s v="technology/hardware"/>
    <x v="2"/>
    <s v="hardware"/>
    <n v="67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.0430333333333333"/>
    <s v="technology/hardware"/>
    <x v="2"/>
    <s v="hardware"/>
    <n v="846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.1825000000000001"/>
    <s v="technology/hardware"/>
    <x v="2"/>
    <s v="hardware"/>
    <n v="97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.07538"/>
    <s v="technology/hardware"/>
    <x v="2"/>
    <s v="hardware"/>
    <n v="452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"/>
    <s v="technology/hardware"/>
    <x v="2"/>
    <s v="hardware"/>
    <n v="13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.7813466666666677"/>
    <s v="technology/hardware"/>
    <x v="2"/>
    <s v="hardware"/>
    <n v="22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.2290000000000001"/>
    <s v="technology/hardware"/>
    <x v="2"/>
    <s v="hardware"/>
    <n v="17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.4606080000000001"/>
    <s v="technology/hardware"/>
    <x v="2"/>
    <s v="hardware"/>
    <n v="162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.4794"/>
    <s v="technology/hardware"/>
    <x v="2"/>
    <s v="hardware"/>
    <n v="49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.8409090909090908"/>
    <s v="technology/hardware"/>
    <x v="2"/>
    <s v="hardware"/>
    <n v="2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.0333333333333334"/>
    <s v="technology/hardware"/>
    <x v="2"/>
    <s v="hardware"/>
    <n v="1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4.3750000000000004E-3"/>
    <s v="publishing/children's books"/>
    <x v="3"/>
    <s v="children's books"/>
    <n v="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0.29239999999999999"/>
    <s v="publishing/children's books"/>
    <x v="3"/>
    <s v="children's books"/>
    <n v="4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s v="publishing/children's books"/>
    <x v="3"/>
    <s v="children's books"/>
    <e v="#DIV/0!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499999999998E-2"/>
    <s v="publishing/children's books"/>
    <x v="3"/>
    <s v="children's books"/>
    <n v="38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0.21887499999999999"/>
    <s v="publishing/children's books"/>
    <x v="3"/>
    <s v="children's books"/>
    <n v="36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0.26700000000000002"/>
    <s v="publishing/children's books"/>
    <x v="3"/>
    <s v="children's books"/>
    <n v="42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0.28000000000000003"/>
    <s v="publishing/children's books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E-2"/>
    <s v="publishing/children's books"/>
    <x v="3"/>
    <s v="children's books"/>
    <n v="13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E-2"/>
    <s v="publishing/children's books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s v="publishing/children's books"/>
    <x v="3"/>
    <s v="children's books"/>
    <e v="#DIV/0!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s v="publishing/children's books"/>
    <x v="3"/>
    <s v="children's books"/>
    <e v="#DIV/0!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0.11458333333333333"/>
    <s v="publishing/children's books"/>
    <x v="3"/>
    <s v="children's books"/>
    <n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0.19"/>
    <s v="publishing/children's books"/>
    <x v="3"/>
    <s v="children's books"/>
    <n v="48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s v="publishing/children's books"/>
    <x v="3"/>
    <s v="children's books"/>
    <e v="#DIV/0!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0.52"/>
    <s v="publishing/children's books"/>
    <x v="3"/>
    <s v="children's books"/>
    <n v="17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0.1048"/>
    <s v="publishing/children's books"/>
    <x v="3"/>
    <s v="children's books"/>
    <n v="32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6.6666666666666671E-3"/>
    <s v="publishing/children's books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0.11700000000000001"/>
    <s v="publishing/children's books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0.105"/>
    <s v="publishing/children's books"/>
    <x v="3"/>
    <s v="children's books"/>
    <n v="53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s v="publishing/children's books"/>
    <x v="3"/>
    <s v="children's books"/>
    <e v="#DIV/0!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7.1999999999999998E-3"/>
    <s v="publishing/children's books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7.6923076923076927E-3"/>
    <s v="publishing/children's books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2.2842639593908631E-3"/>
    <s v="publishing/children's books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E-2"/>
    <s v="publishing/children's books"/>
    <x v="3"/>
    <s v="children's books"/>
    <n v="11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s v="publishing/children's books"/>
    <x v="3"/>
    <s v="children's books"/>
    <e v="#DIV/0!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0.02"/>
    <s v="publishing/children's books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8.5000000000000006E-3"/>
    <s v="publishing/children's books"/>
    <x v="3"/>
    <s v="children's books"/>
    <n v="11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0.14314285714285716"/>
    <s v="publishing/children's books"/>
    <x v="3"/>
    <s v="children's books"/>
    <n v="2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2.5000000000000001E-3"/>
    <s v="publishing/children's books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0.1041125"/>
    <s v="publishing/children's books"/>
    <x v="3"/>
    <s v="children's books"/>
    <n v="63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s v="publishing/children's books"/>
    <x v="3"/>
    <s v="children's books"/>
    <e v="#DIV/0!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s v="publishing/children's books"/>
    <x v="3"/>
    <s v="children's books"/>
    <e v="#DIV/0!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1.8867924528301887E-3"/>
    <s v="publishing/children's books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0.14249999999999999"/>
    <s v="publishing/children's books"/>
    <x v="3"/>
    <s v="children's books"/>
    <n v="44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0.03"/>
    <s v="publishing/children's books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5E-2"/>
    <s v="publishing/children's books"/>
    <x v="3"/>
    <s v="children's books"/>
    <n v="46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3.3333333333333335E-3"/>
    <s v="publishing/children's books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0.25545454545454543"/>
    <s v="publishing/children's books"/>
    <x v="3"/>
    <s v="children's books"/>
    <n v="94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E-2"/>
    <s v="publishing/children's books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s v="publishing/children's books"/>
    <x v="3"/>
    <s v="children's books"/>
    <e v="#DIV/0!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.0528"/>
    <s v="theater/plays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.2"/>
    <s v="theater/plays"/>
    <x v="1"/>
    <s v="plays"/>
    <n v="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.145"/>
    <s v="theater/plays"/>
    <x v="1"/>
    <s v="plays"/>
    <n v="19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.19"/>
    <s v="theater/plays"/>
    <x v="1"/>
    <s v="plays"/>
    <n v="6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.0468"/>
    <s v="theater/plays"/>
    <x v="1"/>
    <s v="plays"/>
    <n v="37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.1783999999999999"/>
    <s v="theater/plays"/>
    <x v="1"/>
    <s v="plays"/>
    <n v="40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.1970000000000001"/>
    <s v="theater/plays"/>
    <x v="1"/>
    <s v="plays"/>
    <n v="32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.0249999999999999"/>
    <s v="theater/plays"/>
    <x v="1"/>
    <s v="plays"/>
    <n v="103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.0116666666666667"/>
    <s v="theater/plays"/>
    <x v="1"/>
    <s v="plays"/>
    <n v="12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.0533333333333332"/>
    <s v="theater/plays"/>
    <x v="1"/>
    <s v="plays"/>
    <n v="4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.0249999999999999"/>
    <s v="theater/plays"/>
    <x v="1"/>
    <s v="plays"/>
    <n v="73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.0760000000000001"/>
    <s v="theater/plays"/>
    <x v="1"/>
    <s v="plays"/>
    <n v="90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.105675"/>
    <s v="theater/plays"/>
    <x v="1"/>
    <s v="plays"/>
    <n v="151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.5"/>
    <s v="theater/plays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.0428571428571429"/>
    <s v="theater/plays"/>
    <x v="1"/>
    <s v="plays"/>
    <n v="37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.155"/>
    <s v="theater/plays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.02645125"/>
    <s v="theater/plays"/>
    <x v="1"/>
    <s v="plays"/>
    <n v="87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.014"/>
    <s v="theater/plays"/>
    <x v="1"/>
    <s v="plays"/>
    <n v="3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.1663479999999999"/>
    <s v="theater/plays"/>
    <x v="1"/>
    <s v="plays"/>
    <n v="45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.33"/>
    <s v="theater/plays"/>
    <x v="1"/>
    <s v="plays"/>
    <n v="43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.3320000000000001"/>
    <s v="theater/plays"/>
    <x v="1"/>
    <s v="plays"/>
    <n v="51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.0183333333333333"/>
    <s v="theater/plays"/>
    <x v="1"/>
    <s v="plays"/>
    <n v="3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.2795000000000001"/>
    <s v="theater/plays"/>
    <x v="1"/>
    <s v="plays"/>
    <n v="91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.1499999999999999"/>
    <s v="theater/plays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.1000000000000001"/>
    <s v="theater/plays"/>
    <x v="1"/>
    <s v="plays"/>
    <n v="2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.121"/>
    <s v="theater/plays"/>
    <x v="1"/>
    <s v="plays"/>
    <n v="44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.26"/>
    <s v="theater/plays"/>
    <x v="1"/>
    <s v="plays"/>
    <n v="68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.0024444444444445"/>
    <s v="theater/plays"/>
    <x v="1"/>
    <s v="plays"/>
    <n v="65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.024"/>
    <s v="theater/plays"/>
    <x v="1"/>
    <s v="plays"/>
    <n v="122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.0820000000000001"/>
    <s v="theater/plays"/>
    <x v="1"/>
    <s v="plays"/>
    <n v="47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.0026999999999999"/>
    <s v="theater/plays"/>
    <x v="1"/>
    <s v="plays"/>
    <n v="93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.133"/>
    <s v="theater/plays"/>
    <x v="1"/>
    <s v="plays"/>
    <n v="68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.2757571428571428"/>
    <s v="theater/plays"/>
    <x v="1"/>
    <s v="plays"/>
    <n v="37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.0773333333333333"/>
    <s v="theater/plays"/>
    <x v="1"/>
    <s v="plays"/>
    <n v="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.42"/>
    <s v="theater/plays"/>
    <x v="1"/>
    <s v="plays"/>
    <n v="43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.4156666666666666"/>
    <s v="theater/plays"/>
    <x v="1"/>
    <s v="plays"/>
    <n v="25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.3"/>
    <s v="theater/plays"/>
    <x v="1"/>
    <s v="plays"/>
    <n v="2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.0603"/>
    <s v="theater/plays"/>
    <x v="1"/>
    <s v="plays"/>
    <n v="104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.048"/>
    <s v="theater/plays"/>
    <x v="1"/>
    <s v="plays"/>
    <n v="50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.36"/>
    <s v="theater/plays"/>
    <x v="1"/>
    <s v="plays"/>
    <n v="14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"/>
    <s v="theater/plays"/>
    <x v="1"/>
    <s v="plays"/>
    <n v="29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"/>
    <s v="theater/plays"/>
    <x v="1"/>
    <s v="plays"/>
    <n v="64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.24"/>
    <s v="theater/plays"/>
    <x v="1"/>
    <s v="plays"/>
    <n v="9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.1692307692307693"/>
    <s v="theater/plays"/>
    <x v="1"/>
    <s v="plays"/>
    <n v="51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.0333333333333334"/>
    <s v="theater/plays"/>
    <x v="1"/>
    <s v="plays"/>
    <n v="61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.0774999999999999"/>
    <s v="theater/plays"/>
    <x v="1"/>
    <s v="plays"/>
    <n v="113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.2024999999999999"/>
    <s v="theater/plays"/>
    <x v="1"/>
    <s v="plays"/>
    <n v="105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.0037894736842106"/>
    <s v="theater/plays"/>
    <x v="1"/>
    <s v="plays"/>
    <n v="98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.0651999999999999"/>
    <s v="theater/plays"/>
    <x v="1"/>
    <s v="plays"/>
    <n v="35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"/>
    <s v="theater/plays"/>
    <x v="1"/>
    <s v="plays"/>
    <n v="2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.1066666666666667"/>
    <s v="theater/plays"/>
    <x v="1"/>
    <s v="plays"/>
    <n v="64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.1471959999999999"/>
    <s v="theater/plays"/>
    <x v="1"/>
    <s v="plays"/>
    <n v="30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.0825925925925926"/>
    <s v="theater/plays"/>
    <x v="1"/>
    <s v="plays"/>
    <n v="84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.7"/>
    <s v="theater/plays"/>
    <x v="1"/>
    <s v="plays"/>
    <n v="6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.8709899999999999"/>
    <s v="theater/plays"/>
    <x v="1"/>
    <s v="plays"/>
    <n v="20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.0777777777777777"/>
    <s v="theater/plays"/>
    <x v="1"/>
    <s v="plays"/>
    <n v="44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"/>
    <s v="theater/plays"/>
    <x v="1"/>
    <s v="plays"/>
    <n v="40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.2024999999999999"/>
    <s v="theater/plays"/>
    <x v="1"/>
    <s v="plays"/>
    <n v="45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.1142857142857143"/>
    <s v="theater/plays"/>
    <x v="1"/>
    <s v="plays"/>
    <n v="12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.04"/>
    <s v="theater/plays"/>
    <x v="1"/>
    <s v="plays"/>
    <n v="20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0.01"/>
    <s v="theater/plays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s v="theater/plays"/>
    <x v="1"/>
    <s v="plays"/>
    <e v="#DIV/0!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s v="theater/plays"/>
    <x v="1"/>
    <s v="plays"/>
    <e v="#DIV/0!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3E-2"/>
    <s v="theater/plays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0.31546666666666667"/>
    <s v="theater/plays"/>
    <x v="1"/>
    <s v="plays"/>
    <n v="61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s v="theater/plays"/>
    <x v="1"/>
    <s v="plays"/>
    <e v="#DIV/0!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s v="theater/plays"/>
    <x v="1"/>
    <s v="plays"/>
    <e v="#DIV/0!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2E-3"/>
    <s v="theater/plays"/>
    <x v="1"/>
    <s v="plays"/>
    <n v="2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0.01"/>
    <s v="theater/plays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E-2"/>
    <s v="theater/plays"/>
    <x v="1"/>
    <s v="plays"/>
    <n v="24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s v="theater/plays"/>
    <x v="1"/>
    <s v="plays"/>
    <e v="#DIV/0!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E-2"/>
    <s v="theater/plays"/>
    <x v="1"/>
    <s v="plays"/>
    <n v="1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s v="theater/plays"/>
    <x v="1"/>
    <s v="plays"/>
    <e v="#DIV/0!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0.41699999999999998"/>
    <s v="theater/plays"/>
    <x v="1"/>
    <s v="plays"/>
    <n v="30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0.5"/>
    <s v="theater/plays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4E-2"/>
    <s v="theater/plays"/>
    <x v="1"/>
    <s v="plays"/>
    <n v="24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0.19736842105263158"/>
    <s v="theater/plays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s v="theater/plays"/>
    <x v="1"/>
    <s v="plays"/>
    <e v="#DIV/0!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E-2"/>
    <s v="theater/plays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00000000000004E-2"/>
    <s v="theater/plays"/>
    <x v="1"/>
    <s v="plays"/>
    <n v="30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0.32"/>
    <s v="theater/plays"/>
    <x v="1"/>
    <s v="plays"/>
    <n v="2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4.3307086614173228E-3"/>
    <s v="theater/plays"/>
    <x v="1"/>
    <s v="plays"/>
    <n v="1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4.0000000000000002E-4"/>
    <s v="theater/plays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E-2"/>
    <s v="theater/plays"/>
    <x v="1"/>
    <s v="plays"/>
    <n v="1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s v="theater/plays"/>
    <x v="1"/>
    <s v="plays"/>
    <e v="#DIV/0!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8.9999999999999993E-3"/>
    <s v="theater/plays"/>
    <x v="1"/>
    <s v="plays"/>
    <n v="23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0.2016"/>
    <s v="theater/plays"/>
    <x v="1"/>
    <s v="plays"/>
    <n v="50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0.42011733333333334"/>
    <s v="theater/plays"/>
    <x v="1"/>
    <s v="plays"/>
    <n v="105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8.8500000000000002E-3"/>
    <s v="theater/plays"/>
    <x v="1"/>
    <s v="plays"/>
    <n v="35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0.15"/>
    <s v="theater/plays"/>
    <x v="1"/>
    <s v="plays"/>
    <n v="8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699999999999998E-2"/>
    <s v="theater/plays"/>
    <x v="1"/>
    <s v="plays"/>
    <n v="3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s v="theater/plays"/>
    <x v="1"/>
    <s v="plays"/>
    <e v="#DIV/0!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0.38119999999999998"/>
    <s v="theater/plays"/>
    <x v="1"/>
    <s v="plays"/>
    <n v="119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199999999999998E-2"/>
    <s v="theater/plays"/>
    <x v="1"/>
    <s v="plays"/>
    <n v="90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5E-4"/>
    <s v="theater/plays"/>
    <x v="1"/>
    <s v="plays"/>
    <n v="2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s v="theater/plays"/>
    <x v="1"/>
    <s v="plays"/>
    <e v="#DIV/0!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0.10833333333333334"/>
    <s v="theater/plays"/>
    <x v="1"/>
    <s v="plays"/>
    <n v="108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000000000000001E-2"/>
    <s v="theater/plays"/>
    <x v="1"/>
    <s v="plays"/>
    <n v="1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2.5892857142857141E-3"/>
    <s v="theater/plays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0.23333333333333334"/>
    <s v="theater/plays"/>
    <x v="1"/>
    <s v="plays"/>
    <n v="97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s v="theater/plays"/>
    <x v="1"/>
    <s v="plays"/>
    <e v="#DIV/0!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0.33600000000000002"/>
    <s v="theater/plays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0.1908"/>
    <s v="theater/plays"/>
    <x v="1"/>
    <s v="plays"/>
    <n v="382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4.1111111111111114E-3"/>
    <s v="theater/plays"/>
    <x v="1"/>
    <s v="plays"/>
    <n v="4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0.32500000000000001"/>
    <s v="theater/plays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0.05"/>
    <s v="theater/plays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1.6666666666666668E-3"/>
    <s v="theater/plays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s v="theater/plays"/>
    <x v="1"/>
    <s v="plays"/>
    <e v="#DIV/0!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0.38066666666666665"/>
    <s v="theater/plays"/>
    <x v="1"/>
    <s v="plays"/>
    <n v="82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00000000000001E-2"/>
    <s v="theater/plays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00000000000001E-2"/>
    <s v="theater/plays"/>
    <x v="1"/>
    <s v="plays"/>
    <n v="27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2E-2"/>
    <s v="theater/plays"/>
    <x v="1"/>
    <s v="plays"/>
    <n v="29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5.0000000000000001E-3"/>
    <s v="theater/plays"/>
    <x v="1"/>
    <s v="plays"/>
    <n v="13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s v="theater/plays"/>
    <x v="1"/>
    <s v="plays"/>
    <e v="#DIV/0!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9E-2"/>
    <s v="theater/plays"/>
    <x v="1"/>
    <s v="plays"/>
    <n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0.20833333333333334"/>
    <s v="theater/plays"/>
    <x v="1"/>
    <s v="plays"/>
    <n v="52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E-2"/>
    <s v="theater/plays"/>
    <x v="1"/>
    <s v="plays"/>
    <n v="18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5E-2"/>
    <s v="theater/plays"/>
    <x v="1"/>
    <s v="plays"/>
    <n v="2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s v="theater/plays"/>
    <x v="1"/>
    <s v="plays"/>
    <e v="#DIV/0!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0.61909090909090914"/>
    <s v="theater/plays"/>
    <x v="1"/>
    <s v="plays"/>
    <n v="48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8.0000000000000002E-3"/>
    <s v="theater/plays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4"/>
    <s v="theater/plays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7.7999999999999996E-3"/>
    <s v="theater/plays"/>
    <x v="1"/>
    <s v="plays"/>
    <n v="10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0.05"/>
    <s v="theater/plays"/>
    <x v="1"/>
    <s v="plays"/>
    <n v="19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0.17771428571428571"/>
    <s v="theater/plays"/>
    <x v="1"/>
    <s v="plays"/>
    <n v="37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2E-2"/>
    <s v="theater/plays"/>
    <x v="1"/>
    <s v="plays"/>
    <n v="81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8.0000000000000004E-4"/>
    <s v="theater/plays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E-2"/>
    <s v="theater/plays"/>
    <x v="1"/>
    <s v="plays"/>
    <n v="53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4"/>
    <s v="theater/plays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5"/>
    <s v="theater/plays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0.36499999999999999"/>
    <s v="theater/plays"/>
    <x v="1"/>
    <s v="plays"/>
    <n v="47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0.14058171745152354"/>
    <s v="theater/plays"/>
    <x v="1"/>
    <s v="plays"/>
    <n v="7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2.0000000000000001E-4"/>
    <s v="theater/plays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3E-5"/>
    <s v="theater/plays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0.61099999999999999"/>
    <s v="theater/plays"/>
    <x v="1"/>
    <s v="plays"/>
    <n v="204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3E-2"/>
    <s v="theater/plays"/>
    <x v="1"/>
    <s v="plays"/>
    <n v="2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0.2185"/>
    <s v="theater/plays"/>
    <x v="1"/>
    <s v="plays"/>
    <n v="49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0.27239999999999998"/>
    <s v="theater/plays"/>
    <x v="1"/>
    <s v="plays"/>
    <n v="68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000000000000006E-2"/>
    <s v="theater/plays"/>
    <x v="1"/>
    <s v="plays"/>
    <n v="9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0.26840000000000003"/>
    <s v="theater/plays"/>
    <x v="1"/>
    <s v="plays"/>
    <n v="5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.29"/>
    <s v="theater/musical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"/>
    <s v="theater/musical"/>
    <x v="1"/>
    <s v="musical"/>
    <n v="8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"/>
    <s v="theater/musical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.032"/>
    <s v="theater/musical"/>
    <x v="1"/>
    <s v="musical"/>
    <n v="176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.0244597777777777"/>
    <s v="theater/musical"/>
    <x v="1"/>
    <s v="musical"/>
    <n v="232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.25"/>
    <s v="theater/musical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.3083333333333333"/>
    <s v="theater/musical"/>
    <x v="1"/>
    <s v="musical"/>
    <n v="112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"/>
    <s v="theater/musical"/>
    <x v="1"/>
    <s v="musical"/>
    <n v="42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.02069375"/>
    <s v="theater/musical"/>
    <x v="1"/>
    <s v="musical"/>
    <n v="255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.0092000000000001"/>
    <s v="theater/musical"/>
    <x v="1"/>
    <s v="musical"/>
    <n v="163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.06"/>
    <s v="theater/musical"/>
    <x v="1"/>
    <s v="musical"/>
    <n v="88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.0509677419354839"/>
    <s v="theater/musical"/>
    <x v="1"/>
    <s v="musical"/>
    <n v="86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.0276000000000001"/>
    <s v="theater/musical"/>
    <x v="1"/>
    <s v="musical"/>
    <n v="48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.08"/>
    <s v="theater/musical"/>
    <x v="1"/>
    <s v="musical"/>
    <n v="73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.0088571428571429"/>
    <s v="theater/musical"/>
    <x v="1"/>
    <s v="musical"/>
    <n v="91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.28"/>
    <s v="theater/musical"/>
    <x v="1"/>
    <s v="musical"/>
    <n v="38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.3333333333333333"/>
    <s v="theater/musical"/>
    <x v="1"/>
    <s v="musical"/>
    <n v="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.0137499999999999"/>
    <s v="theater/musical"/>
    <x v="1"/>
    <s v="musical"/>
    <n v="127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.0287500000000001"/>
    <s v="theater/musical"/>
    <x v="1"/>
    <s v="musical"/>
    <n v="329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.0724"/>
    <s v="theater/musical"/>
    <x v="1"/>
    <s v="musical"/>
    <n v="81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3E-5"/>
    <s v="theater/spaces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0.20424999999999999"/>
    <s v="theater/spaces"/>
    <x v="1"/>
    <s v="spaces"/>
    <n v="202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s v="theater/spaces"/>
    <x v="1"/>
    <s v="spaces"/>
    <e v="#DIV/0!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0.01"/>
    <s v="theater/spaces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s v="theater/spaces"/>
    <x v="1"/>
    <s v="spaces"/>
    <e v="#DIV/0!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1E-3"/>
    <s v="theater/spaces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1E-2"/>
    <s v="theater/spaces"/>
    <x v="1"/>
    <s v="spaces"/>
    <n v="82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1E-5"/>
    <s v="theater/spaces"/>
    <x v="1"/>
    <s v="spaces"/>
    <n v="3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000000000000001E-2"/>
    <s v="theater/spaces"/>
    <x v="1"/>
    <s v="spaces"/>
    <n v="13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s v="theater/spaces"/>
    <x v="1"/>
    <s v="spaces"/>
    <e v="#DIV/0!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9E-2"/>
    <s v="theater/spaces"/>
    <x v="1"/>
    <s v="spaces"/>
    <n v="1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2E-2"/>
    <s v="theater/spaces"/>
    <x v="1"/>
    <s v="spaces"/>
    <n v="201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1.5125E-3"/>
    <s v="theater/spaces"/>
    <x v="1"/>
    <s v="spaces"/>
    <n v="202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s v="theater/spaces"/>
    <x v="1"/>
    <s v="spaces"/>
    <e v="#DIV/0!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0.59583333333333333"/>
    <s v="theater/spaces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0.16734177215189874"/>
    <s v="theater/spaces"/>
    <x v="1"/>
    <s v="spaces"/>
    <n v="66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8E-2"/>
    <s v="theater/spaces"/>
    <x v="1"/>
    <s v="spaces"/>
    <n v="9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s v="theater/spaces"/>
    <x v="1"/>
    <s v="spaces"/>
    <e v="#DIV/0!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s v="theater/spaces"/>
    <x v="1"/>
    <s v="spaces"/>
    <e v="#DIV/0!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s v="theater/spaces"/>
    <x v="1"/>
    <s v="spaces"/>
    <e v="#DIV/0!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.0962000000000001"/>
    <s v="theater/plays"/>
    <x v="1"/>
    <s v="plays"/>
    <n v="51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.218"/>
    <s v="theater/plays"/>
    <x v="1"/>
    <s v="plays"/>
    <n v="61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.0685"/>
    <s v="theater/plays"/>
    <x v="1"/>
    <s v="plays"/>
    <n v="109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.0071379999999999"/>
    <s v="theater/plays"/>
    <x v="1"/>
    <s v="plays"/>
    <n v="2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.0900000000000001"/>
    <s v="theater/plays"/>
    <x v="1"/>
    <s v="plays"/>
    <n v="4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.1363000000000001"/>
    <s v="theater/plays"/>
    <x v="1"/>
    <s v="plays"/>
    <n v="89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.1392"/>
    <s v="theater/plays"/>
    <x v="1"/>
    <s v="plays"/>
    <n v="80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.06"/>
    <s v="theater/plays"/>
    <x v="1"/>
    <s v="plays"/>
    <n v="79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.625"/>
    <s v="theater/plays"/>
    <x v="1"/>
    <s v="plays"/>
    <n v="9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.06"/>
    <s v="theater/plays"/>
    <x v="1"/>
    <s v="plays"/>
    <n v="70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.0015624999999999"/>
    <s v="theater/plays"/>
    <x v="1"/>
    <s v="plays"/>
    <n v="75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.0535000000000001"/>
    <s v="theater/plays"/>
    <x v="1"/>
    <s v="plays"/>
    <n v="12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.748"/>
    <s v="theater/plays"/>
    <x v="1"/>
    <s v="plays"/>
    <n v="265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.02"/>
    <s v="theater/plays"/>
    <x v="1"/>
    <s v="plays"/>
    <n v="59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.00125"/>
    <s v="theater/plays"/>
    <x v="1"/>
    <s v="plays"/>
    <n v="71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.7142857142857142"/>
    <s v="theater/plays"/>
    <x v="1"/>
    <s v="plays"/>
    <n v="9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.1356666666666666"/>
    <s v="theater/plays"/>
    <x v="1"/>
    <s v="plays"/>
    <n v="114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.2946666666666666"/>
    <s v="theater/plays"/>
    <x v="1"/>
    <s v="plays"/>
    <n v="61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.014"/>
    <s v="theater/plays"/>
    <x v="1"/>
    <s v="plays"/>
    <n v="110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.0916666666666666"/>
    <s v="theater/plays"/>
    <x v="1"/>
    <s v="plays"/>
    <n v="13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.28925"/>
    <s v="theater/spaces"/>
    <x v="1"/>
    <s v="spaces"/>
    <n v="53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.0206"/>
    <s v="theater/spaces"/>
    <x v="1"/>
    <s v="spaces"/>
    <n v="86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.465395775862069"/>
    <s v="theater/spaces"/>
    <x v="1"/>
    <s v="spaces"/>
    <n v="155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.00352"/>
    <s v="theater/spaces"/>
    <x v="1"/>
    <s v="spaces"/>
    <n v="115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.2164999999999999"/>
    <s v="theater/spaces"/>
    <x v="1"/>
    <s v="spaces"/>
    <n v="110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.0549999999999999"/>
    <s v="theater/spaces"/>
    <x v="1"/>
    <s v="spaces"/>
    <n v="45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.1040080000000001"/>
    <s v="theater/spaces"/>
    <x v="1"/>
    <s v="spaces"/>
    <n v="104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"/>
    <s v="theater/spaces"/>
    <x v="1"/>
    <s v="spaces"/>
    <n v="36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.76535"/>
    <s v="theater/spaces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"/>
    <s v="theater/spaces"/>
    <x v="1"/>
    <s v="spaces"/>
    <n v="370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.0329411764705883"/>
    <s v="theater/spaces"/>
    <x v="1"/>
    <s v="spaces"/>
    <n v="94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.0449999999999999"/>
    <s v="theater/spaces"/>
    <x v="1"/>
    <s v="spaces"/>
    <n v="49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.0029999999999999"/>
    <s v="theater/spaces"/>
    <x v="1"/>
    <s v="spaces"/>
    <n v="46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.577466666666667"/>
    <s v="theater/spaces"/>
    <x v="1"/>
    <s v="spaces"/>
    <n v="23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.0496000000000001"/>
    <s v="theater/spaces"/>
    <x v="1"/>
    <s v="spaces"/>
    <n v="6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.7194285714285715"/>
    <s v="theater/spaces"/>
    <x v="1"/>
    <s v="spaces"/>
    <n v="154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.0373000000000001"/>
    <s v="theater/spaces"/>
    <x v="1"/>
    <s v="spaces"/>
    <n v="90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.0302899999999999"/>
    <s v="theater/spaces"/>
    <x v="1"/>
    <s v="spaces"/>
    <n v="119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.1888888888888889"/>
    <s v="theater/spaces"/>
    <x v="1"/>
    <s v="spaces"/>
    <n v="80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"/>
    <s v="theater/spaces"/>
    <x v="1"/>
    <s v="spaces"/>
    <n v="63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.1869988910451896"/>
    <s v="theater/spaces"/>
    <x v="1"/>
    <s v="spaces"/>
    <n v="131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.0850614285714286"/>
    <s v="theater/spaces"/>
    <x v="1"/>
    <s v="spaces"/>
    <n v="7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.0116666666666667"/>
    <s v="theater/spaces"/>
    <x v="1"/>
    <s v="spaces"/>
    <n v="179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.12815"/>
    <s v="theater/spaces"/>
    <x v="1"/>
    <s v="spaces"/>
    <n v="163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.2049622641509434"/>
    <s v="theater/spaces"/>
    <x v="1"/>
    <s v="spaces"/>
    <n v="10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.0774999999999999"/>
    <s v="theater/spaces"/>
    <x v="1"/>
    <s v="spaces"/>
    <n v="89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.8"/>
    <s v="theater/spaces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.0116666666666667"/>
    <s v="theater/spaces"/>
    <x v="1"/>
    <s v="spaces"/>
    <n v="117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.19756"/>
    <s v="theater/spaces"/>
    <x v="1"/>
    <s v="spaces"/>
    <n v="234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.58"/>
    <s v="theater/spaces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.2366666666666666"/>
    <s v="theater/spaces"/>
    <x v="1"/>
    <s v="spaces"/>
    <n v="15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.1712499999999999"/>
    <s v="theater/spaces"/>
    <x v="1"/>
    <s v="spaces"/>
    <n v="85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.5696000000000001"/>
    <s v="theater/spaces"/>
    <x v="1"/>
    <s v="spaces"/>
    <n v="147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.13104"/>
    <s v="theater/spaces"/>
    <x v="1"/>
    <s v="spaces"/>
    <n v="51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.0317647058823529"/>
    <s v="theater/spaces"/>
    <x v="1"/>
    <s v="spaces"/>
    <n v="8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.0261176470588236"/>
    <s v="theater/spaces"/>
    <x v="1"/>
    <s v="spaces"/>
    <n v="242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.0584090909090909"/>
    <s v="theater/spaces"/>
    <x v="1"/>
    <s v="spaces"/>
    <n v="146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.0071428571428571"/>
    <s v="theater/spaces"/>
    <x v="1"/>
    <s v="spaces"/>
    <n v="103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.2123333333333333"/>
    <s v="theater/spaces"/>
    <x v="1"/>
    <s v="spaces"/>
    <n v="80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.0057142857142858"/>
    <s v="theater/spaces"/>
    <x v="1"/>
    <s v="spaces"/>
    <n v="235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.1602222222222223"/>
    <s v="theater/spaces"/>
    <x v="1"/>
    <s v="spaces"/>
    <n v="51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.0087999999999999"/>
    <s v="theater/spaces"/>
    <x v="1"/>
    <s v="spaces"/>
    <n v="163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.03"/>
    <s v="theater/spaces"/>
    <x v="1"/>
    <s v="spaces"/>
    <n v="120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.4641999999999999"/>
    <s v="theater/spaces"/>
    <x v="1"/>
    <s v="spaces"/>
    <n v="6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.0219999999999998"/>
    <s v="theater/spaces"/>
    <x v="1"/>
    <s v="spaces"/>
    <n v="52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.4333333333333333"/>
    <s v="theater/spaces"/>
    <x v="1"/>
    <s v="spaces"/>
    <n v="52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.3144"/>
    <s v="theater/spaces"/>
    <x v="1"/>
    <s v="spaces"/>
    <n v="164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.6801999999999999"/>
    <s v="theater/spaces"/>
    <x v="1"/>
    <s v="spaces"/>
    <n v="85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.0967666666666667"/>
    <s v="theater/spaces"/>
    <x v="1"/>
    <s v="spaces"/>
    <n v="9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.0668571428571429"/>
    <s v="theater/spaces"/>
    <x v="1"/>
    <s v="spaces"/>
    <n v="46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"/>
    <s v="theater/spaces"/>
    <x v="1"/>
    <s v="spaces"/>
    <n v="5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.272"/>
    <s v="theater/spaces"/>
    <x v="1"/>
    <s v="spaces"/>
    <n v="51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.4653333333333334"/>
    <s v="theater/spaces"/>
    <x v="1"/>
    <s v="spaces"/>
    <n v="191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.1253599999999999"/>
    <s v="theater/spaces"/>
    <x v="1"/>
    <s v="spaces"/>
    <n v="89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.0878684000000001"/>
    <s v="theater/spaces"/>
    <x v="1"/>
    <s v="spaces"/>
    <n v="8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.26732"/>
    <s v="theater/spaces"/>
    <x v="1"/>
    <s v="spaces"/>
    <n v="96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.1320000000000001"/>
    <s v="theater/spaces"/>
    <x v="1"/>
    <s v="spaces"/>
    <n v="33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.0049999999999999"/>
    <s v="theater/spaces"/>
    <x v="1"/>
    <s v="spaces"/>
    <n v="37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.0871389999999999"/>
    <s v="theater/spaces"/>
    <x v="1"/>
    <s v="spaces"/>
    <n v="92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.075"/>
    <s v="theater/spaces"/>
    <x v="1"/>
    <s v="spaces"/>
    <n v="77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.1048192771084338"/>
    <s v="theater/spaces"/>
    <x v="1"/>
    <s v="spaces"/>
    <n v="97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.28"/>
    <s v="theater/spaces"/>
    <x v="1"/>
    <s v="spaces"/>
    <n v="52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.1000666666666667"/>
    <s v="theater/spaces"/>
    <x v="1"/>
    <s v="spaces"/>
    <n v="129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.0934166666666667"/>
    <s v="theater/spaces"/>
    <x v="1"/>
    <s v="spaces"/>
    <n v="84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.3270650000000002"/>
    <s v="theater/spaces"/>
    <x v="1"/>
    <s v="spaces"/>
    <n v="83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.9084810126582279"/>
    <s v="theater/spaces"/>
    <x v="1"/>
    <s v="spaces"/>
    <n v="260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.49"/>
    <s v="theater/spaces"/>
    <x v="1"/>
    <s v="spaces"/>
    <n v="37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.6639999999999999"/>
    <s v="theater/spaces"/>
    <x v="1"/>
    <s v="spaces"/>
    <n v="177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.0666666666666667"/>
    <s v="theater/spaces"/>
    <x v="1"/>
    <s v="spaces"/>
    <n v="74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.06"/>
    <s v="theater/spaces"/>
    <x v="1"/>
    <s v="spaces"/>
    <n v="71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0.23628571428571429"/>
    <s v="theater/spaces"/>
    <x v="1"/>
    <s v="spaces"/>
    <n v="24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1.5E-3"/>
    <s v="theater/spaces"/>
    <x v="1"/>
    <s v="spaces"/>
    <n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4.0000000000000001E-3"/>
    <s v="theater/spaces"/>
    <x v="1"/>
    <s v="spaces"/>
    <n v="1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s v="theater/spaces"/>
    <x v="1"/>
    <s v="spaces"/>
    <e v="#DIV/0!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2E-5"/>
    <s v="theater/spaces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s v="theater/spaces"/>
    <x v="1"/>
    <s v="spaces"/>
    <e v="#DIV/0!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s v="theater/spaces"/>
    <x v="1"/>
    <s v="spaces"/>
    <e v="#DIV/0!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4"/>
    <s v="theater/spaces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5E-2"/>
    <s v="theater/spaces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1.5227272727272728E-3"/>
    <s v="theater/spaces"/>
    <x v="1"/>
    <s v="spaces"/>
    <n v="56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s v="theater/spaces"/>
    <x v="1"/>
    <s v="spaces"/>
    <e v="#DIV/0!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0.66839999999999999"/>
    <s v="theater/spaces"/>
    <x v="1"/>
    <s v="spaces"/>
    <n v="100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0.19566666666666666"/>
    <s v="theater/spaces"/>
    <x v="1"/>
    <s v="spaces"/>
    <n v="26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0.11294666666666667"/>
    <s v="theater/spaces"/>
    <x v="1"/>
    <s v="spaces"/>
    <n v="11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4.0000000000000002E-4"/>
    <s v="theater/spaces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0.11985714285714286"/>
    <s v="theater/spaces"/>
    <x v="1"/>
    <s v="spaces"/>
    <n v="279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000000000000001E-2"/>
    <s v="theater/spaces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9E-4"/>
    <s v="theater/spaces"/>
    <x v="1"/>
    <s v="spaces"/>
    <n v="8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0.14099999999999999"/>
    <s v="theater/spaces"/>
    <x v="1"/>
    <s v="spaces"/>
    <n v="20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399999999999999E-2"/>
    <s v="theater/spaces"/>
    <x v="1"/>
    <s v="spaces"/>
    <n v="21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0.59775"/>
    <s v="theater/spaces"/>
    <x v="1"/>
    <s v="spaces"/>
    <n v="6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4"/>
    <s v="theater/spaces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5E-4"/>
    <s v="theater/spaces"/>
    <x v="1"/>
    <s v="spaces"/>
    <n v="92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3E-4"/>
    <s v="theater/spaces"/>
    <x v="1"/>
    <s v="spaces"/>
    <n v="7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00000000000005E-2"/>
    <s v="theater/spaces"/>
    <x v="1"/>
    <s v="spaces"/>
    <n v="65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0.15060000000000001"/>
    <s v="theater/spaces"/>
    <x v="1"/>
    <s v="spaces"/>
    <n v="30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4.7727272727272731E-3"/>
    <s v="theater/spaces"/>
    <x v="1"/>
    <s v="spaces"/>
    <n v="53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1.1833333333333333E-3"/>
    <s v="theater/spaces"/>
    <x v="1"/>
    <s v="spaces"/>
    <n v="24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8.4173998587352451E-3"/>
    <s v="theater/spaces"/>
    <x v="1"/>
    <s v="spaces"/>
    <n v="416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9E-4"/>
    <s v="theater/spaces"/>
    <x v="1"/>
    <s v="spaces"/>
    <n v="54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2.1029999999999998E-3"/>
    <s v="theater/spaces"/>
    <x v="1"/>
    <s v="spaces"/>
    <n v="421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s v="theater/spaces"/>
    <x v="1"/>
    <s v="spaces"/>
    <e v="#DIV/0!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2.8E-3"/>
    <s v="theater/spaces"/>
    <x v="1"/>
    <s v="spaces"/>
    <n v="19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0.11579206701157921"/>
    <s v="theater/spaces"/>
    <x v="1"/>
    <s v="spaces"/>
    <n v="7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00000000000002E-2"/>
    <s v="theater/spaces"/>
    <x v="1"/>
    <s v="spaces"/>
    <n v="6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2.5000000000000001E-3"/>
    <s v="theater/spaces"/>
    <x v="1"/>
    <s v="spaces"/>
    <n v="17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6.2500000000000003E-3"/>
    <s v="theater/spaces"/>
    <x v="1"/>
    <s v="spaces"/>
    <n v="63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1.9384615384615384E-3"/>
    <s v="theater/spaces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0.23416000000000001"/>
    <s v="theater/spaces"/>
    <x v="1"/>
    <s v="spaces"/>
    <n v="130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9E-2"/>
    <s v="theater/spaces"/>
    <x v="1"/>
    <s v="spaces"/>
    <n v="1270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0.15920000000000001"/>
    <s v="theater/spaces"/>
    <x v="1"/>
    <s v="spaces"/>
    <n v="8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1E-2"/>
    <s v="theater/spaces"/>
    <x v="1"/>
    <s v="spaces"/>
    <n v="56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0.22750000000000001"/>
    <s v="theater/spaces"/>
    <x v="1"/>
    <s v="spaces"/>
    <n v="54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4"/>
    <s v="theater/spaces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3.351206434316354E-3"/>
    <s v="theater/spaces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E-2"/>
    <s v="theater/spaces"/>
    <x v="1"/>
    <s v="spaces"/>
    <n v="57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0.17150000000000001"/>
    <s v="theater/spaces"/>
    <x v="1"/>
    <s v="spaces"/>
    <n v="41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E-2"/>
    <s v="theater/spaces"/>
    <x v="1"/>
    <s v="spaces"/>
    <n v="65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0.13900000000000001"/>
    <s v="theater/spaces"/>
    <x v="1"/>
    <s v="spaces"/>
    <n v="5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0.15225"/>
    <s v="theater/spaces"/>
    <x v="1"/>
    <s v="spaces"/>
    <n v="141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0.12"/>
    <s v="theater/spaces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0.391125"/>
    <s v="theater/spaces"/>
    <x v="1"/>
    <s v="spaces"/>
    <n v="70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2.6829268292682929E-3"/>
    <s v="theater/spaces"/>
    <x v="1"/>
    <s v="spaces"/>
    <n v="6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0.29625000000000001"/>
    <s v="theater/spaces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0.4236099230111206"/>
    <s v="theater/spaces"/>
    <x v="1"/>
    <s v="spaces"/>
    <n v="80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2E-2"/>
    <s v="theater/spaces"/>
    <x v="1"/>
    <s v="spaces"/>
    <n v="10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0.197625"/>
    <s v="theater/spaces"/>
    <x v="1"/>
    <s v="spaces"/>
    <n v="273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5E-4"/>
    <s v="theater/spaces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0.25030188679245285"/>
    <s v="theater/spaces"/>
    <x v="1"/>
    <s v="spaces"/>
    <n v="5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4.0000000000000002E-4"/>
    <s v="theater/spaces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0.26640000000000003"/>
    <s v="theater/spaces"/>
    <x v="1"/>
    <s v="spaces"/>
    <n v="70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5E-2"/>
    <s v="theater/spaces"/>
    <x v="1"/>
    <s v="spaces"/>
    <n v="5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51E-2"/>
    <s v="theater/spaces"/>
    <x v="1"/>
    <s v="spaces"/>
    <n v="125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s v="theater/spaces"/>
    <x v="1"/>
    <s v="spaces"/>
    <e v="#DIV/0!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0.03"/>
    <s v="theater/spaces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0.57333333333333336"/>
    <s v="theater/spaces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1E-3"/>
    <s v="theater/spaces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3.0999999999999999E-3"/>
    <s v="theater/spaces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5.0000000000000001E-4"/>
    <s v="theater/spaces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4E-5"/>
    <s v="theater/spaces"/>
    <x v="1"/>
    <s v="spaces"/>
    <n v="13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6.6666666666666671E-3"/>
    <s v="theater/spaces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0.58291457286432158"/>
    <s v="theater/spaces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0.68153600000000003"/>
    <s v="theater/spaces"/>
    <x v="1"/>
    <s v="spaces"/>
    <n v="245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7E-5"/>
    <s v="theater/spaces"/>
    <x v="1"/>
    <s v="spaces"/>
    <n v="7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s v="theater/spaces"/>
    <x v="1"/>
    <s v="spaces"/>
    <e v="#DIV/0!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599999999999998E-2"/>
    <s v="theater/spaces"/>
    <x v="1"/>
    <s v="spaces"/>
    <n v="61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s v="theater/spaces"/>
    <x v="1"/>
    <s v="spaces"/>
    <e v="#DIV/0!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.0860666666666667"/>
    <s v="theater/plays"/>
    <x v="1"/>
    <s v="plays"/>
    <n v="139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8.0000000000000002E-3"/>
    <s v="theater/plays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499999999999999E-2"/>
    <s v="theater/plays"/>
    <x v="1"/>
    <s v="plays"/>
    <n v="94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0.15731707317073171"/>
    <s v="theater/plays"/>
    <x v="1"/>
    <s v="plays"/>
    <n v="54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2E-4"/>
    <s v="theater/plays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.08"/>
    <s v="theater/plays"/>
    <x v="1"/>
    <s v="plays"/>
    <n v="34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0.22500000000000001"/>
    <s v="theater/plays"/>
    <x v="1"/>
    <s v="plays"/>
    <n v="19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0.20849420849420849"/>
    <s v="theater/plays"/>
    <x v="1"/>
    <s v="plays"/>
    <n v="23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.278"/>
    <s v="theater/plays"/>
    <x v="1"/>
    <s v="plays"/>
    <n v="29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3E-2"/>
    <s v="theater/plays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s v="theater/plays"/>
    <x v="1"/>
    <s v="plays"/>
    <e v="#DIV/0!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3999999999999999E-2"/>
    <s v="theater/plays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9.5999999999999992E-3"/>
    <s v="theater/plays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0.51600000000000001"/>
    <s v="theater/plays"/>
    <x v="1"/>
    <s v="plays"/>
    <n v="32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E-2"/>
    <s v="theater/plays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s v="theater/plays"/>
    <x v="1"/>
    <s v="plays"/>
    <e v="#DIV/0!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0.754"/>
    <s v="theater/plays"/>
    <x v="1"/>
    <s v="plays"/>
    <n v="251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s v="theater/plays"/>
    <x v="1"/>
    <s v="plays"/>
    <e v="#DIV/0!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0.105"/>
    <s v="theater/plays"/>
    <x v="1"/>
    <s v="plays"/>
    <n v="438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.1752499999999999"/>
    <s v="theater/plays"/>
    <x v="1"/>
    <s v="plays"/>
    <n v="110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.3116666666666668"/>
    <s v="theater/plays"/>
    <x v="1"/>
    <s v="plays"/>
    <n v="41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.04"/>
    <s v="theater/plays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.01"/>
    <s v="theater/plays"/>
    <x v="1"/>
    <s v="plays"/>
    <n v="34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.004"/>
    <s v="theater/plays"/>
    <x v="1"/>
    <s v="plays"/>
    <n v="103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.0595454545454546"/>
    <s v="theater/plays"/>
    <x v="1"/>
    <s v="plays"/>
    <n v="35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.3558333333333334"/>
    <s v="theater/plays"/>
    <x v="1"/>
    <s v="plays"/>
    <n v="42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.1292857142857142"/>
    <s v="theater/plays"/>
    <x v="1"/>
    <s v="plays"/>
    <n v="64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.885046"/>
    <s v="theater/plays"/>
    <x v="1"/>
    <s v="plays"/>
    <n v="3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.0181818181818181"/>
    <s v="theater/plays"/>
    <x v="1"/>
    <s v="plays"/>
    <n v="63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.01"/>
    <s v="theater/plays"/>
    <x v="1"/>
    <s v="plays"/>
    <n v="99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.1399999999999999"/>
    <s v="theater/plays"/>
    <x v="1"/>
    <s v="plays"/>
    <n v="83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.3348133333333334"/>
    <s v="theater/plays"/>
    <x v="1"/>
    <s v="plays"/>
    <n v="39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.0153333333333334"/>
    <s v="theater/plays"/>
    <x v="1"/>
    <s v="plays"/>
    <n v="80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.0509999999999999"/>
    <s v="theater/plays"/>
    <x v="1"/>
    <s v="plays"/>
    <n v="28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.2715000000000001"/>
    <s v="theater/plays"/>
    <x v="1"/>
    <s v="plays"/>
    <n v="81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.1115384615384616"/>
    <s v="theater/plays"/>
    <x v="1"/>
    <s v="plays"/>
    <n v="201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.0676000000000001"/>
    <s v="theater/plays"/>
    <x v="1"/>
    <s v="plays"/>
    <n v="38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.6266666666666667"/>
    <s v="theater/plays"/>
    <x v="1"/>
    <s v="plays"/>
    <n v="58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.6022808571428573"/>
    <s v="theater/plays"/>
    <x v="1"/>
    <s v="plays"/>
    <n v="60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.1616666666666666"/>
    <s v="theater/plays"/>
    <x v="1"/>
    <s v="plays"/>
    <n v="63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.242"/>
    <s v="theater/plays"/>
    <x v="1"/>
    <s v="plays"/>
    <n v="51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.030125"/>
    <s v="theater/plays"/>
    <x v="1"/>
    <s v="plays"/>
    <n v="101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.1225000000000001"/>
    <s v="theater/plays"/>
    <x v="1"/>
    <s v="plays"/>
    <n v="3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.0881428571428571"/>
    <s v="theater/plays"/>
    <x v="1"/>
    <s v="plays"/>
    <n v="65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.1499999999999999"/>
    <s v="theater/plays"/>
    <x v="1"/>
    <s v="plays"/>
    <n v="79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.03"/>
    <s v="theater/plays"/>
    <x v="1"/>
    <s v="plays"/>
    <n v="13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.0113333333333334"/>
    <s v="theater/plays"/>
    <x v="1"/>
    <s v="plays"/>
    <n v="132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.0955999999999999"/>
    <s v="theater/plays"/>
    <x v="1"/>
    <s v="plays"/>
    <n v="91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.148421052631579"/>
    <s v="theater/plays"/>
    <x v="1"/>
    <s v="plays"/>
    <n v="40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.1739999999999999"/>
    <s v="theater/plays"/>
    <x v="1"/>
    <s v="plays"/>
    <n v="58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.7173333333333334"/>
    <s v="theater/plays"/>
    <x v="1"/>
    <s v="plays"/>
    <n v="3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.1416238095238094"/>
    <s v="theater/plays"/>
    <x v="1"/>
    <s v="plays"/>
    <n v="77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.1975"/>
    <s v="theater/plays"/>
    <x v="1"/>
    <s v="plays"/>
    <n v="32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.0900000000000001"/>
    <s v="theater/plays"/>
    <x v="1"/>
    <s v="plays"/>
    <n v="3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.0088571428571429"/>
    <s v="theater/plays"/>
    <x v="1"/>
    <s v="plays"/>
    <n v="4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.0900000000000001"/>
    <s v="theater/plays"/>
    <x v="1"/>
    <s v="plays"/>
    <n v="40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.0720930232558139"/>
    <s v="theater/plays"/>
    <x v="1"/>
    <s v="plays"/>
    <n v="100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"/>
    <s v="theater/plays"/>
    <x v="1"/>
    <s v="plays"/>
    <n v="42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.0218750000000001"/>
    <s v="theater/plays"/>
    <x v="1"/>
    <s v="plays"/>
    <n v="47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.1629333333333334"/>
    <s v="theater/plays"/>
    <x v="1"/>
    <s v="plays"/>
    <n v="71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0.65"/>
    <s v="theater/musical"/>
    <x v="1"/>
    <s v="musical"/>
    <n v="1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0.12327272727272727"/>
    <s v="theater/musical"/>
    <x v="1"/>
    <s v="musical"/>
    <n v="357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s v="theater/musical"/>
    <x v="1"/>
    <s v="musical"/>
    <e v="#DIV/0!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6E-2"/>
    <s v="theater/musical"/>
    <x v="1"/>
    <s v="musical"/>
    <n v="38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00000000000001E-2"/>
    <s v="theater/musical"/>
    <x v="1"/>
    <s v="musical"/>
    <n v="13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0.1174"/>
    <s v="theater/musical"/>
    <x v="1"/>
    <s v="musical"/>
    <n v="24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s v="theater/musical"/>
    <x v="1"/>
    <s v="musical"/>
    <e v="#DIV/0!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0.59142857142857141"/>
    <s v="theater/musical"/>
    <x v="1"/>
    <s v="musical"/>
    <n v="53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5.9999999999999995E-4"/>
    <s v="theater/musical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0.1145"/>
    <s v="theater/musical"/>
    <x v="1"/>
    <s v="musical"/>
    <n v="286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3.6666666666666666E-3"/>
    <s v="theater/musical"/>
    <x v="1"/>
    <s v="musical"/>
    <n v="3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0.52159999999999995"/>
    <s v="theater/musical"/>
    <x v="1"/>
    <s v="musical"/>
    <n v="49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.0000000000000002E-5"/>
    <s v="theater/musical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00000000000001E-2"/>
    <s v="theater/musical"/>
    <x v="1"/>
    <s v="musical"/>
    <n v="13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0.54520000000000002"/>
    <s v="theater/musical"/>
    <x v="1"/>
    <s v="musical"/>
    <n v="109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0.25"/>
    <s v="theater/musical"/>
    <x v="1"/>
    <s v="musical"/>
    <n v="42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s v="theater/musical"/>
    <x v="1"/>
    <s v="musical"/>
    <e v="#DIV/0!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3E-2"/>
    <s v="theater/musical"/>
    <x v="1"/>
    <s v="musical"/>
    <n v="23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s v="theater/musical"/>
    <x v="1"/>
    <s v="musical"/>
    <e v="#DIV/0!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0.46363636363636362"/>
    <s v="theater/musical"/>
    <x v="1"/>
    <s v="musical"/>
    <n v="71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.0349999999999999"/>
    <s v="theater/plays"/>
    <x v="1"/>
    <s v="plays"/>
    <n v="63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.1932315789473684"/>
    <s v="theater/plays"/>
    <x v="1"/>
    <s v="plays"/>
    <n v="50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.2576666666666667"/>
    <s v="theater/plays"/>
    <x v="1"/>
    <s v="plays"/>
    <n v="63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.1974347826086957"/>
    <s v="theater/plays"/>
    <x v="1"/>
    <s v="plays"/>
    <n v="8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.2625"/>
    <s v="theater/plays"/>
    <x v="1"/>
    <s v="plays"/>
    <n v="54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.0011666666666668"/>
    <s v="theater/plays"/>
    <x v="1"/>
    <s v="plays"/>
    <n v="128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.0213333333333334"/>
    <s v="theater/plays"/>
    <x v="1"/>
    <s v="plays"/>
    <n v="10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.0035142857142858"/>
    <s v="theater/plays"/>
    <x v="1"/>
    <s v="plays"/>
    <n v="262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.0004999999999999"/>
    <s v="theater/plays"/>
    <x v="1"/>
    <s v="plays"/>
    <n v="5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.1602222222222223"/>
    <s v="theater/plays"/>
    <x v="1"/>
    <s v="plays"/>
    <n v="50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.0209999999999999"/>
    <s v="theater/plays"/>
    <x v="1"/>
    <s v="plays"/>
    <n v="67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.0011000000000001"/>
    <s v="theater/plays"/>
    <x v="1"/>
    <s v="plays"/>
    <n v="168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.0084"/>
    <s v="theater/plays"/>
    <x v="1"/>
    <s v="plays"/>
    <n v="25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.0342499999999999"/>
    <s v="theater/plays"/>
    <x v="1"/>
    <s v="plays"/>
    <n v="37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.248"/>
    <s v="theater/plays"/>
    <x v="1"/>
    <s v="plays"/>
    <n v="37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.0951612903225807"/>
    <s v="theater/plays"/>
    <x v="1"/>
    <s v="plays"/>
    <n v="4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.0203333333333333"/>
    <s v="theater/plays"/>
    <x v="1"/>
    <s v="plays"/>
    <n v="142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.0235000000000001"/>
    <s v="theater/plays"/>
    <x v="1"/>
    <s v="plays"/>
    <n v="52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.0416666666666667"/>
    <s v="theater/plays"/>
    <x v="1"/>
    <s v="plays"/>
    <n v="60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.25"/>
    <s v="theater/plays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.0234285714285714"/>
    <s v="theater/plays"/>
    <x v="1"/>
    <s v="plays"/>
    <n v="194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.0786500000000001"/>
    <s v="theater/plays"/>
    <x v="1"/>
    <s v="plays"/>
    <n v="107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.0988461538461538"/>
    <s v="theater/plays"/>
    <x v="1"/>
    <s v="plays"/>
    <n v="77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.61"/>
    <s v="theater/plays"/>
    <x v="1"/>
    <s v="plays"/>
    <n v="58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.3120000000000001"/>
    <s v="theater/plays"/>
    <x v="1"/>
    <s v="plays"/>
    <n v="50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.1879999999999999"/>
    <s v="theater/plays"/>
    <x v="1"/>
    <s v="plays"/>
    <n v="97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.0039275000000001"/>
    <s v="theater/plays"/>
    <x v="1"/>
    <s v="plays"/>
    <n v="35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.0320666666666667"/>
    <s v="theater/plays"/>
    <x v="1"/>
    <s v="plays"/>
    <n v="8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.006"/>
    <s v="theater/plays"/>
    <x v="1"/>
    <s v="plays"/>
    <n v="183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.0078754285714286"/>
    <s v="theater/plays"/>
    <x v="1"/>
    <s v="plays"/>
    <n v="131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.1232142857142857"/>
    <s v="theater/plays"/>
    <x v="1"/>
    <s v="plays"/>
    <n v="40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.0591914022517912"/>
    <s v="theater/plays"/>
    <x v="1"/>
    <s v="plays"/>
    <n v="60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.0056666666666667"/>
    <s v="theater/plays"/>
    <x v="1"/>
    <s v="plays"/>
    <n v="89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.1530588235294117"/>
    <s v="theater/plays"/>
    <x v="1"/>
    <s v="plays"/>
    <n v="5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.273042"/>
    <s v="theater/plays"/>
    <x v="1"/>
    <s v="plays"/>
    <n v="70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.028375"/>
    <s v="theater/plays"/>
    <x v="1"/>
    <s v="plays"/>
    <n v="11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.0293749999999999"/>
    <s v="theater/plays"/>
    <x v="1"/>
    <s v="plays"/>
    <n v="24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.043047619047619"/>
    <s v="theater/plays"/>
    <x v="1"/>
    <s v="plays"/>
    <n v="81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.1122000000000001"/>
    <s v="theater/plays"/>
    <x v="1"/>
    <s v="plays"/>
    <n v="58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.0586"/>
    <s v="theater/plays"/>
    <x v="1"/>
    <s v="plays"/>
    <n v="4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.0079166666666666"/>
    <s v="theater/plays"/>
    <x v="1"/>
    <s v="plays"/>
    <n v="60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.0492727272727274"/>
    <s v="theater/plays"/>
    <x v="1"/>
    <s v="plays"/>
    <n v="6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.01552"/>
    <s v="theater/plays"/>
    <x v="1"/>
    <s v="plays"/>
    <n v="1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.1073333333333333"/>
    <s v="theater/plays"/>
    <x v="1"/>
    <s v="plays"/>
    <n v="83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.2782222222222221"/>
    <s v="theater/plays"/>
    <x v="1"/>
    <s v="plays"/>
    <n v="58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.0182500000000001"/>
    <s v="theater/plays"/>
    <x v="1"/>
    <s v="plays"/>
    <n v="177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.012576923076923"/>
    <s v="theater/plays"/>
    <x v="1"/>
    <s v="plays"/>
    <n v="71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.75"/>
    <s v="theater/plays"/>
    <x v="1"/>
    <s v="plays"/>
    <n v="29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.2806"/>
    <s v="theater/plays"/>
    <x v="1"/>
    <s v="plays"/>
    <n v="73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.0629949999999999"/>
    <s v="theater/plays"/>
    <x v="1"/>
    <s v="plays"/>
    <n v="52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.052142857142857"/>
    <s v="theater/plays"/>
    <x v="1"/>
    <s v="plays"/>
    <n v="98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.0616782608695652"/>
    <s v="theater/plays"/>
    <x v="1"/>
    <s v="plays"/>
    <n v="252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.0924"/>
    <s v="theater/plays"/>
    <x v="1"/>
    <s v="plays"/>
    <n v="75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.0045454545454546"/>
    <s v="theater/plays"/>
    <x v="1"/>
    <s v="plays"/>
    <n v="68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.0304098360655738"/>
    <s v="theater/plays"/>
    <x v="1"/>
    <s v="plays"/>
    <n v="94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.121664"/>
    <s v="theater/plays"/>
    <x v="1"/>
    <s v="plays"/>
    <n v="41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.03"/>
    <s v="theater/plays"/>
    <x v="1"/>
    <s v="plays"/>
    <n v="53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.64"/>
    <s v="theater/plays"/>
    <x v="1"/>
    <s v="plays"/>
    <n v="70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.3128333333333333"/>
    <s v="theater/plays"/>
    <x v="1"/>
    <s v="plays"/>
    <n v="48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.0209999999999999"/>
    <s v="theater/plays"/>
    <x v="1"/>
    <s v="plays"/>
    <n v="53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.28"/>
    <s v="theater/plays"/>
    <x v="1"/>
    <s v="plays"/>
    <n v="61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.0149999999999999"/>
    <s v="theater/plays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.0166666666666666"/>
    <s v="theater/plays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.3"/>
    <s v="theater/plays"/>
    <x v="1"/>
    <s v="plays"/>
    <n v="38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.5443"/>
    <s v="theater/plays"/>
    <x v="1"/>
    <s v="plays"/>
    <n v="107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.0740000000000001"/>
    <s v="theater/plays"/>
    <x v="1"/>
    <s v="plays"/>
    <n v="205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.0132258064516129"/>
    <s v="theater/plays"/>
    <x v="1"/>
    <s v="plays"/>
    <n v="55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.0027777777777778"/>
    <s v="theater/plays"/>
    <x v="1"/>
    <s v="plays"/>
    <n v="150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.1684444444444444"/>
    <s v="theater/plays"/>
    <x v="1"/>
    <s v="plays"/>
    <n v="53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.0860000000000001"/>
    <s v="theater/plays"/>
    <x v="1"/>
    <s v="plays"/>
    <n v="54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.034"/>
    <s v="theater/plays"/>
    <x v="1"/>
    <s v="plays"/>
    <n v="7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.1427586206896552"/>
    <s v="theater/plays"/>
    <x v="1"/>
    <s v="plays"/>
    <n v="105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.03"/>
    <s v="theater/plays"/>
    <x v="1"/>
    <s v="plays"/>
    <n v="69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.216"/>
    <s v="theater/plays"/>
    <x v="1"/>
    <s v="plays"/>
    <n v="129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.026467741935484"/>
    <s v="theater/plays"/>
    <x v="1"/>
    <s v="plays"/>
    <n v="134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.0475000000000001"/>
    <s v="theater/plays"/>
    <x v="1"/>
    <s v="plays"/>
    <n v="1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.016"/>
    <s v="theater/plays"/>
    <x v="1"/>
    <s v="plays"/>
    <n v="203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.1210242048409682"/>
    <s v="theater/plays"/>
    <x v="1"/>
    <s v="plays"/>
    <n v="6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.0176666666666667"/>
    <s v="theater/plays"/>
    <x v="1"/>
    <s v="plays"/>
    <n v="125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"/>
    <s v="theater/plays"/>
    <x v="1"/>
    <s v="plays"/>
    <n v="74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.0026489999999999"/>
    <s v="theater/plays"/>
    <x v="1"/>
    <s v="plays"/>
    <n v="48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.3304200000000002"/>
    <s v="theater/plays"/>
    <x v="1"/>
    <s v="plays"/>
    <n v="27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.212"/>
    <s v="theater/plays"/>
    <x v="1"/>
    <s v="plays"/>
    <n v="34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.1399999999999999"/>
    <s v="theater/plays"/>
    <x v="1"/>
    <s v="plays"/>
    <n v="4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.8613861386138613"/>
    <s v="theater/plays"/>
    <x v="1"/>
    <s v="plays"/>
    <n v="19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.7044444444444444"/>
    <s v="theater/plays"/>
    <x v="1"/>
    <s v="plays"/>
    <n v="84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.1833333333333333"/>
    <s v="theater/plays"/>
    <x v="1"/>
    <s v="plays"/>
    <n v="30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.0285857142857142"/>
    <s v="theater/plays"/>
    <x v="1"/>
    <s v="plays"/>
    <n v="2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.4406666666666668"/>
    <s v="theater/plays"/>
    <x v="1"/>
    <s v="plays"/>
    <n v="4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.0007272727272727"/>
    <s v="theater/plays"/>
    <x v="1"/>
    <s v="plays"/>
    <n v="125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.0173000000000001"/>
    <s v="theater/plays"/>
    <x v="1"/>
    <s v="plays"/>
    <n v="141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.1619999999999999"/>
    <s v="theater/plays"/>
    <x v="1"/>
    <s v="plays"/>
    <n v="55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.3616666666666666"/>
    <s v="theater/plays"/>
    <x v="1"/>
    <s v="plays"/>
    <n v="4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.3346666666666667"/>
    <s v="theater/plays"/>
    <x v="1"/>
    <s v="plays"/>
    <n v="57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.0339285714285715"/>
    <s v="theater/plays"/>
    <x v="1"/>
    <s v="plays"/>
    <n v="174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.1588888888888889"/>
    <s v="theater/plays"/>
    <x v="1"/>
    <s v="plays"/>
    <n v="60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.0451666666666666"/>
    <s v="theater/plays"/>
    <x v="1"/>
    <s v="plays"/>
    <n v="90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.0202500000000001"/>
    <s v="theater/plays"/>
    <x v="1"/>
    <s v="plays"/>
    <n v="204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.7533333333333334"/>
    <s v="theater/plays"/>
    <x v="1"/>
    <s v="plays"/>
    <n v="49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.0668"/>
    <s v="theater/plays"/>
    <x v="1"/>
    <s v="plays"/>
    <n v="53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.2228571428571429"/>
    <s v="theater/plays"/>
    <x v="1"/>
    <s v="plays"/>
    <n v="75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.5942857142857143"/>
    <s v="theater/plays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.0007692307692309"/>
    <s v="theater/plays"/>
    <x v="1"/>
    <s v="plays"/>
    <n v="210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.0984"/>
    <s v="theater/plays"/>
    <x v="1"/>
    <s v="plays"/>
    <n v="61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.0004"/>
    <s v="theater/plays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.1605000000000001"/>
    <s v="theater/plays"/>
    <x v="1"/>
    <s v="plays"/>
    <n v="80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.1074999999999999"/>
    <s v="theater/plays"/>
    <x v="1"/>
    <s v="plays"/>
    <n v="29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.1000000000000001"/>
    <s v="theater/plays"/>
    <x v="1"/>
    <s v="plays"/>
    <n v="49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.0008673425918038"/>
    <s v="theater/plays"/>
    <x v="1"/>
    <s v="plays"/>
    <n v="94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.0619047619047619"/>
    <s v="theater/plays"/>
    <x v="1"/>
    <s v="plays"/>
    <n v="62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.256"/>
    <s v="theater/plays"/>
    <x v="1"/>
    <s v="plays"/>
    <n v="79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.08"/>
    <s v="theater/plays"/>
    <x v="1"/>
    <s v="plays"/>
    <n v="34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.01"/>
    <s v="theater/plays"/>
    <x v="1"/>
    <s v="plays"/>
    <n v="6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.0740000000000001"/>
    <s v="theater/plays"/>
    <x v="1"/>
    <s v="plays"/>
    <n v="3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.0151515151515151"/>
    <s v="theater/plays"/>
    <x v="1"/>
    <s v="plays"/>
    <n v="14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.2589999999999999"/>
    <s v="theater/plays"/>
    <x v="1"/>
    <s v="plays"/>
    <n v="2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.0166666666666666"/>
    <s v="theater/plays"/>
    <x v="1"/>
    <s v="plays"/>
    <n v="153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.125"/>
    <s v="theater/plays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.0137499999999999"/>
    <s v="theater/plays"/>
    <x v="1"/>
    <s v="plays"/>
    <n v="142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.0125"/>
    <s v="theater/plays"/>
    <x v="1"/>
    <s v="plays"/>
    <n v="2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.4638888888888888"/>
    <s v="theater/plays"/>
    <x v="1"/>
    <s v="plays"/>
    <n v="293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.1679999999999999"/>
    <s v="theater/plays"/>
    <x v="1"/>
    <s v="plays"/>
    <n v="45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.0626666666666666"/>
    <s v="theater/plays"/>
    <x v="1"/>
    <s v="plays"/>
    <n v="23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.0451999999999999"/>
    <s v="theater/plays"/>
    <x v="1"/>
    <s v="plays"/>
    <n v="80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"/>
    <s v="theater/plays"/>
    <x v="1"/>
    <s v="plays"/>
    <n v="72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.0457142857142858"/>
    <s v="theater/plays"/>
    <x v="1"/>
    <s v="plays"/>
    <n v="33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.3862051149573753"/>
    <s v="theater/plays"/>
    <x v="1"/>
    <s v="plays"/>
    <n v="117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.0032000000000001"/>
    <s v="theater/plays"/>
    <x v="1"/>
    <s v="plays"/>
    <n v="80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"/>
    <s v="theater/plays"/>
    <x v="1"/>
    <s v="plays"/>
    <n v="2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.1020000000000001"/>
    <s v="theater/plays"/>
    <x v="1"/>
    <s v="plays"/>
    <n v="81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.0218"/>
    <s v="theater/plays"/>
    <x v="1"/>
    <s v="plays"/>
    <n v="137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.0435000000000001"/>
    <s v="theater/plays"/>
    <x v="1"/>
    <s v="plays"/>
    <n v="178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.3816666666666666"/>
    <s v="theater/plays"/>
    <x v="1"/>
    <s v="plays"/>
    <n v="109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"/>
    <s v="theater/plays"/>
    <x v="1"/>
    <s v="plays"/>
    <n v="120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.0166666666666666"/>
    <s v="theater/plays"/>
    <x v="1"/>
    <s v="plays"/>
    <n v="78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.7142857142857142"/>
    <s v="theater/plays"/>
    <x v="1"/>
    <s v="plays"/>
    <n v="52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.0144444444444445"/>
    <s v="theater/plays"/>
    <x v="1"/>
    <s v="plays"/>
    <n v="114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.3"/>
    <s v="theater/plays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.1000000000000001"/>
    <s v="theater/plays"/>
    <x v="1"/>
    <s v="plays"/>
    <n v="92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.1944999999999999"/>
    <s v="theater/plays"/>
    <x v="1"/>
    <s v="plays"/>
    <n v="10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.002909090909091"/>
    <s v="theater/plays"/>
    <x v="1"/>
    <s v="plays"/>
    <n v="70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.534"/>
    <s v="theater/plays"/>
    <x v="1"/>
    <s v="plays"/>
    <n v="110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.0442857142857143"/>
    <s v="theater/plays"/>
    <x v="1"/>
    <s v="plays"/>
    <n v="72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.0109999999999999"/>
    <s v="theater/plays"/>
    <x v="1"/>
    <s v="plays"/>
    <n v="94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.0751999999999999"/>
    <s v="theater/plays"/>
    <x v="1"/>
    <s v="plays"/>
    <n v="77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.15"/>
    <s v="theater/plays"/>
    <x v="1"/>
    <s v="plays"/>
    <n v="3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.0193333333333334"/>
    <s v="theater/plays"/>
    <x v="1"/>
    <s v="plays"/>
    <n v="5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.2628571428571429"/>
    <s v="theater/plays"/>
    <x v="1"/>
    <s v="plays"/>
    <n v="147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.014"/>
    <s v="theater/plays"/>
    <x v="1"/>
    <s v="plays"/>
    <n v="5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.01"/>
    <s v="theater/plays"/>
    <x v="1"/>
    <s v="plays"/>
    <n v="9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.0299"/>
    <s v="theater/plays"/>
    <x v="1"/>
    <s v="plays"/>
    <n v="64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.0625"/>
    <s v="theater/plays"/>
    <x v="1"/>
    <s v="plays"/>
    <n v="185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.0137777777777779"/>
    <s v="theater/plays"/>
    <x v="1"/>
    <s v="plays"/>
    <n v="127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.1346000000000001"/>
    <s v="theater/plays"/>
    <x v="1"/>
    <s v="plays"/>
    <n v="8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.1800000000000002"/>
    <s v="theater/plays"/>
    <x v="1"/>
    <s v="plays"/>
    <n v="5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.0141935483870967"/>
    <s v="theater/plays"/>
    <x v="1"/>
    <s v="plays"/>
    <n v="302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.0593333333333332"/>
    <s v="theater/plays"/>
    <x v="1"/>
    <s v="plays"/>
    <n v="4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.04"/>
    <s v="theater/plays"/>
    <x v="1"/>
    <s v="plays"/>
    <n v="8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.21"/>
    <s v="theater/plays"/>
    <x v="1"/>
    <s v="plays"/>
    <n v="61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.1866666666666668"/>
    <s v="theater/plays"/>
    <x v="1"/>
    <s v="plays"/>
    <n v="30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.046"/>
    <s v="theater/plays"/>
    <x v="1"/>
    <s v="plays"/>
    <n v="45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.0389999999999999"/>
    <s v="theater/plays"/>
    <x v="1"/>
    <s v="plays"/>
    <n v="9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.1773333333333333"/>
    <s v="theater/plays"/>
    <x v="1"/>
    <s v="plays"/>
    <n v="68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.385"/>
    <s v="theater/plays"/>
    <x v="1"/>
    <s v="plays"/>
    <n v="31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.0349999999999999"/>
    <s v="theater/plays"/>
    <x v="1"/>
    <s v="plays"/>
    <n v="38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.0024999999999999"/>
    <s v="theater/plays"/>
    <x v="1"/>
    <s v="plays"/>
    <n v="67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.0657142857142856"/>
    <s v="theater/plays"/>
    <x v="1"/>
    <s v="plays"/>
    <n v="72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"/>
    <s v="theater/plays"/>
    <x v="1"/>
    <s v="plays"/>
    <n v="17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.0001249999999999"/>
    <s v="theater/plays"/>
    <x v="1"/>
    <s v="plays"/>
    <n v="42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.0105"/>
    <s v="theater/plays"/>
    <x v="1"/>
    <s v="plays"/>
    <n v="105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.0763636363636364"/>
    <s v="theater/plays"/>
    <x v="1"/>
    <s v="plays"/>
    <n v="28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.0365"/>
    <s v="theater/plays"/>
    <x v="1"/>
    <s v="plays"/>
    <n v="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.0443333333333333"/>
    <s v="theater/plays"/>
    <x v="1"/>
    <s v="plays"/>
    <n v="112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.0225"/>
    <s v="theater/plays"/>
    <x v="1"/>
    <s v="plays"/>
    <n v="85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.0074285714285713"/>
    <s v="theater/plays"/>
    <x v="1"/>
    <s v="plays"/>
    <n v="77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.1171428571428572"/>
    <s v="theater/plays"/>
    <x v="1"/>
    <s v="plays"/>
    <n v="65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.0001100000000001"/>
    <s v="theater/plays"/>
    <x v="1"/>
    <s v="plays"/>
    <n v="94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"/>
    <s v="theater/plays"/>
    <x v="1"/>
    <s v="plays"/>
    <n v="133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.05"/>
    <s v="theater/plays"/>
    <x v="1"/>
    <s v="plays"/>
    <n v="51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.1686666666666667"/>
    <s v="theater/plays"/>
    <x v="1"/>
    <s v="plays"/>
    <n v="100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.038"/>
    <s v="theater/plays"/>
    <x v="1"/>
    <s v="plays"/>
    <n v="35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.145"/>
    <s v="theater/plays"/>
    <x v="1"/>
    <s v="plays"/>
    <n v="185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.024"/>
    <s v="theater/plays"/>
    <x v="1"/>
    <s v="plays"/>
    <n v="70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.23"/>
    <s v="theater/plays"/>
    <x v="1"/>
    <s v="plays"/>
    <n v="62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"/>
    <s v="theater/plays"/>
    <x v="1"/>
    <s v="plays"/>
    <n v="42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.0580000000000001"/>
    <s v="theater/plays"/>
    <x v="1"/>
    <s v="plays"/>
    <n v="3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.4236363636363636"/>
    <s v="theater/plays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.84"/>
    <s v="theater/plays"/>
    <x v="1"/>
    <s v="plays"/>
    <n v="24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.0433333333333332"/>
    <s v="theater/plays"/>
    <x v="1"/>
    <s v="plays"/>
    <n v="5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.1200000000000001"/>
    <s v="theater/plays"/>
    <x v="1"/>
    <s v="plays"/>
    <n v="12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.1107499999999999"/>
    <s v="theater/plays"/>
    <x v="1"/>
    <s v="plays"/>
    <n v="68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.0375000000000001"/>
    <s v="theater/plays"/>
    <x v="1"/>
    <s v="plays"/>
    <n v="2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.0041"/>
    <s v="theater/plays"/>
    <x v="1"/>
    <s v="plays"/>
    <n v="118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.0186206896551724"/>
    <s v="theater/plays"/>
    <x v="1"/>
    <s v="plays"/>
    <n v="45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.0976666666666666"/>
    <s v="theater/plays"/>
    <x v="1"/>
    <s v="plays"/>
    <n v="100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"/>
    <s v="theater/plays"/>
    <x v="1"/>
    <s v="plays"/>
    <n v="118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.22"/>
    <s v="theater/plays"/>
    <x v="1"/>
    <s v="plays"/>
    <n v="20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.3757142857142857"/>
    <s v="theater/plays"/>
    <x v="1"/>
    <s v="plays"/>
    <n v="28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.0031000000000001"/>
    <s v="theater/plays"/>
    <x v="1"/>
    <s v="plays"/>
    <n v="110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.071"/>
    <s v="theater/plays"/>
    <x v="1"/>
    <s v="plays"/>
    <n v="32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.11"/>
    <s v="theater/plays"/>
    <x v="1"/>
    <s v="plays"/>
    <n v="59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.236"/>
    <s v="theater/plays"/>
    <x v="1"/>
    <s v="plays"/>
    <n v="29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.085"/>
    <s v="theater/plays"/>
    <x v="1"/>
    <s v="plays"/>
    <n v="81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.0356666666666667"/>
    <s v="theater/plays"/>
    <x v="1"/>
    <s v="plays"/>
    <n v="199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"/>
    <s v="theater/plays"/>
    <x v="1"/>
    <s v="plays"/>
    <n v="115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.3"/>
    <s v="theater/plays"/>
    <x v="1"/>
    <s v="plays"/>
    <n v="4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.0349999999999999"/>
    <s v="theater/plays"/>
    <x v="1"/>
    <s v="plays"/>
    <n v="71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"/>
    <s v="theater/plays"/>
    <x v="1"/>
    <s v="plays"/>
    <n v="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.196"/>
    <s v="theater/plays"/>
    <x v="1"/>
    <s v="plays"/>
    <n v="159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.0000058823529412"/>
    <s v="theater/plays"/>
    <x v="1"/>
    <s v="plays"/>
    <n v="3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.00875"/>
    <s v="theater/plays"/>
    <x v="1"/>
    <s v="plays"/>
    <n v="72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.0654545454545454"/>
    <s v="theater/plays"/>
    <x v="1"/>
    <s v="plays"/>
    <n v="64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.38"/>
    <s v="theater/plays"/>
    <x v="1"/>
    <s v="plays"/>
    <n v="28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.0115000000000001"/>
    <s v="theater/plays"/>
    <x v="1"/>
    <s v="plays"/>
    <n v="103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.091"/>
    <s v="theater/plays"/>
    <x v="1"/>
    <s v="plays"/>
    <n v="71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.4"/>
    <s v="theater/plays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.0358333333333334"/>
    <s v="theater/plays"/>
    <x v="1"/>
    <s v="plays"/>
    <n v="82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.0297033333333332"/>
    <s v="theater/plays"/>
    <x v="1"/>
    <s v="plays"/>
    <n v="2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.0813333333333333"/>
    <s v="theater/plays"/>
    <x v="1"/>
    <s v="plays"/>
    <n v="47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"/>
    <s v="theater/plays"/>
    <x v="1"/>
    <s v="plays"/>
    <n v="5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.0275000000000001"/>
    <s v="theater/plays"/>
    <x v="1"/>
    <s v="plays"/>
    <n v="40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.3"/>
    <s v="theater/plays"/>
    <x v="1"/>
    <s v="plays"/>
    <n v="1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.0854949999999999"/>
    <s v="theater/plays"/>
    <x v="1"/>
    <s v="plays"/>
    <n v="30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"/>
    <s v="theater/plays"/>
    <x v="1"/>
    <s v="plays"/>
    <n v="95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.0965"/>
    <s v="theater/plays"/>
    <x v="1"/>
    <s v="plays"/>
    <n v="52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.0026315789473683"/>
    <s v="theater/plays"/>
    <x v="1"/>
    <s v="plays"/>
    <n v="134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.0555000000000001"/>
    <s v="theater/plays"/>
    <x v="1"/>
    <s v="plays"/>
    <n v="6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.1200000000000001"/>
    <s v="theater/plays"/>
    <x v="1"/>
    <s v="plays"/>
    <n v="59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.0589999999999999"/>
    <s v="theater/plays"/>
    <x v="1"/>
    <s v="plays"/>
    <n v="143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.01"/>
    <s v="theater/plays"/>
    <x v="1"/>
    <s v="plays"/>
    <n v="84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.042"/>
    <s v="theater/plays"/>
    <x v="1"/>
    <s v="plays"/>
    <n v="18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.3467833333333334"/>
    <s v="theater/plays"/>
    <x v="1"/>
    <s v="plays"/>
    <n v="90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.052184"/>
    <s v="theater/plays"/>
    <x v="1"/>
    <s v="plays"/>
    <n v="64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.026"/>
    <s v="theater/plays"/>
    <x v="1"/>
    <s v="plays"/>
    <n v="60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"/>
    <s v="theater/plays"/>
    <x v="1"/>
    <s v="plays"/>
    <n v="31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.855"/>
    <s v="theater/plays"/>
    <x v="1"/>
    <s v="plays"/>
    <n v="41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.89"/>
    <s v="theater/plays"/>
    <x v="1"/>
    <s v="plays"/>
    <n v="43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"/>
    <s v="theater/plays"/>
    <x v="1"/>
    <s v="plays"/>
    <n v="65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.0820000000000001"/>
    <s v="theater/plays"/>
    <x v="1"/>
    <s v="plays"/>
    <n v="43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.0780000000000001"/>
    <s v="theater/plays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.0976190476190477"/>
    <s v="theater/plays"/>
    <x v="1"/>
    <s v="plays"/>
    <n v="51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.70625"/>
    <s v="theater/plays"/>
    <x v="1"/>
    <s v="plays"/>
    <n v="68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.52"/>
    <s v="theater/plays"/>
    <x v="1"/>
    <s v="plays"/>
    <n v="19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.0123076923076924"/>
    <s v="theater/plays"/>
    <x v="1"/>
    <s v="plays"/>
    <n v="41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.532"/>
    <s v="theater/plays"/>
    <x v="1"/>
    <s v="plays"/>
    <n v="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.2833333333333334"/>
    <s v="theater/plays"/>
    <x v="1"/>
    <s v="plays"/>
    <n v="28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.0071428571428571"/>
    <s v="theater/plays"/>
    <x v="1"/>
    <s v="plays"/>
    <n v="34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.0065"/>
    <s v="theater/plays"/>
    <x v="1"/>
    <s v="plays"/>
    <n v="14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.913"/>
    <s v="theater/plays"/>
    <x v="1"/>
    <s v="plays"/>
    <n v="35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.4019999999999999"/>
    <s v="theater/plays"/>
    <x v="1"/>
    <s v="plays"/>
    <n v="51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.2433537832310839"/>
    <s v="theater/plays"/>
    <x v="1"/>
    <s v="plays"/>
    <n v="45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.262"/>
    <s v="theater/plays"/>
    <x v="1"/>
    <s v="plays"/>
    <n v="18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.9"/>
    <s v="theater/plays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.39"/>
    <s v="theater/plays"/>
    <x v="1"/>
    <s v="plays"/>
    <n v="58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.02"/>
    <s v="theater/plays"/>
    <x v="1"/>
    <s v="plays"/>
    <n v="30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.0338000000000001"/>
    <s v="theater/plays"/>
    <x v="1"/>
    <s v="plays"/>
    <n v="91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.023236"/>
    <s v="theater/plays"/>
    <x v="1"/>
    <s v="plays"/>
    <n v="55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.03"/>
    <s v="theater/plays"/>
    <x v="1"/>
    <s v="plays"/>
    <n v="57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.2714285714285714"/>
    <s v="theater/plays"/>
    <x v="1"/>
    <s v="plays"/>
    <n v="73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.01"/>
    <s v="theater/plays"/>
    <x v="1"/>
    <s v="plays"/>
    <n v="64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.2178"/>
    <s v="theater/plays"/>
    <x v="1"/>
    <s v="plays"/>
    <n v="71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.1339285714285714"/>
    <s v="theater/plays"/>
    <x v="1"/>
    <s v="plays"/>
    <n v="50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.5"/>
    <s v="theater/plays"/>
    <x v="1"/>
    <s v="plays"/>
    <n v="42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.1459999999999999"/>
    <s v="theater/plays"/>
    <x v="1"/>
    <s v="plays"/>
    <n v="3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.0205"/>
    <s v="theater/plays"/>
    <x v="1"/>
    <s v="plays"/>
    <n v="89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"/>
    <s v="theater/plays"/>
    <x v="1"/>
    <s v="plays"/>
    <n v="148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.01"/>
    <s v="theater/plays"/>
    <x v="1"/>
    <s v="plays"/>
    <n v="52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.1333333333333333"/>
    <s v="theater/plays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.04"/>
    <s v="theater/plays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.1533333333333333"/>
    <s v="theater/plays"/>
    <x v="1"/>
    <s v="plays"/>
    <n v="5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.1285000000000001"/>
    <s v="theater/plays"/>
    <x v="1"/>
    <s v="plays"/>
    <n v="40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.2786666666666666"/>
    <s v="theater/plays"/>
    <x v="1"/>
    <s v="plays"/>
    <n v="34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.4266666666666667"/>
    <s v="theater/plays"/>
    <x v="1"/>
    <s v="plays"/>
    <n v="165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.1879999999999999"/>
    <s v="theater/plays"/>
    <x v="1"/>
    <s v="plays"/>
    <n v="12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.3833333333333333"/>
    <s v="theater/plays"/>
    <x v="1"/>
    <s v="plays"/>
    <n v="52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.599402985074627"/>
    <s v="theater/plays"/>
    <x v="1"/>
    <s v="plays"/>
    <n v="40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.1424000000000001"/>
    <s v="theater/plays"/>
    <x v="1"/>
    <s v="plays"/>
    <n v="65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.0060606060606061"/>
    <s v="theater/plays"/>
    <x v="1"/>
    <s v="plays"/>
    <n v="55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.552"/>
    <s v="theater/plays"/>
    <x v="1"/>
    <s v="plays"/>
    <n v="83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.2775000000000001"/>
    <s v="theater/plays"/>
    <x v="1"/>
    <s v="plays"/>
    <n v="39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.212"/>
    <s v="theater/plays"/>
    <x v="1"/>
    <s v="plays"/>
    <n v="125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.127"/>
    <s v="theater/plays"/>
    <x v="1"/>
    <s v="plays"/>
    <n v="78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.2749999999999999"/>
    <s v="theater/plays"/>
    <x v="1"/>
    <s v="plays"/>
    <n v="47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.5820000000000001"/>
    <s v="theater/plays"/>
    <x v="1"/>
    <s v="plays"/>
    <n v="79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.0526894736842105"/>
    <s v="theater/plays"/>
    <x v="1"/>
    <s v="plays"/>
    <n v="114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"/>
    <s v="theater/plays"/>
    <x v="1"/>
    <s v="plays"/>
    <n v="5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"/>
    <s v="theater/plays"/>
    <x v="1"/>
    <s v="plays"/>
    <n v="31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.0686"/>
    <s v="theater/plays"/>
    <x v="1"/>
    <s v="plays"/>
    <n v="7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.244"/>
    <s v="theater/plays"/>
    <x v="1"/>
    <s v="plays"/>
    <n v="48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.0870406189555126"/>
    <s v="theater/plays"/>
    <x v="1"/>
    <s v="plays"/>
    <n v="34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.0242424242424242"/>
    <s v="theater/plays"/>
    <x v="1"/>
    <s v="plays"/>
    <n v="40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.0549999999999999"/>
    <s v="theater/plays"/>
    <x v="1"/>
    <s v="plays"/>
    <n v="60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.0629999999999999"/>
    <s v="theater/plays"/>
    <x v="1"/>
    <s v="plays"/>
    <n v="25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.0066666666666666"/>
    <s v="theater/plays"/>
    <x v="1"/>
    <s v="plays"/>
    <n v="3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.054"/>
    <s v="theater/plays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.0755999999999999"/>
    <s v="theater/plays"/>
    <x v="1"/>
    <s v="plays"/>
    <n v="71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"/>
    <s v="theater/plays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.0376000000000001"/>
    <s v="theater/plays"/>
    <x v="1"/>
    <s v="plays"/>
    <n v="67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.0149999999999999"/>
    <s v="theater/plays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.044"/>
    <s v="theater/plays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.8"/>
    <s v="theater/plays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.0633333333333332"/>
    <s v="theater/plays"/>
    <x v="1"/>
    <s v="plays"/>
    <n v="9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.0055555555555555"/>
    <s v="theater/plays"/>
    <x v="1"/>
    <s v="plays"/>
    <n v="60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.012"/>
    <s v="theater/plays"/>
    <x v="1"/>
    <s v="plays"/>
    <n v="80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"/>
    <s v="theater/plays"/>
    <x v="1"/>
    <s v="plays"/>
    <n v="59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.1839285714285714"/>
    <s v="theater/plays"/>
    <x v="1"/>
    <s v="plays"/>
    <n v="75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.1000000000000001"/>
    <s v="theater/plays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.0266666666666666"/>
    <s v="theater/plays"/>
    <x v="1"/>
    <s v="plays"/>
    <n v="67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"/>
    <s v="theater/plays"/>
    <x v="1"/>
    <s v="plays"/>
    <n v="2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"/>
    <s v="theater/plays"/>
    <x v="1"/>
    <s v="plays"/>
    <n v="308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.10046"/>
    <s v="theater/plays"/>
    <x v="1"/>
    <s v="plays"/>
    <n v="50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.0135000000000001"/>
    <s v="theater/plays"/>
    <x v="1"/>
    <s v="plays"/>
    <n v="72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.0075000000000001"/>
    <s v="theater/plays"/>
    <x v="1"/>
    <s v="plays"/>
    <n v="9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.6942857142857144"/>
    <s v="theater/plays"/>
    <x v="1"/>
    <s v="plays"/>
    <n v="4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"/>
    <s v="theater/plays"/>
    <x v="1"/>
    <s v="plays"/>
    <n v="41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.1365000000000001"/>
    <s v="theater/plays"/>
    <x v="1"/>
    <s v="plays"/>
    <n v="57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.0156000000000001"/>
    <s v="theater/plays"/>
    <x v="1"/>
    <s v="plays"/>
    <n v="137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.06"/>
    <s v="theater/plays"/>
    <x v="1"/>
    <s v="plays"/>
    <n v="7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.02"/>
    <s v="theater/plays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.1691666666666667"/>
    <s v="theater/plays"/>
    <x v="1"/>
    <s v="plays"/>
    <n v="82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.0115151515151515"/>
    <s v="theater/plays"/>
    <x v="1"/>
    <s v="plays"/>
    <n v="45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.32"/>
    <s v="theater/plays"/>
    <x v="1"/>
    <s v="plays"/>
    <n v="3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"/>
    <s v="theater/plays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.28"/>
    <s v="theater/plays"/>
    <x v="1"/>
    <s v="plays"/>
    <n v="49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.1895833333333334"/>
    <s v="theater/plays"/>
    <x v="1"/>
    <s v="plays"/>
    <n v="42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.262"/>
    <s v="theater/plays"/>
    <x v="1"/>
    <s v="plays"/>
    <n v="79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.5620000000000001"/>
    <s v="theater/plays"/>
    <x v="1"/>
    <s v="plays"/>
    <n v="3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.0315000000000001"/>
    <s v="theater/plays"/>
    <x v="1"/>
    <s v="plays"/>
    <n v="4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.5333333333333334"/>
    <s v="theater/plays"/>
    <x v="1"/>
    <s v="plays"/>
    <n v="14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.8044444444444445"/>
    <s v="theater/plays"/>
    <x v="1"/>
    <s v="plays"/>
    <n v="44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.2845"/>
    <s v="theater/plays"/>
    <x v="1"/>
    <s v="plays"/>
    <n v="31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.1966666666666668"/>
    <s v="theater/plays"/>
    <x v="1"/>
    <s v="plays"/>
    <n v="55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.23"/>
    <s v="theater/plays"/>
    <x v="1"/>
    <s v="plays"/>
    <n v="4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.05"/>
    <s v="theater/plays"/>
    <x v="1"/>
    <s v="plays"/>
    <n v="39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.0223636363636364"/>
    <s v="theater/plays"/>
    <x v="1"/>
    <s v="plays"/>
    <n v="6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.0466666666666666"/>
    <s v="theater/plays"/>
    <x v="1"/>
    <s v="plays"/>
    <n v="5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"/>
    <s v="theater/plays"/>
    <x v="1"/>
    <s v="plays"/>
    <n v="104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.004"/>
    <s v="theater/plays"/>
    <x v="1"/>
    <s v="plays"/>
    <n v="31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.0227272727272727"/>
    <s v="theater/plays"/>
    <x v="1"/>
    <s v="plays"/>
    <n v="59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.1440928571428572"/>
    <s v="theater/plays"/>
    <x v="1"/>
    <s v="plays"/>
    <n v="119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.019047619047619"/>
    <s v="theater/plays"/>
    <x v="1"/>
    <s v="plays"/>
    <n v="165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.02"/>
    <s v="theater/plays"/>
    <x v="1"/>
    <s v="plays"/>
    <n v="24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.048"/>
    <s v="theater/plays"/>
    <x v="1"/>
    <s v="plays"/>
    <n v="41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.0183333333333333"/>
    <s v="theater/plays"/>
    <x v="1"/>
    <s v="plays"/>
    <n v="6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"/>
    <s v="theater/plays"/>
    <x v="1"/>
    <s v="plays"/>
    <n v="39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.0627272727272727"/>
    <s v="theater/plays"/>
    <x v="1"/>
    <s v="plays"/>
    <n v="5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.1342219999999998"/>
    <s v="theater/plays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"/>
    <s v="theater/plays"/>
    <x v="1"/>
    <s v="plays"/>
    <n v="171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.0045454545454546"/>
    <s v="theater/plays"/>
    <x v="1"/>
    <s v="plays"/>
    <n v="111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.0003599999999999"/>
    <s v="theater/plays"/>
    <x v="1"/>
    <s v="plays"/>
    <n v="179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.44"/>
    <s v="theater/plays"/>
    <x v="1"/>
    <s v="plays"/>
    <n v="23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.0349999999999999"/>
    <s v="theater/plays"/>
    <x v="1"/>
    <s v="plays"/>
    <n v="4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.0843750000000001"/>
    <s v="theater/plays"/>
    <x v="1"/>
    <s v="plays"/>
    <n v="47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.024"/>
    <s v="theater/plays"/>
    <x v="1"/>
    <s v="plays"/>
    <n v="47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.4888888888888889"/>
    <s v="theater/plays"/>
    <x v="1"/>
    <s v="plays"/>
    <n v="15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.0549000000000002"/>
    <s v="theater/plays"/>
    <x v="1"/>
    <s v="plays"/>
    <n v="2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.0049999999999999"/>
    <s v="theater/plays"/>
    <x v="1"/>
    <s v="plays"/>
    <n v="59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.3055555555555556"/>
    <s v="theater/plays"/>
    <x v="1"/>
    <s v="plays"/>
    <n v="98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.0475000000000001"/>
    <s v="theater/plays"/>
    <x v="1"/>
    <s v="plays"/>
    <n v="55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.0880000000000001"/>
    <s v="theater/plays"/>
    <x v="1"/>
    <s v="plays"/>
    <n v="27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.1100000000000001"/>
    <s v="theater/plays"/>
    <x v="1"/>
    <s v="plays"/>
    <n v="58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.0047999999999999"/>
    <s v="theater/plays"/>
    <x v="1"/>
    <s v="plays"/>
    <n v="123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.1435"/>
    <s v="theater/plays"/>
    <x v="1"/>
    <s v="plays"/>
    <n v="88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.2206666666666666"/>
    <s v="theater/plays"/>
    <x v="1"/>
    <s v="plays"/>
    <n v="73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"/>
    <s v="theater/plays"/>
    <x v="1"/>
    <s v="plays"/>
    <n v="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.028"/>
    <s v="theater/plays"/>
    <x v="1"/>
    <s v="plays"/>
    <n v="40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.0612068965517241"/>
    <s v="theater/plays"/>
    <x v="1"/>
    <s v="plays"/>
    <n v="137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.0133000000000001"/>
    <s v="theater/plays"/>
    <x v="1"/>
    <s v="plays"/>
    <n v="99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"/>
    <s v="theater/plays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.3"/>
    <s v="theater/plays"/>
    <x v="1"/>
    <s v="plays"/>
    <n v="2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.0001333333333333"/>
    <s v="theater/plays"/>
    <x v="1"/>
    <s v="plays"/>
    <n v="41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"/>
    <s v="theater/plays"/>
    <x v="1"/>
    <s v="plays"/>
    <n v="3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.1388888888888888"/>
    <s v="theater/plays"/>
    <x v="1"/>
    <s v="plays"/>
    <n v="38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"/>
    <s v="theater/plays"/>
    <x v="1"/>
    <s v="plays"/>
    <n v="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.87"/>
    <s v="theater/plays"/>
    <x v="1"/>
    <s v="plays"/>
    <n v="59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.085"/>
    <s v="theater/plays"/>
    <x v="1"/>
    <s v="plays"/>
    <n v="13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.155"/>
    <s v="theater/plays"/>
    <x v="1"/>
    <s v="plays"/>
    <n v="31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.1911764705882353"/>
    <s v="theater/plays"/>
    <x v="1"/>
    <s v="plays"/>
    <n v="17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.0942666666666667"/>
    <s v="theater/plays"/>
    <x v="1"/>
    <s v="plays"/>
    <n v="152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.266"/>
    <s v="theater/plays"/>
    <x v="1"/>
    <s v="plays"/>
    <n v="23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.0049999999999999"/>
    <s v="theater/plays"/>
    <x v="1"/>
    <s v="plays"/>
    <n v="18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.2749999999999999"/>
    <s v="theater/plays"/>
    <x v="1"/>
    <s v="plays"/>
    <n v="82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.0005999999999999"/>
    <s v="theater/plays"/>
    <x v="1"/>
    <s v="plays"/>
    <n v="69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.75"/>
    <s v="theater/plays"/>
    <x v="1"/>
    <s v="plays"/>
    <n v="68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.2725"/>
    <s v="theater/plays"/>
    <x v="1"/>
    <s v="plays"/>
    <n v="73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.1063333333333334"/>
    <s v="theater/plays"/>
    <x v="1"/>
    <s v="plays"/>
    <n v="77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.2593749999999999"/>
    <s v="theater/plays"/>
    <x v="1"/>
    <s v="plays"/>
    <n v="5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.1850000000000001"/>
    <s v="theater/plays"/>
    <x v="1"/>
    <s v="plays"/>
    <n v="50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.0772727272727274"/>
    <s v="theater/plays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.026"/>
    <s v="theater/plays"/>
    <x v="1"/>
    <s v="plays"/>
    <n v="78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.101"/>
    <s v="theater/plays"/>
    <x v="1"/>
    <s v="plays"/>
    <n v="41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.02"/>
    <s v="theater/plays"/>
    <x v="1"/>
    <s v="plays"/>
    <n v="59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.3"/>
    <s v="theater/plays"/>
    <x v="1"/>
    <s v="plays"/>
    <n v="3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.0435000000000001"/>
    <s v="theater/plays"/>
    <x v="1"/>
    <s v="plays"/>
    <n v="39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.0004999999999999"/>
    <s v="theater/plays"/>
    <x v="1"/>
    <s v="plays"/>
    <n v="82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.7066666666666668"/>
    <s v="theater/plays"/>
    <x v="1"/>
    <s v="plays"/>
    <n v="45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.1283333333333334"/>
    <s v="theater/plays"/>
    <x v="1"/>
    <s v="plays"/>
    <n v="49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.84"/>
    <s v="theater/plays"/>
    <x v="1"/>
    <s v="plays"/>
    <n v="31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.3026666666666666"/>
    <s v="theater/plays"/>
    <x v="1"/>
    <s v="plays"/>
    <n v="61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.0545454545454545"/>
    <s v="theater/plays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"/>
    <s v="theater/plays"/>
    <x v="1"/>
    <s v="plays"/>
    <n v="30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.5331632653061225"/>
    <s v="theater/plays"/>
    <x v="1"/>
    <s v="plays"/>
    <n v="143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.623"/>
    <s v="theater/plays"/>
    <x v="1"/>
    <s v="plays"/>
    <n v="52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.36"/>
    <s v="theater/plays"/>
    <x v="1"/>
    <s v="plays"/>
    <n v="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.444"/>
    <s v="theater/plays"/>
    <x v="1"/>
    <s v="plays"/>
    <n v="12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"/>
    <s v="theater/plays"/>
    <x v="1"/>
    <s v="plays"/>
    <n v="63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.008"/>
    <s v="theater/plays"/>
    <x v="1"/>
    <s v="plays"/>
    <n v="35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.0680000000000001"/>
    <s v="theater/plays"/>
    <x v="1"/>
    <s v="plays"/>
    <n v="37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.248"/>
    <s v="theater/plays"/>
    <x v="1"/>
    <s v="plays"/>
    <n v="69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.1891891891891893"/>
    <s v="theater/plays"/>
    <x v="1"/>
    <s v="plays"/>
    <n v="17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.01"/>
    <s v="theater/plays"/>
    <x v="1"/>
    <s v="plays"/>
    <n v="3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.1299999999999999"/>
    <s v="theater/plays"/>
    <x v="1"/>
    <s v="plays"/>
    <n v="6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.0519047619047619"/>
    <s v="theater/plays"/>
    <x v="1"/>
    <s v="plays"/>
    <n v="5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.0973333333333333"/>
    <s v="theater/plays"/>
    <x v="1"/>
    <s v="plays"/>
    <n v="47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.00099"/>
    <s v="theater/plays"/>
    <x v="1"/>
    <s v="plays"/>
    <n v="48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.2"/>
    <s v="theater/plays"/>
    <x v="1"/>
    <s v="plays"/>
    <n v="88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.0493333333333332"/>
    <s v="theater/plays"/>
    <x v="1"/>
    <s v="plays"/>
    <n v="81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.0266666666666666"/>
    <s v="theater/plays"/>
    <x v="1"/>
    <s v="plays"/>
    <n v="3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.0182500000000001"/>
    <s v="theater/plays"/>
    <x v="1"/>
    <s v="plays"/>
    <n v="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"/>
    <s v="theater/plays"/>
    <x v="1"/>
    <s v="plays"/>
    <n v="69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s v="theater/musical"/>
    <x v="1"/>
    <s v="musical"/>
    <e v="#DIV/0!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9E-6"/>
    <s v="theater/musical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2E-4"/>
    <s v="theater/musical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0.51023391812865493"/>
    <s v="theater/musical"/>
    <x v="1"/>
    <s v="musical"/>
    <n v="14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0.2"/>
    <s v="theater/musical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0.35239999999999999"/>
    <s v="theater/musical"/>
    <x v="1"/>
    <s v="musical"/>
    <n v="57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66E-2"/>
    <s v="theater/musical"/>
    <x v="1"/>
    <s v="musical"/>
    <n v="177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0.36457142857142855"/>
    <s v="theater/musical"/>
    <x v="1"/>
    <s v="musical"/>
    <n v="128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s v="theater/musical"/>
    <x v="1"/>
    <s v="musical"/>
    <e v="#DIV/0!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0.30866666666666664"/>
    <s v="theater/musical"/>
    <x v="1"/>
    <s v="musical"/>
    <n v="66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6E-2"/>
    <s v="theater/musical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3E-5"/>
    <s v="theater/musical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E-2"/>
    <s v="theater/musical"/>
    <x v="1"/>
    <s v="musical"/>
    <n v="1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s v="theater/musical"/>
    <x v="1"/>
    <s v="musical"/>
    <e v="#DIV/0!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9E-2"/>
    <s v="theater/musical"/>
    <x v="1"/>
    <s v="musical"/>
    <n v="8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s v="theater/musical"/>
    <x v="1"/>
    <s v="musical"/>
    <e v="#DIV/0!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0.16420000000000001"/>
    <s v="theater/musical"/>
    <x v="1"/>
    <s v="musical"/>
    <n v="68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1E-3"/>
    <s v="theater/musical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7E-2"/>
    <s v="theater/musical"/>
    <x v="1"/>
    <s v="musical"/>
    <n v="6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0.06"/>
    <s v="theater/musical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.003825"/>
    <s v="theater/plays"/>
    <x v="1"/>
    <s v="plays"/>
    <n v="550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.04"/>
    <s v="theater/plays"/>
    <x v="1"/>
    <s v="plays"/>
    <n v="98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"/>
    <s v="theater/plays"/>
    <x v="1"/>
    <s v="plays"/>
    <n v="29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.04"/>
    <s v="theater/plays"/>
    <x v="1"/>
    <s v="plays"/>
    <n v="5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.5066666666666668"/>
    <s v="theater/plays"/>
    <x v="1"/>
    <s v="plays"/>
    <n v="4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.0049999999999999"/>
    <s v="theater/plays"/>
    <x v="1"/>
    <s v="plays"/>
    <n v="6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.744"/>
    <s v="theater/plays"/>
    <x v="1"/>
    <s v="plays"/>
    <n v="69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.1626000000000001"/>
    <s v="theater/plays"/>
    <x v="1"/>
    <s v="plays"/>
    <n v="74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.0582"/>
    <s v="theater/plays"/>
    <x v="1"/>
    <s v="plays"/>
    <n v="115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.1074999999999999"/>
    <s v="theater/plays"/>
    <x v="1"/>
    <s v="plays"/>
    <n v="111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.0066666666666666"/>
    <s v="theater/plays"/>
    <x v="1"/>
    <s v="plays"/>
    <n v="7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.0203333333333333"/>
    <s v="theater/plays"/>
    <x v="1"/>
    <s v="plays"/>
    <n v="235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"/>
    <s v="theater/plays"/>
    <x v="1"/>
    <s v="plays"/>
    <n v="11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.1100000000000001"/>
    <s v="theater/plays"/>
    <x v="1"/>
    <s v="plays"/>
    <n v="93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.0142500000000001"/>
    <s v="theater/plays"/>
    <x v="1"/>
    <s v="plays"/>
    <n v="203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.04"/>
    <s v="theater/plays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.09375"/>
    <s v="theater/plays"/>
    <x v="1"/>
    <s v="plays"/>
    <n v="4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.1516129032258065"/>
    <s v="theater/plays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"/>
    <s v="theater/plays"/>
    <x v="1"/>
    <s v="plays"/>
    <n v="32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.0317033333333334"/>
    <s v="theater/plays"/>
    <x v="1"/>
    <s v="plays"/>
    <n v="53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.0349999999999999"/>
    <s v="theater/plays"/>
    <x v="1"/>
    <s v="plays"/>
    <n v="37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.3819999999999999"/>
    <s v="theater/plays"/>
    <x v="1"/>
    <s v="plays"/>
    <n v="81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.0954545454545455"/>
    <s v="theater/plays"/>
    <x v="1"/>
    <s v="plays"/>
    <n v="20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.0085714285714287"/>
    <s v="theater/plays"/>
    <x v="1"/>
    <s v="plays"/>
    <n v="88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.0153333333333334"/>
    <s v="theater/plays"/>
    <x v="1"/>
    <s v="plays"/>
    <n v="53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.13625"/>
    <s v="theater/plays"/>
    <x v="1"/>
    <s v="plays"/>
    <n v="40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"/>
    <s v="theater/plays"/>
    <x v="1"/>
    <s v="plays"/>
    <n v="145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.4"/>
    <s v="theater/plays"/>
    <x v="1"/>
    <s v="plays"/>
    <n v="2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.2875000000000001"/>
    <s v="theater/plays"/>
    <x v="1"/>
    <s v="plays"/>
    <n v="64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.0290416666666666"/>
    <s v="theater/plays"/>
    <x v="1"/>
    <s v="plays"/>
    <n v="62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.0249999999999999"/>
    <s v="theater/plays"/>
    <x v="1"/>
    <s v="plays"/>
    <n v="6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.101"/>
    <s v="theater/plays"/>
    <x v="1"/>
    <s v="plays"/>
    <n v="73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.1276666666666666"/>
    <s v="theater/plays"/>
    <x v="1"/>
    <s v="plays"/>
    <n v="100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.119"/>
    <s v="theater/plays"/>
    <x v="1"/>
    <s v="plays"/>
    <n v="62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.3919999999999999"/>
    <s v="theater/plays"/>
    <x v="1"/>
    <s v="plays"/>
    <n v="62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.1085714285714285"/>
    <s v="theater/plays"/>
    <x v="1"/>
    <s v="plays"/>
    <n v="5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.3906666666666667"/>
    <s v="theater/plays"/>
    <x v="1"/>
    <s v="plays"/>
    <n v="4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.0569999999999999"/>
    <s v="theater/plays"/>
    <x v="1"/>
    <s v="plays"/>
    <n v="42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.0142857142857142"/>
    <s v="theater/plays"/>
    <x v="1"/>
    <s v="plays"/>
    <n v="59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.0024500000000001"/>
    <s v="theater/plays"/>
    <x v="1"/>
    <s v="plays"/>
    <n v="200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.0916666666666666"/>
    <s v="theater/plays"/>
    <x v="1"/>
    <s v="plays"/>
    <n v="84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.1833333333333333"/>
    <s v="theater/plays"/>
    <x v="1"/>
    <s v="plays"/>
    <n v="57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.2"/>
    <s v="theater/plays"/>
    <x v="1"/>
    <s v="plays"/>
    <n v="58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.2796000000000001"/>
    <s v="theater/plays"/>
    <x v="1"/>
    <s v="plays"/>
    <n v="187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.26"/>
    <s v="theater/plays"/>
    <x v="1"/>
    <s v="plays"/>
    <n v="74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.2912912912912913"/>
    <s v="theater/plays"/>
    <x v="1"/>
    <s v="plays"/>
    <n v="3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.0742857142857143"/>
    <s v="theater/plays"/>
    <x v="1"/>
    <s v="plays"/>
    <n v="63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.00125"/>
    <s v="theater/plays"/>
    <x v="1"/>
    <s v="plays"/>
    <n v="121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.55"/>
    <s v="theater/plays"/>
    <x v="1"/>
    <s v="plays"/>
    <n v="40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.08"/>
    <s v="theater/plays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.1052"/>
    <s v="theater/plays"/>
    <x v="1"/>
    <s v="plays"/>
    <n v="41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.008"/>
    <s v="theater/plays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.212"/>
    <s v="theater/plays"/>
    <x v="1"/>
    <s v="plays"/>
    <n v="34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.0033333333333334"/>
    <s v="theater/plays"/>
    <x v="1"/>
    <s v="plays"/>
    <n v="39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.0916666666666666"/>
    <s v="theater/plays"/>
    <x v="1"/>
    <s v="plays"/>
    <n v="15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.2342857142857142"/>
    <s v="theater/plays"/>
    <x v="1"/>
    <s v="plays"/>
    <n v="43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.3633666666666666"/>
    <s v="theater/plays"/>
    <x v="1"/>
    <s v="plays"/>
    <n v="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.0346657233816767"/>
    <s v="theater/plays"/>
    <x v="1"/>
    <s v="plays"/>
    <n v="84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.2133333333333334"/>
    <s v="theater/plays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.86"/>
    <s v="theater/plays"/>
    <x v="1"/>
    <s v="plays"/>
    <n v="81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"/>
    <s v="theater/plays"/>
    <x v="1"/>
    <s v="plays"/>
    <n v="54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.0825"/>
    <s v="theater/plays"/>
    <x v="1"/>
    <s v="plays"/>
    <n v="31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.4115384615384616"/>
    <s v="theater/plays"/>
    <x v="1"/>
    <s v="plays"/>
    <n v="68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.1399999999999999"/>
    <s v="theater/plays"/>
    <x v="1"/>
    <s v="plays"/>
    <n v="27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.5373333333333334"/>
    <s v="theater/plays"/>
    <x v="1"/>
    <s v="plays"/>
    <n v="111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.0149999999999999"/>
    <s v="theater/plays"/>
    <x v="1"/>
    <s v="plays"/>
    <n v="107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.0235000000000001"/>
    <s v="theater/plays"/>
    <x v="1"/>
    <s v="plays"/>
    <n v="10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.0257142857142858"/>
    <s v="theater/plays"/>
    <x v="1"/>
    <s v="plays"/>
    <n v="133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.5575000000000001"/>
    <s v="theater/plays"/>
    <x v="1"/>
    <s v="plays"/>
    <n v="5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.0075000000000001"/>
    <s v="theater/plays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.3940000000000001"/>
    <s v="theater/plays"/>
    <x v="1"/>
    <s v="plays"/>
    <n v="2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.1"/>
    <s v="theater/plays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.0451515151515152"/>
    <s v="theater/plays"/>
    <x v="1"/>
    <s v="plays"/>
    <n v="8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.008"/>
    <s v="theater/plays"/>
    <x v="1"/>
    <s v="plays"/>
    <n v="11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.1120000000000001"/>
    <s v="theater/plays"/>
    <x v="1"/>
    <s v="plays"/>
    <n v="48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.0204444444444445"/>
    <s v="theater/plays"/>
    <x v="1"/>
    <s v="plays"/>
    <n v="73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.0254767441860466"/>
    <s v="theater/plays"/>
    <x v="1"/>
    <s v="plays"/>
    <n v="50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.27"/>
    <s v="theater/plays"/>
    <x v="1"/>
    <s v="plays"/>
    <n v="25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.3870588235294119"/>
    <s v="theater/plays"/>
    <x v="1"/>
    <s v="plays"/>
    <n v="63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.0075000000000001"/>
    <s v="theater/plays"/>
    <x v="1"/>
    <s v="plays"/>
    <n v="61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00000000000002E-2"/>
    <s v="theater/plays"/>
    <x v="1"/>
    <s v="plays"/>
    <n v="60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00000000000006E-2"/>
    <s v="theater/plays"/>
    <x v="1"/>
    <s v="plays"/>
    <n v="72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0.1"/>
    <s v="theater/plays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0.11272727272727273"/>
    <s v="theater/plays"/>
    <x v="1"/>
    <s v="plays"/>
    <n v="52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0.15411764705882353"/>
    <s v="theater/plays"/>
    <x v="1"/>
    <s v="plays"/>
    <n v="33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s v="theater/plays"/>
    <x v="1"/>
    <s v="plays"/>
    <e v="#DIV/0!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0.28466666666666668"/>
    <s v="theater/plays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0.13333333333333333"/>
    <s v="theater/plays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6.6666666666666671E-3"/>
    <s v="theater/plays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0.21428571428571427"/>
    <s v="theater/plays"/>
    <x v="1"/>
    <s v="plays"/>
    <n v="38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0.18"/>
    <s v="theater/plays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0.20125000000000001"/>
    <s v="theater/plays"/>
    <x v="1"/>
    <s v="plays"/>
    <n v="101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0.17899999999999999"/>
    <s v="theater/plays"/>
    <x v="1"/>
    <s v="plays"/>
    <n v="2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s v="theater/plays"/>
    <x v="1"/>
    <s v="plays"/>
    <e v="#DIV/0!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0.02"/>
    <s v="theater/plays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s v="theater/plays"/>
    <x v="1"/>
    <s v="plays"/>
    <e v="#DIV/0!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s v="theater/plays"/>
    <x v="1"/>
    <s v="plays"/>
    <e v="#DIV/0!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0.1"/>
    <s v="theater/plays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E-2"/>
    <s v="theater/plays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0.01"/>
    <s v="theater/plays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.0351999999999999"/>
    <s v="theater/musical"/>
    <x v="1"/>
    <s v="musical"/>
    <n v="10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.05"/>
    <s v="theater/musical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.0044999999999999"/>
    <s v="theater/musical"/>
    <x v="1"/>
    <s v="musical"/>
    <n v="21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.3260000000000001"/>
    <s v="theater/musical"/>
    <x v="1"/>
    <s v="musical"/>
    <n v="121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.1299999999999999"/>
    <s v="theater/musical"/>
    <x v="1"/>
    <s v="musical"/>
    <n v="38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.0334000000000001"/>
    <s v="theater/musical"/>
    <x v="1"/>
    <s v="musical"/>
    <n v="172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.2"/>
    <s v="theater/musical"/>
    <x v="1"/>
    <s v="musical"/>
    <n v="1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.2963636363636364"/>
    <s v="theater/musical"/>
    <x v="1"/>
    <s v="musical"/>
    <n v="25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.0111111111111111"/>
    <s v="theater/musical"/>
    <x v="1"/>
    <s v="musical"/>
    <n v="26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.0851428571428572"/>
    <s v="theater/musical"/>
    <x v="1"/>
    <s v="musical"/>
    <n v="76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.0233333333333334"/>
    <s v="theater/musical"/>
    <x v="1"/>
    <s v="musical"/>
    <n v="59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.1024425000000002"/>
    <s v="theater/musical"/>
    <x v="1"/>
    <s v="musical"/>
    <n v="5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.010154"/>
    <s v="theater/musical"/>
    <x v="1"/>
    <s v="musical"/>
    <n v="56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"/>
    <s v="theater/musical"/>
    <x v="1"/>
    <s v="musical"/>
    <n v="1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.0624"/>
    <s v="theater/musical"/>
    <x v="1"/>
    <s v="musical"/>
    <n v="47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"/>
    <s v="theater/musical"/>
    <x v="1"/>
    <s v="musical"/>
    <n v="65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"/>
    <s v="theater/musical"/>
    <x v="1"/>
    <s v="musical"/>
    <n v="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.1345714285714286"/>
    <s v="theater/musical"/>
    <x v="1"/>
    <s v="musical"/>
    <n v="74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.0265010000000001"/>
    <s v="theater/musical"/>
    <x v="1"/>
    <s v="musical"/>
    <n v="107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.1675"/>
    <s v="theater/musical"/>
    <x v="1"/>
    <s v="musical"/>
    <n v="42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.0765274999999999"/>
    <s v="theater/musical"/>
    <x v="1"/>
    <s v="musical"/>
    <n v="74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"/>
    <s v="theater/musical"/>
    <x v="1"/>
    <s v="musical"/>
    <n v="7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"/>
    <s v="theater/musical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.46"/>
    <s v="theater/musical"/>
    <x v="1"/>
    <s v="musical"/>
    <n v="38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.1020000000000001"/>
    <s v="theater/musical"/>
    <x v="1"/>
    <s v="musical"/>
    <n v="16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.0820000000000001"/>
    <s v="theater/musical"/>
    <x v="1"/>
    <s v="musical"/>
    <n v="95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"/>
    <s v="theater/musical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.0024999999999999"/>
    <s v="theater/musical"/>
    <x v="1"/>
    <s v="musical"/>
    <n v="143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.0671250000000001"/>
    <s v="theater/musical"/>
    <x v="1"/>
    <s v="musical"/>
    <n v="91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.4319999999999999"/>
    <s v="theater/musical"/>
    <x v="1"/>
    <s v="musical"/>
    <n v="49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.0504166666666668"/>
    <s v="theater/musical"/>
    <x v="1"/>
    <s v="musical"/>
    <n v="7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.0398000000000001"/>
    <s v="theater/musical"/>
    <x v="1"/>
    <s v="musical"/>
    <n v="136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.2"/>
    <s v="theater/musical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.0966666666666667"/>
    <s v="theater/musical"/>
    <x v="1"/>
    <s v="musical"/>
    <n v="95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.0175000000000001"/>
    <s v="theater/musical"/>
    <x v="1"/>
    <s v="musical"/>
    <n v="75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.2891666666666666"/>
    <s v="theater/musical"/>
    <x v="1"/>
    <s v="musical"/>
    <n v="6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.1499999999999999"/>
    <s v="theater/musical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.5075000000000001"/>
    <s v="theater/musical"/>
    <x v="1"/>
    <s v="musical"/>
    <n v="101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.1096666666666666"/>
    <s v="theater/musical"/>
    <x v="1"/>
    <s v="musical"/>
    <n v="94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.0028571428571429"/>
    <s v="theater/musical"/>
    <x v="1"/>
    <s v="musical"/>
    <n v="35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6.6666666666666671E-3"/>
    <s v="theater/musical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E-2"/>
    <s v="theater/musical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s v="theater/musical"/>
    <x v="1"/>
    <s v="musical"/>
    <e v="#DIV/0!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s v="theater/musical"/>
    <x v="1"/>
    <s v="musical"/>
    <e v="#DIV/0!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2.8E-3"/>
    <s v="theater/musical"/>
    <x v="1"/>
    <s v="musical"/>
    <n v="18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0.59657142857142853"/>
    <s v="theater/musical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0.01"/>
    <s v="theater/musical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6E-2"/>
    <s v="theater/musical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7E-5"/>
    <s v="theater/musical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0.89666666666666661"/>
    <s v="theater/musical"/>
    <x v="1"/>
    <s v="musical"/>
    <n v="145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3E-2"/>
    <s v="theater/musical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2E-2"/>
    <s v="theater/musical"/>
    <x v="1"/>
    <s v="musical"/>
    <n v="101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4E-2"/>
    <s v="theater/musical"/>
    <x v="1"/>
    <s v="musical"/>
    <n v="55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199999999999998E-2"/>
    <s v="theater/musical"/>
    <x v="1"/>
    <s v="musical"/>
    <n v="47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s v="theater/musical"/>
    <x v="1"/>
    <s v="musical"/>
    <e v="#DIV/0!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0.19650000000000001"/>
    <s v="theater/musical"/>
    <x v="1"/>
    <s v="musical"/>
    <n v="59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s v="theater/musical"/>
    <x v="1"/>
    <s v="musical"/>
    <e v="#DIV/0!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.0000000000000002E-5"/>
    <s v="theater/musical"/>
    <x v="1"/>
    <s v="musical"/>
    <n v="2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4E-4"/>
    <s v="theater/musical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0.30333333333333334"/>
    <s v="theater/musical"/>
    <x v="1"/>
    <s v="musical"/>
    <n v="51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"/>
    <s v="theater/plays"/>
    <x v="1"/>
    <s v="plays"/>
    <n v="42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.0125"/>
    <s v="theater/plays"/>
    <x v="1"/>
    <s v="plays"/>
    <n v="53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.2173333333333334"/>
    <s v="theater/plays"/>
    <x v="1"/>
    <s v="plays"/>
    <n v="70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.3"/>
    <s v="theater/plays"/>
    <x v="1"/>
    <s v="plays"/>
    <n v="43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.0954999999999999"/>
    <s v="theater/plays"/>
    <x v="1"/>
    <s v="plays"/>
    <n v="199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.0095190476190474"/>
    <s v="theater/plays"/>
    <x v="1"/>
    <s v="plays"/>
    <n v="79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.4013333333333333"/>
    <s v="theater/plays"/>
    <x v="1"/>
    <s v="plays"/>
    <n v="6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.0000100000000001"/>
    <s v="theater/plays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.19238"/>
    <s v="theater/plays"/>
    <x v="1"/>
    <s v="plays"/>
    <n v="48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.0725"/>
    <s v="theater/plays"/>
    <x v="1"/>
    <s v="plays"/>
    <n v="107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.2799999999999998"/>
    <s v="theater/plays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.0640000000000001"/>
    <s v="theater/plays"/>
    <x v="1"/>
    <s v="plays"/>
    <n v="41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.4333333333333333"/>
    <s v="theater/plays"/>
    <x v="1"/>
    <s v="plays"/>
    <n v="22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.0454285714285714"/>
    <s v="theater/plays"/>
    <x v="1"/>
    <s v="plays"/>
    <n v="80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.1002000000000001"/>
    <s v="theater/plays"/>
    <x v="1"/>
    <s v="plays"/>
    <n v="72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.06"/>
    <s v="theater/plays"/>
    <x v="1"/>
    <s v="plays"/>
    <n v="65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.08"/>
    <s v="theater/plays"/>
    <x v="1"/>
    <s v="plays"/>
    <n v="39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.0542"/>
    <s v="theater/plays"/>
    <x v="1"/>
    <s v="plays"/>
    <n v="108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.1916666666666667"/>
    <s v="theater/plays"/>
    <x v="1"/>
    <s v="plays"/>
    <n v="28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.5266666666666666"/>
    <s v="theater/plays"/>
    <x v="1"/>
    <s v="plays"/>
    <n v="70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"/>
    <s v="theater/plays"/>
    <x v="1"/>
    <s v="plays"/>
    <n v="179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.002"/>
    <s v="theater/plays"/>
    <x v="1"/>
    <s v="plays"/>
    <n v="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.25"/>
    <s v="theater/plays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.0602199999999999"/>
    <s v="theater/plays"/>
    <x v="1"/>
    <s v="plays"/>
    <n v="5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.0466666666666666"/>
    <s v="theater/plays"/>
    <x v="1"/>
    <s v="plays"/>
    <n v="140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.1666666666666667"/>
    <s v="theater/plays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.0903333333333334"/>
    <s v="theater/plays"/>
    <x v="1"/>
    <s v="plays"/>
    <n v="57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.6"/>
    <s v="theater/plays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.125"/>
    <s v="theater/plays"/>
    <x v="1"/>
    <s v="plays"/>
    <n v="64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.0209999999999999"/>
    <s v="theater/plays"/>
    <x v="1"/>
    <s v="plays"/>
    <n v="120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.00824"/>
    <s v="theater/plays"/>
    <x v="1"/>
    <s v="plays"/>
    <n v="1008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.0125"/>
    <s v="theater/plays"/>
    <x v="1"/>
    <s v="plays"/>
    <n v="63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"/>
    <s v="theater/plays"/>
    <x v="1"/>
    <s v="plays"/>
    <n v="22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E-2"/>
    <s v="theater/plays"/>
    <x v="1"/>
    <s v="plays"/>
    <n v="2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0.21940000000000001"/>
    <s v="theater/plays"/>
    <x v="1"/>
    <s v="plays"/>
    <n v="48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0.21299999999999999"/>
    <s v="theater/plays"/>
    <x v="1"/>
    <s v="plays"/>
    <n v="5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0.41489795918367345"/>
    <s v="theater/plays"/>
    <x v="1"/>
    <s v="plays"/>
    <n v="81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49999999999999E-2"/>
    <s v="theater/plays"/>
    <x v="1"/>
    <s v="plays"/>
    <n v="70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E-2"/>
    <s v="theater/plays"/>
    <x v="1"/>
    <s v="plays"/>
    <n v="24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0.16161904761904761"/>
    <s v="theater/plays"/>
    <x v="1"/>
    <s v="plays"/>
    <n v="189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0.16376923076923078"/>
    <s v="theater/plays"/>
    <x v="1"/>
    <s v="plays"/>
    <n v="50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4E-2"/>
    <s v="theater/plays"/>
    <x v="1"/>
    <s v="plays"/>
    <n v="75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7999999999999999E-2"/>
    <s v="theater/plays"/>
    <x v="1"/>
    <s v="plays"/>
    <n v="10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0.34079999999999999"/>
    <s v="theater/plays"/>
    <x v="1"/>
    <s v="plays"/>
    <n v="3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2E-3"/>
    <s v="theater/plays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8E-4"/>
    <s v="theater/plays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0.16254545454545455"/>
    <s v="theater/plays"/>
    <x v="1"/>
    <s v="plays"/>
    <n v="89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000000000000001E-2"/>
    <s v="theater/plays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2.0000000000000001E-4"/>
    <s v="theater/plays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1999999999999998E-2"/>
    <s v="theater/plays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0.02"/>
    <s v="theater/plays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4.0000000000000002E-4"/>
    <s v="theater/plays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0.17666666666666667"/>
    <s v="theater/plays"/>
    <x v="1"/>
    <s v="plays"/>
    <n v="82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0.05"/>
    <s v="theater/plays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4"/>
    <s v="theater/plays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s v="theater/plays"/>
    <x v="1"/>
    <s v="plays"/>
    <e v="#DIV/0!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E-2"/>
    <s v="theater/plays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0.26937422295897223"/>
    <s v="theater/plays"/>
    <x v="1"/>
    <s v="plays"/>
    <n v="4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5.4999999999999997E-3"/>
    <s v="theater/plays"/>
    <x v="1"/>
    <s v="plays"/>
    <n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0.1255"/>
    <s v="theater/plays"/>
    <x v="1"/>
    <s v="plays"/>
    <n v="50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2E-3"/>
    <s v="theater/musical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E-2"/>
    <s v="theater/musical"/>
    <x v="1"/>
    <s v="musical"/>
    <n v="3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0.15"/>
    <s v="theater/musical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68E-2"/>
    <s v="theater/musical"/>
    <x v="1"/>
    <s v="musical"/>
    <n v="1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s v="theater/musical"/>
    <x v="1"/>
    <s v="musical"/>
    <e v="#DIV/0!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s v="theater/musical"/>
    <x v="1"/>
    <s v="musical"/>
    <e v="#DIV/0!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s v="theater/musical"/>
    <x v="1"/>
    <s v="musical"/>
    <e v="#DIV/0!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s v="theater/musical"/>
    <x v="1"/>
    <s v="musical"/>
    <e v="#DIV/0!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0.52794871794871789"/>
    <s v="theater/musical"/>
    <x v="1"/>
    <s v="musical"/>
    <n v="45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7E-2"/>
    <s v="theater/musical"/>
    <x v="1"/>
    <s v="musical"/>
    <n v="89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6E-4"/>
    <s v="theater/musical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s v="theater/musical"/>
    <x v="1"/>
    <s v="musical"/>
    <e v="#DIV/0!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0.13066666666666665"/>
    <s v="theater/musical"/>
    <x v="1"/>
    <s v="musical"/>
    <n v="58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0.05"/>
    <s v="theater/musical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s v="theater/musical"/>
    <x v="1"/>
    <s v="musical"/>
    <e v="#DIV/0!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s v="theater/musical"/>
    <x v="1"/>
    <s v="musical"/>
    <e v="#DIV/0!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s v="theater/musical"/>
    <x v="1"/>
    <s v="musical"/>
    <e v="#DIV/0!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s v="theater/musical"/>
    <x v="1"/>
    <s v="musical"/>
    <e v="#DIV/0!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s v="theater/musical"/>
    <x v="1"/>
    <s v="musical"/>
    <e v="#DIV/0!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E-2"/>
    <s v="theater/musical"/>
    <x v="1"/>
    <s v="musical"/>
    <n v="18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0.27100000000000002"/>
    <s v="theater/plays"/>
    <x v="1"/>
    <s v="plays"/>
    <n v="39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E-2"/>
    <s v="theater/plays"/>
    <x v="1"/>
    <s v="plays"/>
    <n v="13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0.16826666666666668"/>
    <s v="theater/plays"/>
    <x v="1"/>
    <s v="plays"/>
    <n v="31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0.32500000000000001"/>
    <s v="theater/plays"/>
    <x v="1"/>
    <s v="plays"/>
    <n v="37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s v="theater/plays"/>
    <x v="1"/>
    <s v="plays"/>
    <e v="#DIV/0!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0.2155"/>
    <s v="theater/plays"/>
    <x v="1"/>
    <s v="plays"/>
    <n v="128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5E-2"/>
    <s v="theater/plays"/>
    <x v="1"/>
    <s v="plays"/>
    <n v="4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0.05"/>
    <s v="theater/plays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0.10625"/>
    <s v="theater/plays"/>
    <x v="1"/>
    <s v="plays"/>
    <n v="43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0.17599999999999999"/>
    <s v="theater/plays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0.3256"/>
    <s v="theater/plays"/>
    <x v="1"/>
    <s v="plays"/>
    <n v="51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00000000000001E-2"/>
    <s v="theater/plays"/>
    <x v="1"/>
    <s v="plays"/>
    <n v="63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3999999999999999E-2"/>
    <s v="theater/plays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8.3333333333333332E-3"/>
    <s v="theater/plays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0.48833333333333334"/>
    <s v="theater/plays"/>
    <x v="1"/>
    <s v="plays"/>
    <n v="47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s v="theater/plays"/>
    <x v="1"/>
    <s v="plays"/>
    <e v="#DIV/0!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2.9999999999999997E-4"/>
    <s v="theater/plays"/>
    <x v="1"/>
    <s v="plays"/>
    <n v="2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0.11533333333333333"/>
    <s v="theater/plays"/>
    <x v="1"/>
    <s v="plays"/>
    <n v="25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0.67333333333333334"/>
    <s v="theater/plays"/>
    <x v="1"/>
    <s v="plays"/>
    <n v="6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0.153"/>
    <s v="theater/plays"/>
    <x v="1"/>
    <s v="plays"/>
    <n v="38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E-2"/>
    <s v="theater/plays"/>
    <x v="1"/>
    <s v="plays"/>
    <n v="1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2.2499999999999998E-3"/>
    <s v="theater/plays"/>
    <x v="1"/>
    <s v="plays"/>
    <n v="34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4E-2"/>
    <s v="theater/plays"/>
    <x v="1"/>
    <s v="plays"/>
    <n v="62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0.37412499999999999"/>
    <s v="theater/plays"/>
    <x v="1"/>
    <s v="plays"/>
    <n v="83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E-5"/>
    <s v="theater/plays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0.1"/>
    <s v="theater/plays"/>
    <x v="1"/>
    <s v="plays"/>
    <n v="143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0.36359999999999998"/>
    <s v="theater/plays"/>
    <x v="1"/>
    <s v="plays"/>
    <n v="34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3.3333333333333335E-3"/>
    <s v="theater/plays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s v="theater/plays"/>
    <x v="1"/>
    <s v="plays"/>
    <e v="#DIV/0!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2.8571428571428571E-3"/>
    <s v="theater/plays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2E-3"/>
    <s v="theater/plays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9E-2"/>
    <s v="theater/plays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3999999999999999E-2"/>
    <s v="theater/plays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s v="theater/plays"/>
    <x v="1"/>
    <s v="plays"/>
    <e v="#DIV/0!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7E-2"/>
    <s v="theater/plays"/>
    <x v="1"/>
    <s v="plays"/>
    <n v="10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0.12034782608695652"/>
    <s v="theater/plays"/>
    <x v="1"/>
    <s v="plays"/>
    <n v="8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0.15266666666666667"/>
    <s v="theater/plays"/>
    <x v="1"/>
    <s v="plays"/>
    <n v="57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0.1"/>
    <s v="theater/plays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3.0000000000000001E-3"/>
    <s v="theater/plays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0.01"/>
    <s v="theater/plays"/>
    <x v="1"/>
    <s v="plays"/>
    <n v="13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0.13020000000000001"/>
    <s v="theater/plays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E-2"/>
    <s v="theater/plays"/>
    <x v="1"/>
    <s v="plays"/>
    <n v="32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s v="theater/plays"/>
    <x v="1"/>
    <s v="plays"/>
    <e v="#DIV/0!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s v="theater/plays"/>
    <x v="1"/>
    <s v="plays"/>
    <e v="#DIV/0!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1E-5"/>
    <s v="theater/plays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0.15742857142857142"/>
    <s v="theater/plays"/>
    <x v="1"/>
    <s v="plays"/>
    <n v="92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0.11"/>
    <s v="theater/plays"/>
    <x v="1"/>
    <s v="plays"/>
    <n v="4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0.43833333333333335"/>
    <s v="theater/plays"/>
    <x v="1"/>
    <s v="plays"/>
    <n v="5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s v="theater/plays"/>
    <x v="1"/>
    <s v="plays"/>
    <e v="#DIV/0!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0.86135181975736563"/>
    <s v="theater/plays"/>
    <x v="1"/>
    <s v="plays"/>
    <n v="249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0.12196620583717357"/>
    <s v="theater/plays"/>
    <x v="1"/>
    <s v="plays"/>
    <n v="79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1E-3"/>
    <s v="theater/plays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2.2000000000000001E-3"/>
    <s v="theater/plays"/>
    <x v="1"/>
    <s v="plays"/>
    <n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9.0909090909090905E-3"/>
    <s v="theater/plays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s v="theater/plays"/>
    <x v="1"/>
    <s v="plays"/>
    <e v="#DIV/0!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0.35639999999999999"/>
    <s v="theater/plays"/>
    <x v="1"/>
    <s v="plays"/>
    <n v="137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s v="theater/plays"/>
    <x v="1"/>
    <s v="plays"/>
    <e v="#DIV/0!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2.5000000000000001E-3"/>
    <s v="theater/plays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00000000000001E-2"/>
    <s v="theater/plays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4E-2"/>
    <s v="theater/plays"/>
    <x v="1"/>
    <s v="plays"/>
    <n v="51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s v="theater/plays"/>
    <x v="1"/>
    <s v="plays"/>
    <e v="#DIV/0!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0.15770000000000001"/>
    <s v="theater/plays"/>
    <x v="1"/>
    <s v="plays"/>
    <n v="49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6.2500000000000003E-3"/>
    <s v="theater/plays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4E-6"/>
    <s v="theater/plays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4"/>
    <s v="theater/plays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s v="theater/plays"/>
    <x v="1"/>
    <s v="plays"/>
    <e v="#DIV/0!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s v="theater/plays"/>
    <x v="1"/>
    <s v="plays"/>
    <e v="#DIV/0!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0.24285714285714285"/>
    <s v="theater/plays"/>
    <x v="1"/>
    <s v="plays"/>
    <n v="5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s v="theater/plays"/>
    <x v="1"/>
    <s v="plays"/>
    <e v="#DIV/0!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4"/>
    <s v="theater/plays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0.32050000000000001"/>
    <s v="theater/plays"/>
    <x v="1"/>
    <s v="plays"/>
    <n v="40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0.24333333333333335"/>
    <s v="theater/plays"/>
    <x v="1"/>
    <s v="plays"/>
    <n v="24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4999999999999999E-2"/>
    <s v="theater/plays"/>
    <x v="1"/>
    <s v="plays"/>
    <n v="11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4.1999999999999997E-3"/>
    <s v="theater/plays"/>
    <x v="1"/>
    <s v="plays"/>
    <n v="11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E-2"/>
    <s v="theater/plays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s v="theater/plays"/>
    <x v="1"/>
    <s v="plays"/>
    <e v="#DIV/0!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E-2"/>
    <s v="theater/plays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0.14249999999999999"/>
    <s v="theater/plays"/>
    <x v="1"/>
    <s v="plays"/>
    <n v="71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6.0000000000000001E-3"/>
    <s v="theater/plays"/>
    <x v="1"/>
    <s v="plays"/>
    <n v="23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0.2411764705882353"/>
    <s v="theater/plays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0.10539999999999999"/>
    <s v="theater/plays"/>
    <x v="1"/>
    <s v="plays"/>
    <n v="48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5E-2"/>
    <s v="theater/plays"/>
    <x v="1"/>
    <s v="plays"/>
    <n v="35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4"/>
    <s v="theater/plays"/>
    <x v="1"/>
    <s v="plays"/>
    <n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9.7142857142857135E-3"/>
    <s v="theater/plays"/>
    <x v="1"/>
    <s v="plays"/>
    <n v="23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0.21099999999999999"/>
    <s v="theater/plays"/>
    <x v="1"/>
    <s v="plays"/>
    <n v="2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0.78100000000000003"/>
    <s v="theater/plays"/>
    <x v="1"/>
    <s v="plays"/>
    <n v="10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0.32"/>
    <s v="theater/plays"/>
    <x v="1"/>
    <s v="plays"/>
    <n v="2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s v="theater/plays"/>
    <x v="1"/>
    <s v="plays"/>
    <e v="#DIV/0!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0.47692307692307695"/>
    <s v="theater/plays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1E-2"/>
    <s v="theater/plays"/>
    <x v="1"/>
    <s v="plays"/>
    <n v="218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0.107"/>
    <s v="theater/plays"/>
    <x v="1"/>
    <s v="plays"/>
    <n v="27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E-2"/>
    <s v="theater/plays"/>
    <x v="1"/>
    <s v="plays"/>
    <n v="1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0.18"/>
    <s v="theater/plays"/>
    <x v="1"/>
    <s v="plays"/>
    <n v="64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3E-2"/>
    <s v="theater/plays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0.2"/>
    <s v="theater/plays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0.34802513464991025"/>
    <s v="theater/plays"/>
    <x v="1"/>
    <s v="plays"/>
    <n v="84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E-2"/>
    <s v="theater/plays"/>
    <x v="1"/>
    <s v="plays"/>
    <n v="10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0.32050000000000001"/>
    <s v="theater/plays"/>
    <x v="1"/>
    <s v="plays"/>
    <n v="3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00000000000006E-2"/>
    <s v="theater/plays"/>
    <x v="1"/>
    <s v="plays"/>
    <n v="38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0.3775"/>
    <s v="theater/plays"/>
    <x v="1"/>
    <s v="plays"/>
    <n v="1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E-2"/>
    <s v="theater/plays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s v="theater/plays"/>
    <x v="1"/>
    <s v="plays"/>
    <e v="#DIV/0!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E-2"/>
    <s v="theater/plays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0.2"/>
    <s v="theater/plays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00000000000002E-2"/>
    <s v="theater/plays"/>
    <x v="1"/>
    <s v="plays"/>
    <n v="60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2E-5"/>
    <s v="theater/plays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2.5000000000000001E-3"/>
    <s v="theater/plays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0.35"/>
    <s v="theater/plays"/>
    <x v="1"/>
    <s v="plays"/>
    <n v="18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0.16566666666666666"/>
    <s v="theater/plays"/>
    <x v="1"/>
    <s v="plays"/>
    <n v="29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s v="theater/plays"/>
    <x v="1"/>
    <s v="plays"/>
    <e v="#DIV/0!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0.57199999999999995"/>
    <s v="theater/plays"/>
    <x v="1"/>
    <s v="plays"/>
    <n v="60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0.16514285714285715"/>
    <s v="theater/plays"/>
    <x v="1"/>
    <s v="plays"/>
    <n v="83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1.25E-3"/>
    <s v="theater/plays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0.3775"/>
    <s v="theater/plays"/>
    <x v="1"/>
    <s v="plays"/>
    <n v="32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4E-2"/>
    <s v="theater/plays"/>
    <x v="1"/>
    <s v="plays"/>
    <n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0.10050000000000001"/>
    <s v="theater/plays"/>
    <x v="1"/>
    <s v="plays"/>
    <n v="101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2E-3"/>
    <s v="theater/plays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4E-2"/>
    <s v="theater/plays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E-5"/>
    <s v="theater/plays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2.5000000000000001E-3"/>
    <s v="theater/plays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0.06"/>
    <s v="theater/plays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4E-2"/>
    <s v="theater/plays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0.24194444444444443"/>
    <s v="theater/plays"/>
    <x v="1"/>
    <s v="plays"/>
    <n v="4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5999999999999998E-2"/>
    <s v="theater/plays"/>
    <x v="1"/>
    <s v="plays"/>
    <n v="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s v="theater/plays"/>
    <x v="1"/>
    <s v="plays"/>
    <e v="#DIV/0!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2999999999999999E-2"/>
    <s v="theater/plays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s v="theater/plays"/>
    <x v="1"/>
    <s v="plays"/>
    <e v="#DIV/0!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4"/>
    <s v="theater/plays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0.14000000000000001"/>
    <s v="theater/plays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00000000000001E-2"/>
    <s v="theater/plays"/>
    <x v="1"/>
    <s v="plays"/>
    <n v="53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E-2"/>
    <s v="theater/plays"/>
    <x v="1"/>
    <s v="plays"/>
    <n v="33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8.2857142857142851E-3"/>
    <s v="theater/plays"/>
    <x v="1"/>
    <s v="plays"/>
    <n v="7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0.16666666666666666"/>
    <s v="theater/plays"/>
    <x v="1"/>
    <s v="plays"/>
    <n v="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8.3333333333333332E-3"/>
    <s v="theater/plays"/>
    <x v="1"/>
    <s v="plays"/>
    <n v="63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0.69561111111111107"/>
    <s v="theater/plays"/>
    <x v="1"/>
    <s v="plays"/>
    <n v="64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s v="theater/plays"/>
    <x v="1"/>
    <s v="plays"/>
    <e v="#DIV/0!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00000000000001E-2"/>
    <s v="theater/plays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0.05"/>
    <s v="theater/plays"/>
    <x v="1"/>
    <s v="plays"/>
    <n v="63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s v="theater/plays"/>
    <x v="1"/>
    <s v="plays"/>
    <e v="#DIV/0!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E-2"/>
    <s v="theater/plays"/>
    <x v="1"/>
    <s v="plays"/>
    <n v="3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0.28050000000000003"/>
    <s v="theater/plays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s v="theater/plays"/>
    <x v="1"/>
    <s v="plays"/>
    <e v="#DIV/0!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0.16"/>
    <s v="theater/plays"/>
    <x v="1"/>
    <s v="plays"/>
    <n v="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s v="theater/plays"/>
    <x v="1"/>
    <s v="plays"/>
    <e v="#DIV/0!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5E-2"/>
    <s v="theater/plays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0.25698702928870293"/>
    <s v="theater/plays"/>
    <x v="1"/>
    <s v="plays"/>
    <n v="65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5E-2"/>
    <s v="theater/plays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0.36849999999999999"/>
    <s v="theater/plays"/>
    <x v="1"/>
    <s v="plays"/>
    <n v="147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0.47049999999999997"/>
    <s v="theater/plays"/>
    <x v="1"/>
    <s v="plays"/>
    <n v="16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0.11428571428571428"/>
    <s v="theater/plays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0.12039999999999999"/>
    <s v="theater/plays"/>
    <x v="1"/>
    <s v="plays"/>
    <n v="7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0.6"/>
    <s v="theater/plays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0.3125"/>
    <s v="theater/plays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4.1999999999999997E-3"/>
    <s v="theater/plays"/>
    <x v="1"/>
    <s v="plays"/>
    <n v="11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2.0999999999999999E-3"/>
    <s v="theater/plays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s v="theater/plays"/>
    <x v="1"/>
    <s v="plays"/>
    <e v="#DIV/0!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0.375"/>
    <s v="theater/plays"/>
    <x v="1"/>
    <s v="plays"/>
    <n v="5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2.0000000000000001E-4"/>
    <s v="theater/plays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42E-2"/>
    <s v="theater/plays"/>
    <x v="1"/>
    <s v="plays"/>
    <n v="38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9E-2"/>
    <s v="theater/plays"/>
    <x v="1"/>
    <s v="plays"/>
    <n v="28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0.17652941176470588"/>
    <s v="theater/plays"/>
    <x v="1"/>
    <s v="plays"/>
    <n v="33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8.0000000000000004E-4"/>
    <s v="theater/plays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4E-4"/>
    <s v="theater/plays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s v="theater/plays"/>
    <x v="1"/>
    <s v="plays"/>
    <e v="#DIV/0!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0.37533333333333335"/>
    <s v="theater/plays"/>
    <x v="1"/>
    <s v="plays"/>
    <n v="87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0.22"/>
    <s v="theater/plays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s v="theater/plays"/>
    <x v="1"/>
    <s v="plays"/>
    <e v="#DIV/0!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0.1762"/>
    <s v="theater/plays"/>
    <x v="1"/>
    <s v="plays"/>
    <n v="42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0.53"/>
    <s v="theater/plays"/>
    <x v="1"/>
    <s v="plays"/>
    <n v="88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0.22142857142857142"/>
    <s v="theater/plays"/>
    <x v="1"/>
    <s v="plays"/>
    <n v="12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3E-2"/>
    <s v="theater/plays"/>
    <x v="1"/>
    <s v="plays"/>
    <n v="24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000000000000001E-2"/>
    <s v="theater/plays"/>
    <x v="1"/>
    <s v="plays"/>
    <n v="3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00000000000001E-2"/>
    <s v="theater/plays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s v="theater/plays"/>
    <x v="1"/>
    <s v="plays"/>
    <e v="#DIV/0!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1E-2"/>
    <s v="theater/plays"/>
    <x v="1"/>
    <s v="plays"/>
    <n v="163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4E-2"/>
    <s v="theater/plays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0.1925"/>
    <s v="theater/plays"/>
    <x v="1"/>
    <s v="plays"/>
    <n v="64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6.7499999999999999E-3"/>
    <s v="theater/plays"/>
    <x v="1"/>
    <s v="plays"/>
    <n v="7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1.6666666666666668E-3"/>
    <s v="theater/plays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0.60899999999999999"/>
    <s v="theater/plays"/>
    <x v="1"/>
    <s v="plays"/>
    <n v="179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0.01"/>
    <s v="theater/plays"/>
    <x v="1"/>
    <s v="plays"/>
    <n v="35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0.34399999999999997"/>
    <s v="theater/plays"/>
    <x v="1"/>
    <s v="plays"/>
    <n v="33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0.16500000000000001"/>
    <s v="theater/plays"/>
    <x v="1"/>
    <s v="plays"/>
    <n v="28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s v="theater/plays"/>
    <x v="1"/>
    <s v="plays"/>
    <e v="#DIV/0!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4.0000000000000001E-3"/>
    <s v="theater/plays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E-2"/>
    <s v="theater/plays"/>
    <x v="1"/>
    <s v="plays"/>
    <n v="19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0.26727272727272727"/>
    <s v="theater/plays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0.28799999999999998"/>
    <s v="theater/plays"/>
    <x v="1"/>
    <s v="plays"/>
    <n v="44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s v="theater/plays"/>
    <x v="1"/>
    <s v="plays"/>
    <e v="#DIV/0!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8999999999999996E-2"/>
    <s v="theater/plays"/>
    <x v="1"/>
    <s v="plays"/>
    <n v="223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s v="theater/plays"/>
    <x v="1"/>
    <s v="plays"/>
    <e v="#DIV/0!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1.6666666666666668E-3"/>
    <s v="theater/plays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s v="theater/plays"/>
    <x v="1"/>
    <s v="plays"/>
    <e v="#DIV/0!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0.15737410071942445"/>
    <s v="theater/plays"/>
    <x v="1"/>
    <s v="plays"/>
    <n v="29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0.02"/>
    <s v="theater/plays"/>
    <x v="1"/>
    <s v="plays"/>
    <n v="2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0.21685714285714286"/>
    <s v="theater/plays"/>
    <x v="1"/>
    <s v="plays"/>
    <n v="127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3.3333333333333335E-3"/>
    <s v="theater/plays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2.8571428571428571E-3"/>
    <s v="theater/plays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E-2"/>
    <s v="theater/plays"/>
    <x v="1"/>
    <s v="plays"/>
    <n v="9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s v="theater/plays"/>
    <x v="1"/>
    <s v="plays"/>
    <e v="#DIV/0!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0.108"/>
    <s v="theater/plays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000000000000001E-2"/>
    <s v="theater/plays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000000000000001E-2"/>
    <s v="theater/plays"/>
    <x v="1"/>
    <s v="plays"/>
    <n v="11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0.1275"/>
    <s v="theater/plays"/>
    <x v="1"/>
    <s v="plays"/>
    <n v="2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4"/>
    <s v="theater/plays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E-2"/>
    <s v="theater/plays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0.36499999999999999"/>
    <s v="theater/plays"/>
    <x v="1"/>
    <s v="plays"/>
    <n v="91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68E-2"/>
    <s v="theater/plays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0.11428571428571428"/>
    <s v="theater/plays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s v="theater/plays"/>
    <x v="1"/>
    <s v="plays"/>
    <e v="#DIV/0!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s v="theater/plays"/>
    <x v="1"/>
    <s v="plays"/>
    <e v="#DIV/0!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E-2"/>
    <s v="theater/plays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s v="theater/plays"/>
    <x v="1"/>
    <s v="plays"/>
    <e v="#DIV/0!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s v="theater/plays"/>
    <x v="1"/>
    <s v="plays"/>
    <e v="#DIV/0!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0.27400000000000002"/>
    <s v="theater/plays"/>
    <x v="1"/>
    <s v="plays"/>
    <n v="2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0.1"/>
    <s v="theater/plays"/>
    <x v="1"/>
    <s v="plays"/>
    <n v="17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0.21366666666666667"/>
    <s v="theater/plays"/>
    <x v="1"/>
    <s v="plays"/>
    <n v="4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2E-2"/>
    <s v="theater/plays"/>
    <x v="1"/>
    <s v="plays"/>
    <n v="38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0.70599999999999996"/>
    <s v="theater/plays"/>
    <x v="1"/>
    <s v="plays"/>
    <n v="10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1E-2"/>
    <s v="theater/plays"/>
    <x v="1"/>
    <s v="plays"/>
    <n v="10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E-2"/>
    <s v="theater/plays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s v="theater/plays"/>
    <x v="1"/>
    <s v="plays"/>
    <e v="#DIV/0!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0.28666666666666668"/>
    <s v="theater/plays"/>
    <x v="1"/>
    <s v="plays"/>
    <n v="14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1E-2"/>
    <s v="theater/plays"/>
    <x v="1"/>
    <s v="plays"/>
    <n v="1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4.0000000000000002E-4"/>
    <s v="theater/plays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2E-3"/>
    <s v="theater/plays"/>
    <x v="1"/>
    <s v="plays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BF0B68-7FFA-4770-B7C3-59CCE609B2CA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DDB84A-D748-4A25-8573-F616A5C0822D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FEA729-4F1E-4759-83FD-1C2B8249AACA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4BAFF-9D2B-46B6-A6A7-3FC406296D49}">
  <sheetPr codeName="Sheet1"/>
  <dimension ref="A1:F14"/>
  <sheetViews>
    <sheetView workbookViewId="0">
      <selection activeCell="B18" sqref="B18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3.578125" bestFit="1" customWidth="1"/>
    <col min="4" max="4" width="5.26171875" bestFit="1" customWidth="1"/>
    <col min="5" max="5" width="7.78906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8362</v>
      </c>
    </row>
    <row r="3" spans="1:6" x14ac:dyDescent="0.55000000000000004">
      <c r="A3" s="7" t="s">
        <v>8363</v>
      </c>
      <c r="B3" s="7" t="s">
        <v>8364</v>
      </c>
    </row>
    <row r="4" spans="1:6" x14ac:dyDescent="0.55000000000000004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55000000000000004">
      <c r="A5" s="8" t="s">
        <v>8310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55000000000000004">
      <c r="A6" s="8" t="s">
        <v>8336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55000000000000004">
      <c r="A7" s="8" t="s">
        <v>8333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55000000000000004">
      <c r="A8" s="8" t="s">
        <v>8331</v>
      </c>
      <c r="B8" s="9"/>
      <c r="C8" s="9"/>
      <c r="D8" s="9"/>
      <c r="E8" s="9">
        <v>24</v>
      </c>
      <c r="F8" s="9">
        <v>24</v>
      </c>
    </row>
    <row r="9" spans="1:6" x14ac:dyDescent="0.55000000000000004">
      <c r="A9" s="8" t="s">
        <v>8325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55000000000000004">
      <c r="A10" s="8" t="s">
        <v>8338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55000000000000004">
      <c r="A11" s="8" t="s">
        <v>8322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55000000000000004">
      <c r="A12" s="8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55000000000000004">
      <c r="A13" s="8" t="s">
        <v>8317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55000000000000004">
      <c r="A14" s="8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DCF67-1F70-453E-99BE-D16A35315CE8}">
  <sheetPr codeName="Sheet2"/>
  <dimension ref="A1:F47"/>
  <sheetViews>
    <sheetView workbookViewId="0">
      <selection activeCell="C6" sqref="C6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8362</v>
      </c>
    </row>
    <row r="2" spans="1:6" x14ac:dyDescent="0.55000000000000004">
      <c r="A2" s="7" t="s">
        <v>8411</v>
      </c>
      <c r="B2" t="s">
        <v>8362</v>
      </c>
    </row>
    <row r="4" spans="1:6" x14ac:dyDescent="0.55000000000000004">
      <c r="A4" s="7" t="s">
        <v>8363</v>
      </c>
      <c r="B4" s="7" t="s">
        <v>8364</v>
      </c>
    </row>
    <row r="5" spans="1:6" x14ac:dyDescent="0.55000000000000004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55000000000000004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55000000000000004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55000000000000004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55000000000000004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55000000000000004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55000000000000004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55000000000000004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55000000000000004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55000000000000004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55000000000000004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55000000000000004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55000000000000004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55000000000000004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55000000000000004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55000000000000004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55000000000000004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55000000000000004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55000000000000004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55000000000000004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55000000000000004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55000000000000004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55000000000000004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55000000000000004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55000000000000004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55000000000000004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55000000000000004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55000000000000004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55000000000000004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55000000000000004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55000000000000004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55000000000000004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55000000000000004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55000000000000004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55000000000000004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55000000000000004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55000000000000004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55000000000000004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55000000000000004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55000000000000004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55000000000000004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55000000000000004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879AD-2E61-4838-BE2E-68F32194E16E}">
  <sheetPr codeName="Sheet3"/>
  <dimension ref="A1:F18"/>
  <sheetViews>
    <sheetView workbookViewId="0">
      <selection activeCell="C26" sqref="C26"/>
    </sheetView>
  </sheetViews>
  <sheetFormatPr defaultRowHeight="14.4" x14ac:dyDescent="0.55000000000000004"/>
  <cols>
    <col min="1" max="1" width="13.4726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7" t="s">
        <v>8411</v>
      </c>
      <c r="B1" t="s">
        <v>8362</v>
      </c>
    </row>
    <row r="2" spans="1:6" x14ac:dyDescent="0.55000000000000004">
      <c r="A2" s="7" t="s">
        <v>8379</v>
      </c>
      <c r="B2" t="s">
        <v>8362</v>
      </c>
    </row>
    <row r="4" spans="1:6" x14ac:dyDescent="0.55000000000000004">
      <c r="A4" s="7" t="s">
        <v>8363</v>
      </c>
      <c r="B4" s="7" t="s">
        <v>8364</v>
      </c>
    </row>
    <row r="5" spans="1:6" x14ac:dyDescent="0.55000000000000004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55000000000000004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55000000000000004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55000000000000004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55000000000000004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55000000000000004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55000000000000004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55000000000000004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55000000000000004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55000000000000004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55000000000000004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55000000000000004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55000000000000004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55000000000000004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Normal="100" workbookViewId="0">
      <selection activeCell="N8" sqref="N8"/>
    </sheetView>
  </sheetViews>
  <sheetFormatPr defaultRowHeight="14.4" x14ac:dyDescent="0.55000000000000004"/>
  <cols>
    <col min="1" max="1" width="4.68359375" bestFit="1" customWidth="1"/>
    <col min="2" max="2" width="38.41796875" style="3" customWidth="1"/>
    <col min="3" max="3" width="40.26171875" style="3" customWidth="1"/>
    <col min="4" max="4" width="9.68359375" bestFit="1" customWidth="1"/>
    <col min="5" max="5" width="10.68359375" bestFit="1" customWidth="1"/>
    <col min="6" max="6" width="8.5234375" bestFit="1" customWidth="1"/>
    <col min="7" max="7" width="6.9453125" bestFit="1" customWidth="1"/>
    <col min="8" max="8" width="7.68359375" bestFit="1" customWidth="1"/>
    <col min="9" max="10" width="10.68359375" bestFit="1" customWidth="1"/>
    <col min="11" max="11" width="8.578125" bestFit="1" customWidth="1"/>
    <col min="12" max="12" width="12.47265625" bestFit="1" customWidth="1"/>
    <col min="13" max="13" width="7.89453125" bestFit="1" customWidth="1"/>
    <col min="14" max="14" width="16.41796875" style="5" bestFit="1" customWidth="1"/>
    <col min="15" max="15" width="24.20703125" bestFit="1" customWidth="1"/>
    <col min="16" max="16" width="10.83984375" bestFit="1" customWidth="1"/>
    <col min="17" max="17" width="14.62890625" bestFit="1" customWidth="1"/>
    <col min="18" max="18" width="15.367187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6" t="s">
        <v>8306</v>
      </c>
      <c r="O1" s="1" t="s">
        <v>8264</v>
      </c>
      <c r="P1" s="1" t="s">
        <v>8308</v>
      </c>
      <c r="Q1" s="1" t="s">
        <v>8309</v>
      </c>
      <c r="R1" s="1" t="s">
        <v>8307</v>
      </c>
      <c r="S1" s="1" t="s">
        <v>8366</v>
      </c>
      <c r="T1" s="1" t="s">
        <v>8365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>
        <f>E2/D2</f>
        <v>1.3685882352941177</v>
      </c>
      <c r="O2" t="s">
        <v>8265</v>
      </c>
      <c r="P2" t="s">
        <v>8310</v>
      </c>
      <c r="Q2" t="s">
        <v>8311</v>
      </c>
      <c r="R2">
        <f>ROUND(E2/L2,0)</f>
        <v>64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>
        <f t="shared" ref="N3:N66" si="0">E3/D3</f>
        <v>1.4260827250608272</v>
      </c>
      <c r="O3" t="s">
        <v>8265</v>
      </c>
      <c r="P3" t="s">
        <v>8310</v>
      </c>
      <c r="Q3" t="s">
        <v>8311</v>
      </c>
      <c r="R3">
        <f t="shared" ref="R3:R66" si="1">ROUND(E3/L3,0)</f>
        <v>185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>
        <f t="shared" si="0"/>
        <v>1.05</v>
      </c>
      <c r="O4" t="s">
        <v>8265</v>
      </c>
      <c r="P4" t="s">
        <v>8310</v>
      </c>
      <c r="Q4" t="s">
        <v>8311</v>
      </c>
      <c r="R4">
        <f t="shared" si="1"/>
        <v>15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>
        <f t="shared" si="0"/>
        <v>1.0389999999999999</v>
      </c>
      <c r="O5" t="s">
        <v>8265</v>
      </c>
      <c r="P5" t="s">
        <v>8310</v>
      </c>
      <c r="Q5" t="s">
        <v>8311</v>
      </c>
      <c r="R5">
        <f t="shared" si="1"/>
        <v>69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>
        <f t="shared" si="0"/>
        <v>1.2299154545454545</v>
      </c>
      <c r="O6" t="s">
        <v>8265</v>
      </c>
      <c r="P6" t="s">
        <v>8310</v>
      </c>
      <c r="Q6" t="s">
        <v>8311</v>
      </c>
      <c r="R6">
        <f t="shared" si="1"/>
        <v>191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>
        <f t="shared" si="0"/>
        <v>1.0977744436109027</v>
      </c>
      <c r="O7" t="s">
        <v>8265</v>
      </c>
      <c r="P7" t="s">
        <v>8310</v>
      </c>
      <c r="Q7" t="s">
        <v>8311</v>
      </c>
      <c r="R7">
        <f t="shared" si="1"/>
        <v>93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>
        <f t="shared" si="0"/>
        <v>1.064875</v>
      </c>
      <c r="O8" t="s">
        <v>8265</v>
      </c>
      <c r="P8" t="s">
        <v>8310</v>
      </c>
      <c r="Q8" t="s">
        <v>8311</v>
      </c>
      <c r="R8">
        <f t="shared" si="1"/>
        <v>147</v>
      </c>
      <c r="S8" s="10">
        <f t="shared" si="2"/>
        <v>41794.072337962964</v>
      </c>
      <c r="T8" s="10">
        <f t="shared" si="3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>
        <f t="shared" si="0"/>
        <v>1.0122222222222221</v>
      </c>
      <c r="O9" t="s">
        <v>8265</v>
      </c>
      <c r="P9" t="s">
        <v>8310</v>
      </c>
      <c r="Q9" t="s">
        <v>8311</v>
      </c>
      <c r="R9">
        <f t="shared" si="1"/>
        <v>160</v>
      </c>
      <c r="S9" s="10">
        <f t="shared" si="2"/>
        <v>42516.047071759262</v>
      </c>
      <c r="T9" s="10">
        <f t="shared" si="3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>
        <f t="shared" si="0"/>
        <v>1.0004342857142856</v>
      </c>
      <c r="O10" t="s">
        <v>8265</v>
      </c>
      <c r="P10" t="s">
        <v>8310</v>
      </c>
      <c r="Q10" t="s">
        <v>8311</v>
      </c>
      <c r="R10">
        <f t="shared" si="1"/>
        <v>292</v>
      </c>
      <c r="S10" s="10">
        <f t="shared" si="2"/>
        <v>42468.94458333333</v>
      </c>
      <c r="T10" s="10">
        <f t="shared" si="3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>
        <f t="shared" si="0"/>
        <v>1.2599800000000001</v>
      </c>
      <c r="O11" t="s">
        <v>8265</v>
      </c>
      <c r="P11" t="s">
        <v>8310</v>
      </c>
      <c r="Q11" t="s">
        <v>8311</v>
      </c>
      <c r="R11">
        <f t="shared" si="1"/>
        <v>31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>
        <f t="shared" si="0"/>
        <v>1.0049999999999999</v>
      </c>
      <c r="O12" t="s">
        <v>8265</v>
      </c>
      <c r="P12" t="s">
        <v>8310</v>
      </c>
      <c r="Q12" t="s">
        <v>8311</v>
      </c>
      <c r="R12">
        <f t="shared" si="1"/>
        <v>159</v>
      </c>
      <c r="S12" s="10">
        <f t="shared" si="2"/>
        <v>41780.068043981482</v>
      </c>
      <c r="T12" s="10">
        <f t="shared" si="3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>
        <f t="shared" si="0"/>
        <v>1.2050000000000001</v>
      </c>
      <c r="O13" t="s">
        <v>8265</v>
      </c>
      <c r="P13" t="s">
        <v>8310</v>
      </c>
      <c r="Q13" t="s">
        <v>8311</v>
      </c>
      <c r="R13">
        <f t="shared" si="1"/>
        <v>80</v>
      </c>
      <c r="S13" s="10">
        <f t="shared" si="2"/>
        <v>42572.778495370367</v>
      </c>
      <c r="T13" s="10">
        <f t="shared" si="3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>
        <f t="shared" si="0"/>
        <v>1.6529333333333334</v>
      </c>
      <c r="O14" t="s">
        <v>8265</v>
      </c>
      <c r="P14" t="s">
        <v>8310</v>
      </c>
      <c r="Q14" t="s">
        <v>8311</v>
      </c>
      <c r="R14">
        <f t="shared" si="1"/>
        <v>60</v>
      </c>
      <c r="S14" s="10">
        <f t="shared" si="2"/>
        <v>41791.713252314818</v>
      </c>
      <c r="T14" s="10">
        <f t="shared" si="3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>
        <f t="shared" si="0"/>
        <v>1.5997142857142856</v>
      </c>
      <c r="O15" t="s">
        <v>8265</v>
      </c>
      <c r="P15" t="s">
        <v>8310</v>
      </c>
      <c r="Q15" t="s">
        <v>8311</v>
      </c>
      <c r="R15">
        <f t="shared" si="1"/>
        <v>110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>
        <f t="shared" si="0"/>
        <v>1.0093333333333334</v>
      </c>
      <c r="O16" t="s">
        <v>8265</v>
      </c>
      <c r="P16" t="s">
        <v>8310</v>
      </c>
      <c r="Q16" t="s">
        <v>8311</v>
      </c>
      <c r="R16">
        <f t="shared" si="1"/>
        <v>148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>
        <f t="shared" si="0"/>
        <v>1.0660000000000001</v>
      </c>
      <c r="O17" t="s">
        <v>8265</v>
      </c>
      <c r="P17" t="s">
        <v>8310</v>
      </c>
      <c r="Q17" t="s">
        <v>8311</v>
      </c>
      <c r="R17">
        <f t="shared" si="1"/>
        <v>22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>
        <f t="shared" si="0"/>
        <v>1.0024166666666667</v>
      </c>
      <c r="O18" t="s">
        <v>8265</v>
      </c>
      <c r="P18" t="s">
        <v>8310</v>
      </c>
      <c r="Q18" t="s">
        <v>8311</v>
      </c>
      <c r="R18">
        <f t="shared" si="1"/>
        <v>172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>
        <f t="shared" si="0"/>
        <v>1.0066666666666666</v>
      </c>
      <c r="O19" t="s">
        <v>8265</v>
      </c>
      <c r="P19" t="s">
        <v>8310</v>
      </c>
      <c r="Q19" t="s">
        <v>8311</v>
      </c>
      <c r="R19">
        <f t="shared" si="1"/>
        <v>42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>
        <f t="shared" si="0"/>
        <v>1.0632110000000001</v>
      </c>
      <c r="O20" t="s">
        <v>8265</v>
      </c>
      <c r="P20" t="s">
        <v>8310</v>
      </c>
      <c r="Q20" t="s">
        <v>8311</v>
      </c>
      <c r="R20">
        <f t="shared" si="1"/>
        <v>93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>
        <f t="shared" si="0"/>
        <v>1.4529411764705882</v>
      </c>
      <c r="O21" t="s">
        <v>8265</v>
      </c>
      <c r="P21" t="s">
        <v>8310</v>
      </c>
      <c r="Q21" t="s">
        <v>8311</v>
      </c>
      <c r="R21">
        <f t="shared" si="1"/>
        <v>56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>
        <f t="shared" si="0"/>
        <v>1.002</v>
      </c>
      <c r="O22" t="s">
        <v>8265</v>
      </c>
      <c r="P22" t="s">
        <v>8310</v>
      </c>
      <c r="Q22" t="s">
        <v>8311</v>
      </c>
      <c r="R22">
        <f t="shared" si="1"/>
        <v>80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>
        <f t="shared" si="0"/>
        <v>1.0913513513513513</v>
      </c>
      <c r="O23" t="s">
        <v>8265</v>
      </c>
      <c r="P23" t="s">
        <v>8310</v>
      </c>
      <c r="Q23" t="s">
        <v>8311</v>
      </c>
      <c r="R23">
        <f t="shared" si="1"/>
        <v>200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>
        <f t="shared" si="0"/>
        <v>1.1714285714285715</v>
      </c>
      <c r="O24" t="s">
        <v>8265</v>
      </c>
      <c r="P24" t="s">
        <v>8310</v>
      </c>
      <c r="Q24" t="s">
        <v>8311</v>
      </c>
      <c r="R24">
        <f t="shared" si="1"/>
        <v>51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>
        <f t="shared" si="0"/>
        <v>1.1850000000000001</v>
      </c>
      <c r="O25" t="s">
        <v>8265</v>
      </c>
      <c r="P25" t="s">
        <v>8310</v>
      </c>
      <c r="Q25" t="s">
        <v>8311</v>
      </c>
      <c r="R25">
        <f t="shared" si="1"/>
        <v>103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>
        <f t="shared" si="0"/>
        <v>1.0880768571428572</v>
      </c>
      <c r="O26" t="s">
        <v>8265</v>
      </c>
      <c r="P26" t="s">
        <v>8310</v>
      </c>
      <c r="Q26" t="s">
        <v>8311</v>
      </c>
      <c r="R26">
        <f t="shared" si="1"/>
        <v>66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>
        <f t="shared" si="0"/>
        <v>1.3333333333333333</v>
      </c>
      <c r="O27" t="s">
        <v>8265</v>
      </c>
      <c r="P27" t="s">
        <v>8310</v>
      </c>
      <c r="Q27" t="s">
        <v>8311</v>
      </c>
      <c r="R27">
        <f t="shared" si="1"/>
        <v>57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>
        <f t="shared" si="0"/>
        <v>1.552</v>
      </c>
      <c r="O28" t="s">
        <v>8265</v>
      </c>
      <c r="P28" t="s">
        <v>8310</v>
      </c>
      <c r="Q28" t="s">
        <v>8311</v>
      </c>
      <c r="R28">
        <f t="shared" si="1"/>
        <v>102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>
        <f t="shared" si="0"/>
        <v>1.1172500000000001</v>
      </c>
      <c r="O29" t="s">
        <v>8265</v>
      </c>
      <c r="P29" t="s">
        <v>8310</v>
      </c>
      <c r="Q29" t="s">
        <v>8311</v>
      </c>
      <c r="R29">
        <f t="shared" si="1"/>
        <v>149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>
        <f t="shared" si="0"/>
        <v>1.0035000000000001</v>
      </c>
      <c r="O30" t="s">
        <v>8265</v>
      </c>
      <c r="P30" t="s">
        <v>8310</v>
      </c>
      <c r="Q30" t="s">
        <v>8311</v>
      </c>
      <c r="R30">
        <f t="shared" si="1"/>
        <v>170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>
        <f t="shared" si="0"/>
        <v>1.2333333333333334</v>
      </c>
      <c r="O31" t="s">
        <v>8265</v>
      </c>
      <c r="P31" t="s">
        <v>8310</v>
      </c>
      <c r="Q31" t="s">
        <v>8311</v>
      </c>
      <c r="R31">
        <f t="shared" si="1"/>
        <v>32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>
        <f t="shared" si="0"/>
        <v>1.0129975</v>
      </c>
      <c r="O32" t="s">
        <v>8265</v>
      </c>
      <c r="P32" t="s">
        <v>8310</v>
      </c>
      <c r="Q32" t="s">
        <v>8311</v>
      </c>
      <c r="R32">
        <f t="shared" si="1"/>
        <v>76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>
        <f t="shared" si="0"/>
        <v>1</v>
      </c>
      <c r="O33" t="s">
        <v>8265</v>
      </c>
      <c r="P33" t="s">
        <v>8310</v>
      </c>
      <c r="Q33" t="s">
        <v>8311</v>
      </c>
      <c r="R33">
        <f t="shared" si="1"/>
        <v>13</v>
      </c>
      <c r="S33" s="10">
        <f t="shared" si="2"/>
        <v>42376.79206018518</v>
      </c>
      <c r="T33" s="10">
        <f t="shared" si="3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>
        <f t="shared" si="0"/>
        <v>1.0024604569420035</v>
      </c>
      <c r="O34" t="s">
        <v>8265</v>
      </c>
      <c r="P34" t="s">
        <v>8310</v>
      </c>
      <c r="Q34" t="s">
        <v>8311</v>
      </c>
      <c r="R34">
        <f t="shared" si="1"/>
        <v>320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>
        <f t="shared" si="0"/>
        <v>1.0209523809523811</v>
      </c>
      <c r="O35" t="s">
        <v>8265</v>
      </c>
      <c r="P35" t="s">
        <v>8310</v>
      </c>
      <c r="Q35" t="s">
        <v>8311</v>
      </c>
      <c r="R35">
        <f t="shared" si="1"/>
        <v>84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>
        <f t="shared" si="0"/>
        <v>1.3046153846153845</v>
      </c>
      <c r="O36" t="s">
        <v>8265</v>
      </c>
      <c r="P36" t="s">
        <v>8310</v>
      </c>
      <c r="Q36" t="s">
        <v>8311</v>
      </c>
      <c r="R36">
        <f t="shared" si="1"/>
        <v>50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>
        <f t="shared" si="0"/>
        <v>1.665</v>
      </c>
      <c r="O37" t="s">
        <v>8265</v>
      </c>
      <c r="P37" t="s">
        <v>8310</v>
      </c>
      <c r="Q37" t="s">
        <v>8311</v>
      </c>
      <c r="R37">
        <f t="shared" si="1"/>
        <v>59</v>
      </c>
      <c r="S37" s="10">
        <f t="shared" si="2"/>
        <v>42098.291828703703</v>
      </c>
      <c r="T37" s="10">
        <f t="shared" si="3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>
        <f t="shared" si="0"/>
        <v>1.4215</v>
      </c>
      <c r="O38" t="s">
        <v>8265</v>
      </c>
      <c r="P38" t="s">
        <v>8310</v>
      </c>
      <c r="Q38" t="s">
        <v>8311</v>
      </c>
      <c r="R38">
        <f t="shared" si="1"/>
        <v>194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>
        <f t="shared" si="0"/>
        <v>1.8344090909090909</v>
      </c>
      <c r="O39" t="s">
        <v>8265</v>
      </c>
      <c r="P39" t="s">
        <v>8310</v>
      </c>
      <c r="Q39" t="s">
        <v>8311</v>
      </c>
      <c r="R39">
        <f t="shared" si="1"/>
        <v>160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>
        <f t="shared" si="0"/>
        <v>1.1004</v>
      </c>
      <c r="O40" t="s">
        <v>8265</v>
      </c>
      <c r="P40" t="s">
        <v>8310</v>
      </c>
      <c r="Q40" t="s">
        <v>8311</v>
      </c>
      <c r="R40">
        <f t="shared" si="1"/>
        <v>42</v>
      </c>
      <c r="S40" s="10">
        <f t="shared" si="2"/>
        <v>41375.057222222218</v>
      </c>
      <c r="T40" s="10">
        <f t="shared" si="3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>
        <f t="shared" si="0"/>
        <v>1.3098000000000001</v>
      </c>
      <c r="O41" t="s">
        <v>8265</v>
      </c>
      <c r="P41" t="s">
        <v>8310</v>
      </c>
      <c r="Q41" t="s">
        <v>8311</v>
      </c>
      <c r="R41">
        <f t="shared" si="1"/>
        <v>151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>
        <f t="shared" si="0"/>
        <v>1.0135000000000001</v>
      </c>
      <c r="O42" t="s">
        <v>8265</v>
      </c>
      <c r="P42" t="s">
        <v>8310</v>
      </c>
      <c r="Q42" t="s">
        <v>8311</v>
      </c>
      <c r="R42">
        <f t="shared" si="1"/>
        <v>127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>
        <f t="shared" si="0"/>
        <v>1</v>
      </c>
      <c r="O43" t="s">
        <v>8265</v>
      </c>
      <c r="P43" t="s">
        <v>8310</v>
      </c>
      <c r="Q43" t="s">
        <v>8311</v>
      </c>
      <c r="R43">
        <f t="shared" si="1"/>
        <v>105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>
        <f t="shared" si="0"/>
        <v>1.4185714285714286</v>
      </c>
      <c r="O44" t="s">
        <v>8265</v>
      </c>
      <c r="P44" t="s">
        <v>8310</v>
      </c>
      <c r="Q44" t="s">
        <v>8311</v>
      </c>
      <c r="R44">
        <f t="shared" si="1"/>
        <v>118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>
        <f t="shared" si="0"/>
        <v>3.0865999999999998</v>
      </c>
      <c r="O45" t="s">
        <v>8265</v>
      </c>
      <c r="P45" t="s">
        <v>8310</v>
      </c>
      <c r="Q45" t="s">
        <v>8311</v>
      </c>
      <c r="R45">
        <f t="shared" si="1"/>
        <v>117</v>
      </c>
      <c r="S45" s="10">
        <f t="shared" si="2"/>
        <v>41802.790347222224</v>
      </c>
      <c r="T45" s="10">
        <f t="shared" si="3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>
        <f t="shared" si="0"/>
        <v>1</v>
      </c>
      <c r="O46" t="s">
        <v>8265</v>
      </c>
      <c r="P46" t="s">
        <v>8310</v>
      </c>
      <c r="Q46" t="s">
        <v>8311</v>
      </c>
      <c r="R46">
        <f t="shared" si="1"/>
        <v>133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>
        <f t="shared" si="0"/>
        <v>1.2</v>
      </c>
      <c r="O47" t="s">
        <v>8265</v>
      </c>
      <c r="P47" t="s">
        <v>8310</v>
      </c>
      <c r="Q47" t="s">
        <v>8311</v>
      </c>
      <c r="R47">
        <f t="shared" si="1"/>
        <v>98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>
        <f t="shared" si="0"/>
        <v>1.0416666666666667</v>
      </c>
      <c r="O48" t="s">
        <v>8265</v>
      </c>
      <c r="P48" t="s">
        <v>8310</v>
      </c>
      <c r="Q48" t="s">
        <v>8311</v>
      </c>
      <c r="R48">
        <f t="shared" si="1"/>
        <v>194</v>
      </c>
      <c r="S48" s="10">
        <f t="shared" si="2"/>
        <v>42323.964976851858</v>
      </c>
      <c r="T48" s="10">
        <f t="shared" si="3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>
        <f t="shared" si="0"/>
        <v>1.0761100000000001</v>
      </c>
      <c r="O49" t="s">
        <v>8265</v>
      </c>
      <c r="P49" t="s">
        <v>8310</v>
      </c>
      <c r="Q49" t="s">
        <v>8311</v>
      </c>
      <c r="R49">
        <f t="shared" si="1"/>
        <v>77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>
        <f t="shared" si="0"/>
        <v>1.0794999999999999</v>
      </c>
      <c r="O50" t="s">
        <v>8265</v>
      </c>
      <c r="P50" t="s">
        <v>8310</v>
      </c>
      <c r="Q50" t="s">
        <v>8311</v>
      </c>
      <c r="R50">
        <f t="shared" si="1"/>
        <v>57</v>
      </c>
      <c r="S50" s="10">
        <f t="shared" si="2"/>
        <v>42033.516898148147</v>
      </c>
      <c r="T50" s="10">
        <f t="shared" si="3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>
        <f t="shared" si="0"/>
        <v>1</v>
      </c>
      <c r="O51" t="s">
        <v>8265</v>
      </c>
      <c r="P51" t="s">
        <v>8310</v>
      </c>
      <c r="Q51" t="s">
        <v>8311</v>
      </c>
      <c r="R51">
        <f t="shared" si="1"/>
        <v>138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>
        <f t="shared" si="0"/>
        <v>1</v>
      </c>
      <c r="O52" t="s">
        <v>8265</v>
      </c>
      <c r="P52" t="s">
        <v>8310</v>
      </c>
      <c r="Q52" t="s">
        <v>8311</v>
      </c>
      <c r="R52">
        <f t="shared" si="1"/>
        <v>27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>
        <f t="shared" si="0"/>
        <v>1.2801818181818181</v>
      </c>
      <c r="O53" t="s">
        <v>8265</v>
      </c>
      <c r="P53" t="s">
        <v>8310</v>
      </c>
      <c r="Q53" t="s">
        <v>8311</v>
      </c>
      <c r="R53">
        <f t="shared" si="1"/>
        <v>118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>
        <f t="shared" si="0"/>
        <v>1.1620999999999999</v>
      </c>
      <c r="O54" t="s">
        <v>8265</v>
      </c>
      <c r="P54" t="s">
        <v>8310</v>
      </c>
      <c r="Q54" t="s">
        <v>8311</v>
      </c>
      <c r="R54">
        <f t="shared" si="1"/>
        <v>223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>
        <f t="shared" si="0"/>
        <v>1.0963333333333334</v>
      </c>
      <c r="O55" t="s">
        <v>8265</v>
      </c>
      <c r="P55" t="s">
        <v>8310</v>
      </c>
      <c r="Q55" t="s">
        <v>8311</v>
      </c>
      <c r="R55">
        <f t="shared" si="1"/>
        <v>28</v>
      </c>
      <c r="S55" s="10">
        <f t="shared" si="2"/>
        <v>41719.549131944441</v>
      </c>
      <c r="T55" s="10">
        <f t="shared" si="3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>
        <f t="shared" si="0"/>
        <v>1.01</v>
      </c>
      <c r="O56" t="s">
        <v>8265</v>
      </c>
      <c r="P56" t="s">
        <v>8310</v>
      </c>
      <c r="Q56" t="s">
        <v>8311</v>
      </c>
      <c r="R56">
        <f t="shared" si="1"/>
        <v>194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>
        <f t="shared" si="0"/>
        <v>1.2895348837209302</v>
      </c>
      <c r="O57" t="s">
        <v>8265</v>
      </c>
      <c r="P57" t="s">
        <v>8310</v>
      </c>
      <c r="Q57" t="s">
        <v>8311</v>
      </c>
      <c r="R57">
        <f t="shared" si="1"/>
        <v>129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>
        <f t="shared" si="0"/>
        <v>1.0726249999999999</v>
      </c>
      <c r="O58" t="s">
        <v>8265</v>
      </c>
      <c r="P58" t="s">
        <v>8310</v>
      </c>
      <c r="Q58" t="s">
        <v>8311</v>
      </c>
      <c r="R58">
        <f t="shared" si="1"/>
        <v>49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>
        <f t="shared" si="0"/>
        <v>1.0189999999999999</v>
      </c>
      <c r="O59" t="s">
        <v>8265</v>
      </c>
      <c r="P59" t="s">
        <v>8310</v>
      </c>
      <c r="Q59" t="s">
        <v>8311</v>
      </c>
      <c r="R59">
        <f t="shared" si="1"/>
        <v>222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>
        <f t="shared" si="0"/>
        <v>1.0290999999999999</v>
      </c>
      <c r="O60" t="s">
        <v>8265</v>
      </c>
      <c r="P60" t="s">
        <v>8310</v>
      </c>
      <c r="Q60" t="s">
        <v>8311</v>
      </c>
      <c r="R60">
        <f t="shared" si="1"/>
        <v>137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>
        <f t="shared" si="0"/>
        <v>1.0012570000000001</v>
      </c>
      <c r="O61" t="s">
        <v>8265</v>
      </c>
      <c r="P61" t="s">
        <v>8310</v>
      </c>
      <c r="Q61" t="s">
        <v>8311</v>
      </c>
      <c r="R61">
        <f t="shared" si="1"/>
        <v>607</v>
      </c>
      <c r="S61" s="10">
        <f t="shared" si="2"/>
        <v>42230.23583333334</v>
      </c>
      <c r="T61" s="10">
        <f t="shared" si="3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>
        <f t="shared" si="0"/>
        <v>1.0329622222222221</v>
      </c>
      <c r="O62" t="s">
        <v>8266</v>
      </c>
      <c r="P62" t="s">
        <v>8310</v>
      </c>
      <c r="Q62" t="s">
        <v>8312</v>
      </c>
      <c r="R62">
        <f t="shared" si="1"/>
        <v>43</v>
      </c>
      <c r="S62" s="10">
        <f t="shared" si="2"/>
        <v>41701.901817129627</v>
      </c>
      <c r="T62" s="10">
        <f t="shared" si="3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>
        <f t="shared" si="0"/>
        <v>1.4830000000000001</v>
      </c>
      <c r="O63" t="s">
        <v>8266</v>
      </c>
      <c r="P63" t="s">
        <v>8310</v>
      </c>
      <c r="Q63" t="s">
        <v>8312</v>
      </c>
      <c r="R63">
        <f t="shared" si="1"/>
        <v>322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>
        <f t="shared" si="0"/>
        <v>1.5473333333333332</v>
      </c>
      <c r="O64" t="s">
        <v>8266</v>
      </c>
      <c r="P64" t="s">
        <v>8310</v>
      </c>
      <c r="Q64" t="s">
        <v>8312</v>
      </c>
      <c r="R64">
        <f t="shared" si="1"/>
        <v>97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>
        <f t="shared" si="0"/>
        <v>1.1351849999999999</v>
      </c>
      <c r="O65" t="s">
        <v>8266</v>
      </c>
      <c r="P65" t="s">
        <v>8310</v>
      </c>
      <c r="Q65" t="s">
        <v>8312</v>
      </c>
      <c r="R65">
        <f t="shared" si="1"/>
        <v>35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>
        <f t="shared" si="0"/>
        <v>1.7333333333333334</v>
      </c>
      <c r="O66" t="s">
        <v>8266</v>
      </c>
      <c r="P66" t="s">
        <v>8310</v>
      </c>
      <c r="Q66" t="s">
        <v>8312</v>
      </c>
      <c r="R66">
        <f t="shared" si="1"/>
        <v>87</v>
      </c>
      <c r="S66" s="10">
        <f t="shared" si="2"/>
        <v>41433.01829861111</v>
      </c>
      <c r="T66" s="10">
        <f t="shared" si="3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>
        <f t="shared" ref="N67:N130" si="4">E67/D67</f>
        <v>1.0752857142857142</v>
      </c>
      <c r="O67" t="s">
        <v>8266</v>
      </c>
      <c r="P67" t="s">
        <v>8310</v>
      </c>
      <c r="Q67" t="s">
        <v>8312</v>
      </c>
      <c r="R67">
        <f t="shared" ref="R67:R130" si="5">ROUND(E67/L67,0)</f>
        <v>132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>
        <f t="shared" si="4"/>
        <v>1.1859999999999999</v>
      </c>
      <c r="O68" t="s">
        <v>8266</v>
      </c>
      <c r="P68" t="s">
        <v>8310</v>
      </c>
      <c r="Q68" t="s">
        <v>8312</v>
      </c>
      <c r="R68">
        <f t="shared" si="5"/>
        <v>91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>
        <f t="shared" si="4"/>
        <v>1.1625000000000001</v>
      </c>
      <c r="O69" t="s">
        <v>8266</v>
      </c>
      <c r="P69" t="s">
        <v>8310</v>
      </c>
      <c r="Q69" t="s">
        <v>8312</v>
      </c>
      <c r="R69">
        <f t="shared" si="5"/>
        <v>116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>
        <f t="shared" si="4"/>
        <v>1.2716666666666667</v>
      </c>
      <c r="O70" t="s">
        <v>8266</v>
      </c>
      <c r="P70" t="s">
        <v>8310</v>
      </c>
      <c r="Q70" t="s">
        <v>8312</v>
      </c>
      <c r="R70">
        <f t="shared" si="5"/>
        <v>21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>
        <f t="shared" si="4"/>
        <v>1.109423</v>
      </c>
      <c r="O71" t="s">
        <v>8266</v>
      </c>
      <c r="P71" t="s">
        <v>8310</v>
      </c>
      <c r="Q71" t="s">
        <v>8312</v>
      </c>
      <c r="R71">
        <f t="shared" si="5"/>
        <v>62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>
        <f t="shared" si="4"/>
        <v>1.272</v>
      </c>
      <c r="O72" t="s">
        <v>8266</v>
      </c>
      <c r="P72" t="s">
        <v>8310</v>
      </c>
      <c r="Q72" t="s">
        <v>8312</v>
      </c>
      <c r="R72">
        <f t="shared" si="5"/>
        <v>37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>
        <f t="shared" si="4"/>
        <v>1.2394444444444443</v>
      </c>
      <c r="O73" t="s">
        <v>8266</v>
      </c>
      <c r="P73" t="s">
        <v>8310</v>
      </c>
      <c r="Q73" t="s">
        <v>8312</v>
      </c>
      <c r="R73">
        <f t="shared" si="5"/>
        <v>70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>
        <f t="shared" si="4"/>
        <v>1.084090909090909</v>
      </c>
      <c r="O74" t="s">
        <v>8266</v>
      </c>
      <c r="P74" t="s">
        <v>8310</v>
      </c>
      <c r="Q74" t="s">
        <v>8312</v>
      </c>
      <c r="R74">
        <f t="shared" si="5"/>
        <v>58</v>
      </c>
      <c r="S74" s="10">
        <f t="shared" si="6"/>
        <v>41208.010196759256</v>
      </c>
      <c r="T74" s="10">
        <f t="shared" si="7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>
        <f t="shared" si="4"/>
        <v>1</v>
      </c>
      <c r="O75" t="s">
        <v>8266</v>
      </c>
      <c r="P75" t="s">
        <v>8310</v>
      </c>
      <c r="Q75" t="s">
        <v>8312</v>
      </c>
      <c r="R75">
        <f t="shared" si="5"/>
        <v>50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>
        <f t="shared" si="4"/>
        <v>1.1293199999999999</v>
      </c>
      <c r="O76" t="s">
        <v>8266</v>
      </c>
      <c r="P76" t="s">
        <v>8310</v>
      </c>
      <c r="Q76" t="s">
        <v>8312</v>
      </c>
      <c r="R76">
        <f t="shared" si="5"/>
        <v>19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>
        <f t="shared" si="4"/>
        <v>1.1542857142857144</v>
      </c>
      <c r="O77" t="s">
        <v>8266</v>
      </c>
      <c r="P77" t="s">
        <v>8310</v>
      </c>
      <c r="Q77" t="s">
        <v>8312</v>
      </c>
      <c r="R77">
        <f t="shared" si="5"/>
        <v>86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>
        <f t="shared" si="4"/>
        <v>1.5333333333333334</v>
      </c>
      <c r="O78" t="s">
        <v>8266</v>
      </c>
      <c r="P78" t="s">
        <v>8310</v>
      </c>
      <c r="Q78" t="s">
        <v>8312</v>
      </c>
      <c r="R78">
        <f t="shared" si="5"/>
        <v>31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>
        <f t="shared" si="4"/>
        <v>3.9249999999999998</v>
      </c>
      <c r="O79" t="s">
        <v>8266</v>
      </c>
      <c r="P79" t="s">
        <v>8310</v>
      </c>
      <c r="Q79" t="s">
        <v>8312</v>
      </c>
      <c r="R79">
        <f t="shared" si="5"/>
        <v>60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>
        <f t="shared" si="4"/>
        <v>27.02</v>
      </c>
      <c r="O80" t="s">
        <v>8266</v>
      </c>
      <c r="P80" t="s">
        <v>8310</v>
      </c>
      <c r="Q80" t="s">
        <v>8312</v>
      </c>
      <c r="R80">
        <f t="shared" si="5"/>
        <v>39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>
        <f t="shared" si="4"/>
        <v>1.27</v>
      </c>
      <c r="O81" t="s">
        <v>8266</v>
      </c>
      <c r="P81" t="s">
        <v>8310</v>
      </c>
      <c r="Q81" t="s">
        <v>8312</v>
      </c>
      <c r="R81">
        <f t="shared" si="5"/>
        <v>40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>
        <f t="shared" si="4"/>
        <v>1.0725</v>
      </c>
      <c r="O82" t="s">
        <v>8266</v>
      </c>
      <c r="P82" t="s">
        <v>8310</v>
      </c>
      <c r="Q82" t="s">
        <v>8312</v>
      </c>
      <c r="R82">
        <f t="shared" si="5"/>
        <v>274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>
        <f t="shared" si="4"/>
        <v>1.98</v>
      </c>
      <c r="O83" t="s">
        <v>8266</v>
      </c>
      <c r="P83" t="s">
        <v>8310</v>
      </c>
      <c r="Q83" t="s">
        <v>8312</v>
      </c>
      <c r="R83">
        <f t="shared" si="5"/>
        <v>53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>
        <f t="shared" si="4"/>
        <v>1.0001249999999999</v>
      </c>
      <c r="O84" t="s">
        <v>8266</v>
      </c>
      <c r="P84" t="s">
        <v>8310</v>
      </c>
      <c r="Q84" t="s">
        <v>8312</v>
      </c>
      <c r="R84">
        <f t="shared" si="5"/>
        <v>40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>
        <f t="shared" si="4"/>
        <v>1.0249999999999999</v>
      </c>
      <c r="O85" t="s">
        <v>8266</v>
      </c>
      <c r="P85" t="s">
        <v>8310</v>
      </c>
      <c r="Q85" t="s">
        <v>8312</v>
      </c>
      <c r="R85">
        <f t="shared" si="5"/>
        <v>16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>
        <f t="shared" si="4"/>
        <v>1</v>
      </c>
      <c r="O86" t="s">
        <v>8266</v>
      </c>
      <c r="P86" t="s">
        <v>8310</v>
      </c>
      <c r="Q86" t="s">
        <v>8312</v>
      </c>
      <c r="R86">
        <f t="shared" si="5"/>
        <v>71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>
        <f t="shared" si="4"/>
        <v>1.2549999999999999</v>
      </c>
      <c r="O87" t="s">
        <v>8266</v>
      </c>
      <c r="P87" t="s">
        <v>8310</v>
      </c>
      <c r="Q87" t="s">
        <v>8312</v>
      </c>
      <c r="R87">
        <f t="shared" si="5"/>
        <v>72</v>
      </c>
      <c r="S87" s="10">
        <f t="shared" si="6"/>
        <v>40779.125428240739</v>
      </c>
      <c r="T87" s="10">
        <f t="shared" si="7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>
        <f t="shared" si="4"/>
        <v>1.0646666666666667</v>
      </c>
      <c r="O88" t="s">
        <v>8266</v>
      </c>
      <c r="P88" t="s">
        <v>8310</v>
      </c>
      <c r="Q88" t="s">
        <v>8312</v>
      </c>
      <c r="R88">
        <f t="shared" si="5"/>
        <v>376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>
        <f t="shared" si="4"/>
        <v>1.046</v>
      </c>
      <c r="O89" t="s">
        <v>8266</v>
      </c>
      <c r="P89" t="s">
        <v>8310</v>
      </c>
      <c r="Q89" t="s">
        <v>8312</v>
      </c>
      <c r="R89">
        <f t="shared" si="5"/>
        <v>105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>
        <f t="shared" si="4"/>
        <v>1.0285714285714285</v>
      </c>
      <c r="O90" t="s">
        <v>8266</v>
      </c>
      <c r="P90" t="s">
        <v>8310</v>
      </c>
      <c r="Q90" t="s">
        <v>8312</v>
      </c>
      <c r="R90">
        <f t="shared" si="5"/>
        <v>60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>
        <f t="shared" si="4"/>
        <v>1.1506666666666667</v>
      </c>
      <c r="O91" t="s">
        <v>8266</v>
      </c>
      <c r="P91" t="s">
        <v>8310</v>
      </c>
      <c r="Q91" t="s">
        <v>8312</v>
      </c>
      <c r="R91">
        <f t="shared" si="5"/>
        <v>123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>
        <f t="shared" si="4"/>
        <v>1.004</v>
      </c>
      <c r="O92" t="s">
        <v>8266</v>
      </c>
      <c r="P92" t="s">
        <v>8310</v>
      </c>
      <c r="Q92" t="s">
        <v>8312</v>
      </c>
      <c r="R92">
        <f t="shared" si="5"/>
        <v>31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>
        <f t="shared" si="4"/>
        <v>1.2</v>
      </c>
      <c r="O93" t="s">
        <v>8266</v>
      </c>
      <c r="P93" t="s">
        <v>8310</v>
      </c>
      <c r="Q93" t="s">
        <v>8312</v>
      </c>
      <c r="R93">
        <f t="shared" si="5"/>
        <v>78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>
        <f t="shared" si="4"/>
        <v>1.052</v>
      </c>
      <c r="O94" t="s">
        <v>8266</v>
      </c>
      <c r="P94" t="s">
        <v>8310</v>
      </c>
      <c r="Q94" t="s">
        <v>8312</v>
      </c>
      <c r="R94">
        <f t="shared" si="5"/>
        <v>122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>
        <f t="shared" si="4"/>
        <v>1.1060000000000001</v>
      </c>
      <c r="O95" t="s">
        <v>8266</v>
      </c>
      <c r="P95" t="s">
        <v>8310</v>
      </c>
      <c r="Q95" t="s">
        <v>8312</v>
      </c>
      <c r="R95">
        <f t="shared" si="5"/>
        <v>74</v>
      </c>
      <c r="S95" s="10">
        <f t="shared" si="6"/>
        <v>41065.858067129629</v>
      </c>
      <c r="T95" s="10">
        <f t="shared" si="7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>
        <f t="shared" si="4"/>
        <v>1.04</v>
      </c>
      <c r="O96" t="s">
        <v>8266</v>
      </c>
      <c r="P96" t="s">
        <v>8310</v>
      </c>
      <c r="Q96" t="s">
        <v>8312</v>
      </c>
      <c r="R96">
        <f t="shared" si="5"/>
        <v>22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>
        <f t="shared" si="4"/>
        <v>1.3142857142857143</v>
      </c>
      <c r="O97" t="s">
        <v>8266</v>
      </c>
      <c r="P97" t="s">
        <v>8310</v>
      </c>
      <c r="Q97" t="s">
        <v>8312</v>
      </c>
      <c r="R97">
        <f t="shared" si="5"/>
        <v>22</v>
      </c>
      <c r="S97" s="10">
        <f t="shared" si="6"/>
        <v>40935.005104166667</v>
      </c>
      <c r="T97" s="10">
        <f t="shared" si="7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>
        <f t="shared" si="4"/>
        <v>1.1466666666666667</v>
      </c>
      <c r="O98" t="s">
        <v>8266</v>
      </c>
      <c r="P98" t="s">
        <v>8310</v>
      </c>
      <c r="Q98" t="s">
        <v>8312</v>
      </c>
      <c r="R98">
        <f t="shared" si="5"/>
        <v>51</v>
      </c>
      <c r="S98" s="10">
        <f t="shared" si="6"/>
        <v>40324.662511574075</v>
      </c>
      <c r="T98" s="10">
        <f t="shared" si="7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>
        <f t="shared" si="4"/>
        <v>1.0625</v>
      </c>
      <c r="O99" t="s">
        <v>8266</v>
      </c>
      <c r="P99" t="s">
        <v>8310</v>
      </c>
      <c r="Q99" t="s">
        <v>8312</v>
      </c>
      <c r="R99">
        <f t="shared" si="5"/>
        <v>53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>
        <f t="shared" si="4"/>
        <v>1.0625</v>
      </c>
      <c r="O100" t="s">
        <v>8266</v>
      </c>
      <c r="P100" t="s">
        <v>8310</v>
      </c>
      <c r="Q100" t="s">
        <v>8312</v>
      </c>
      <c r="R100">
        <f t="shared" si="5"/>
        <v>57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>
        <f t="shared" si="4"/>
        <v>1.0601933333333333</v>
      </c>
      <c r="O101" t="s">
        <v>8266</v>
      </c>
      <c r="P101" t="s">
        <v>8310</v>
      </c>
      <c r="Q101" t="s">
        <v>8312</v>
      </c>
      <c r="R101">
        <f t="shared" si="5"/>
        <v>41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>
        <f t="shared" si="4"/>
        <v>1</v>
      </c>
      <c r="O102" t="s">
        <v>8266</v>
      </c>
      <c r="P102" t="s">
        <v>8310</v>
      </c>
      <c r="Q102" t="s">
        <v>8312</v>
      </c>
      <c r="R102">
        <f t="shared" si="5"/>
        <v>192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>
        <f t="shared" si="4"/>
        <v>1</v>
      </c>
      <c r="O103" t="s">
        <v>8266</v>
      </c>
      <c r="P103" t="s">
        <v>8310</v>
      </c>
      <c r="Q103" t="s">
        <v>8312</v>
      </c>
      <c r="R103">
        <f t="shared" si="5"/>
        <v>100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>
        <f t="shared" si="4"/>
        <v>1.2775000000000001</v>
      </c>
      <c r="O104" t="s">
        <v>8266</v>
      </c>
      <c r="P104" t="s">
        <v>8310</v>
      </c>
      <c r="Q104" t="s">
        <v>8312</v>
      </c>
      <c r="R104">
        <f t="shared" si="5"/>
        <v>118</v>
      </c>
      <c r="S104" s="10">
        <f t="shared" si="6"/>
        <v>40505.131168981483</v>
      </c>
      <c r="T104" s="10">
        <f t="shared" si="7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>
        <f t="shared" si="4"/>
        <v>1.0515384615384615</v>
      </c>
      <c r="O105" t="s">
        <v>8266</v>
      </c>
      <c r="P105" t="s">
        <v>8310</v>
      </c>
      <c r="Q105" t="s">
        <v>8312</v>
      </c>
      <c r="R105">
        <f t="shared" si="5"/>
        <v>28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>
        <f t="shared" si="4"/>
        <v>1.2</v>
      </c>
      <c r="O106" t="s">
        <v>8266</v>
      </c>
      <c r="P106" t="s">
        <v>8310</v>
      </c>
      <c r="Q106" t="s">
        <v>8312</v>
      </c>
      <c r="R106">
        <f t="shared" si="5"/>
        <v>60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>
        <f t="shared" si="4"/>
        <v>1.074090909090909</v>
      </c>
      <c r="O107" t="s">
        <v>8266</v>
      </c>
      <c r="P107" t="s">
        <v>8310</v>
      </c>
      <c r="Q107" t="s">
        <v>8312</v>
      </c>
      <c r="R107">
        <f t="shared" si="5"/>
        <v>39</v>
      </c>
      <c r="S107" s="10">
        <f t="shared" si="6"/>
        <v>42485.724768518514</v>
      </c>
      <c r="T107" s="10">
        <f t="shared" si="7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>
        <f t="shared" si="4"/>
        <v>1.0049999999999999</v>
      </c>
      <c r="O108" t="s">
        <v>8266</v>
      </c>
      <c r="P108" t="s">
        <v>8310</v>
      </c>
      <c r="Q108" t="s">
        <v>8312</v>
      </c>
      <c r="R108">
        <f t="shared" si="5"/>
        <v>186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>
        <f t="shared" si="4"/>
        <v>1.0246666666666666</v>
      </c>
      <c r="O109" t="s">
        <v>8266</v>
      </c>
      <c r="P109" t="s">
        <v>8310</v>
      </c>
      <c r="Q109" t="s">
        <v>8312</v>
      </c>
      <c r="R109">
        <f t="shared" si="5"/>
        <v>111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>
        <f t="shared" si="4"/>
        <v>2.4666666666666668</v>
      </c>
      <c r="O110" t="s">
        <v>8266</v>
      </c>
      <c r="P110" t="s">
        <v>8310</v>
      </c>
      <c r="Q110" t="s">
        <v>8312</v>
      </c>
      <c r="R110">
        <f t="shared" si="5"/>
        <v>79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>
        <f t="shared" si="4"/>
        <v>2.1949999999999998</v>
      </c>
      <c r="O111" t="s">
        <v>8266</v>
      </c>
      <c r="P111" t="s">
        <v>8310</v>
      </c>
      <c r="Q111" t="s">
        <v>8312</v>
      </c>
      <c r="R111">
        <f t="shared" si="5"/>
        <v>47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>
        <f t="shared" si="4"/>
        <v>1.3076923076923077</v>
      </c>
      <c r="O112" t="s">
        <v>8266</v>
      </c>
      <c r="P112" t="s">
        <v>8310</v>
      </c>
      <c r="Q112" t="s">
        <v>8312</v>
      </c>
      <c r="R112">
        <f t="shared" si="5"/>
        <v>65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>
        <f t="shared" si="4"/>
        <v>1.5457142857142858</v>
      </c>
      <c r="O113" t="s">
        <v>8266</v>
      </c>
      <c r="P113" t="s">
        <v>8310</v>
      </c>
      <c r="Q113" t="s">
        <v>8312</v>
      </c>
      <c r="R113">
        <f t="shared" si="5"/>
        <v>102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>
        <f t="shared" si="4"/>
        <v>1.04</v>
      </c>
      <c r="O114" t="s">
        <v>8266</v>
      </c>
      <c r="P114" t="s">
        <v>8310</v>
      </c>
      <c r="Q114" t="s">
        <v>8312</v>
      </c>
      <c r="R114">
        <f t="shared" si="5"/>
        <v>64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>
        <f t="shared" si="4"/>
        <v>1.41</v>
      </c>
      <c r="O115" t="s">
        <v>8266</v>
      </c>
      <c r="P115" t="s">
        <v>8310</v>
      </c>
      <c r="Q115" t="s">
        <v>8312</v>
      </c>
      <c r="R115">
        <f t="shared" si="5"/>
        <v>90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>
        <f t="shared" si="4"/>
        <v>1.0333333333333334</v>
      </c>
      <c r="O116" t="s">
        <v>8266</v>
      </c>
      <c r="P116" t="s">
        <v>8310</v>
      </c>
      <c r="Q116" t="s">
        <v>8312</v>
      </c>
      <c r="R116">
        <f t="shared" si="5"/>
        <v>89</v>
      </c>
      <c r="S116" s="10">
        <f t="shared" si="6"/>
        <v>40861.27416666667</v>
      </c>
      <c r="T116" s="10">
        <f t="shared" si="7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>
        <f t="shared" si="4"/>
        <v>1.4044444444444444</v>
      </c>
      <c r="O117" t="s">
        <v>8266</v>
      </c>
      <c r="P117" t="s">
        <v>8310</v>
      </c>
      <c r="Q117" t="s">
        <v>8312</v>
      </c>
      <c r="R117">
        <f t="shared" si="5"/>
        <v>29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>
        <f t="shared" si="4"/>
        <v>1.1365714285714286</v>
      </c>
      <c r="O118" t="s">
        <v>8266</v>
      </c>
      <c r="P118" t="s">
        <v>8310</v>
      </c>
      <c r="Q118" t="s">
        <v>8312</v>
      </c>
      <c r="R118">
        <f t="shared" si="5"/>
        <v>70</v>
      </c>
      <c r="S118" s="10">
        <f t="shared" si="6"/>
        <v>40595.497164351851</v>
      </c>
      <c r="T118" s="10">
        <f t="shared" si="7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>
        <f t="shared" si="4"/>
        <v>1.0049377777777779</v>
      </c>
      <c r="O119" t="s">
        <v>8266</v>
      </c>
      <c r="P119" t="s">
        <v>8310</v>
      </c>
      <c r="Q119" t="s">
        <v>8312</v>
      </c>
      <c r="R119">
        <f t="shared" si="5"/>
        <v>167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>
        <f t="shared" si="4"/>
        <v>1.1303159999999999</v>
      </c>
      <c r="O120" t="s">
        <v>8266</v>
      </c>
      <c r="P120" t="s">
        <v>8310</v>
      </c>
      <c r="Q120" t="s">
        <v>8312</v>
      </c>
      <c r="R120">
        <f t="shared" si="5"/>
        <v>145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>
        <f t="shared" si="4"/>
        <v>1.0455692307692308</v>
      </c>
      <c r="O121" t="s">
        <v>8266</v>
      </c>
      <c r="P121" t="s">
        <v>8310</v>
      </c>
      <c r="Q121" t="s">
        <v>8312</v>
      </c>
      <c r="R121">
        <f t="shared" si="5"/>
        <v>92</v>
      </c>
      <c r="S121" s="10">
        <f t="shared" si="6"/>
        <v>40739.069282407407</v>
      </c>
      <c r="T121" s="10">
        <f t="shared" si="7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>
        <f t="shared" si="4"/>
        <v>1.4285714285714287E-4</v>
      </c>
      <c r="O122" t="s">
        <v>8267</v>
      </c>
      <c r="P122" t="s">
        <v>8310</v>
      </c>
      <c r="Q122" t="s">
        <v>8313</v>
      </c>
      <c r="R122">
        <f t="shared" si="5"/>
        <v>10</v>
      </c>
      <c r="S122" s="10">
        <f t="shared" si="6"/>
        <v>42616.049849537041</v>
      </c>
      <c r="T122" s="10">
        <f t="shared" si="7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>
        <f t="shared" si="4"/>
        <v>3.3333333333333332E-4</v>
      </c>
      <c r="O123" t="s">
        <v>8267</v>
      </c>
      <c r="P123" t="s">
        <v>8310</v>
      </c>
      <c r="Q123" t="s">
        <v>8313</v>
      </c>
      <c r="R123">
        <f t="shared" si="5"/>
        <v>1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>
        <f t="shared" si="4"/>
        <v>0</v>
      </c>
      <c r="O124" t="s">
        <v>8267</v>
      </c>
      <c r="P124" t="s">
        <v>8310</v>
      </c>
      <c r="Q124" t="s">
        <v>8313</v>
      </c>
      <c r="R124" t="e">
        <f t="shared" si="5"/>
        <v>#DIV/0!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>
        <f t="shared" si="4"/>
        <v>2.7454545454545453E-3</v>
      </c>
      <c r="O125" t="s">
        <v>8267</v>
      </c>
      <c r="P125" t="s">
        <v>8310</v>
      </c>
      <c r="Q125" t="s">
        <v>8313</v>
      </c>
      <c r="R125">
        <f t="shared" si="5"/>
        <v>25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>
        <f t="shared" si="4"/>
        <v>0</v>
      </c>
      <c r="O126" t="s">
        <v>8267</v>
      </c>
      <c r="P126" t="s">
        <v>8310</v>
      </c>
      <c r="Q126" t="s">
        <v>8313</v>
      </c>
      <c r="R126" t="e">
        <f t="shared" si="5"/>
        <v>#DIV/0!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>
        <f t="shared" si="4"/>
        <v>0.14000000000000001</v>
      </c>
      <c r="O127" t="s">
        <v>8267</v>
      </c>
      <c r="P127" t="s">
        <v>8310</v>
      </c>
      <c r="Q127" t="s">
        <v>8313</v>
      </c>
      <c r="R127">
        <f t="shared" si="5"/>
        <v>12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>
        <f t="shared" si="4"/>
        <v>5.5480000000000002E-2</v>
      </c>
      <c r="O128" t="s">
        <v>8267</v>
      </c>
      <c r="P128" t="s">
        <v>8310</v>
      </c>
      <c r="Q128" t="s">
        <v>8313</v>
      </c>
      <c r="R128">
        <f t="shared" si="5"/>
        <v>107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>
        <f t="shared" si="4"/>
        <v>2.375E-2</v>
      </c>
      <c r="O129" t="s">
        <v>8267</v>
      </c>
      <c r="P129" t="s">
        <v>8310</v>
      </c>
      <c r="Q129" t="s">
        <v>8313</v>
      </c>
      <c r="R129">
        <f t="shared" si="5"/>
        <v>48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>
        <f t="shared" si="4"/>
        <v>1.8669999999999999E-2</v>
      </c>
      <c r="O130" t="s">
        <v>8267</v>
      </c>
      <c r="P130" t="s">
        <v>8310</v>
      </c>
      <c r="Q130" t="s">
        <v>8313</v>
      </c>
      <c r="R130">
        <f t="shared" si="5"/>
        <v>311</v>
      </c>
      <c r="S130" s="10">
        <f t="shared" si="6"/>
        <v>42628.22792824074</v>
      </c>
      <c r="T130" s="10">
        <f t="shared" si="7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>
        <f t="shared" ref="N131:N194" si="8">E131/D131</f>
        <v>0</v>
      </c>
      <c r="O131" t="s">
        <v>8267</v>
      </c>
      <c r="P131" t="s">
        <v>8310</v>
      </c>
      <c r="Q131" t="s">
        <v>8313</v>
      </c>
      <c r="R131" t="e">
        <f t="shared" ref="R131:R194" si="9">ROUND(E131/L131,0)</f>
        <v>#DIV/0!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>
        <f t="shared" si="8"/>
        <v>0</v>
      </c>
      <c r="O132" t="s">
        <v>8267</v>
      </c>
      <c r="P132" t="s">
        <v>8310</v>
      </c>
      <c r="Q132" t="s">
        <v>8313</v>
      </c>
      <c r="R132" t="e">
        <f t="shared" si="9"/>
        <v>#DIV/0!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>
        <f t="shared" si="8"/>
        <v>0</v>
      </c>
      <c r="O133" t="s">
        <v>8267</v>
      </c>
      <c r="P133" t="s">
        <v>8310</v>
      </c>
      <c r="Q133" t="s">
        <v>8313</v>
      </c>
      <c r="R133" t="e">
        <f t="shared" si="9"/>
        <v>#DIV/0!</v>
      </c>
      <c r="S133" s="10">
        <f t="shared" si="10"/>
        <v>42541.837511574078</v>
      </c>
      <c r="T133" s="10">
        <f t="shared" si="11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>
        <f t="shared" si="8"/>
        <v>9.5687499999999995E-2</v>
      </c>
      <c r="O134" t="s">
        <v>8267</v>
      </c>
      <c r="P134" t="s">
        <v>8310</v>
      </c>
      <c r="Q134" t="s">
        <v>8313</v>
      </c>
      <c r="R134">
        <f t="shared" si="9"/>
        <v>95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>
        <f t="shared" si="8"/>
        <v>0</v>
      </c>
      <c r="O135" t="s">
        <v>8267</v>
      </c>
      <c r="P135" t="s">
        <v>8310</v>
      </c>
      <c r="Q135" t="s">
        <v>8313</v>
      </c>
      <c r="R135" t="e">
        <f t="shared" si="9"/>
        <v>#DIV/0!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>
        <f t="shared" si="8"/>
        <v>0</v>
      </c>
      <c r="O136" t="s">
        <v>8267</v>
      </c>
      <c r="P136" t="s">
        <v>8310</v>
      </c>
      <c r="Q136" t="s">
        <v>8313</v>
      </c>
      <c r="R136" t="e">
        <f t="shared" si="9"/>
        <v>#DIV/0!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>
        <f t="shared" si="8"/>
        <v>0.13433333333333333</v>
      </c>
      <c r="O137" t="s">
        <v>8267</v>
      </c>
      <c r="P137" t="s">
        <v>8310</v>
      </c>
      <c r="Q137" t="s">
        <v>8313</v>
      </c>
      <c r="R137">
        <f t="shared" si="9"/>
        <v>81</v>
      </c>
      <c r="S137" s="10">
        <f t="shared" si="10"/>
        <v>41788.381909722222</v>
      </c>
      <c r="T137" s="10">
        <f t="shared" si="11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>
        <f t="shared" si="8"/>
        <v>0</v>
      </c>
      <c r="O138" t="s">
        <v>8267</v>
      </c>
      <c r="P138" t="s">
        <v>8310</v>
      </c>
      <c r="Q138" t="s">
        <v>8313</v>
      </c>
      <c r="R138" t="e">
        <f t="shared" si="9"/>
        <v>#DIV/0!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>
        <f t="shared" si="8"/>
        <v>0</v>
      </c>
      <c r="O139" t="s">
        <v>8267</v>
      </c>
      <c r="P139" t="s">
        <v>8310</v>
      </c>
      <c r="Q139" t="s">
        <v>8313</v>
      </c>
      <c r="R139" t="e">
        <f t="shared" si="9"/>
        <v>#DIV/0!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>
        <f t="shared" si="8"/>
        <v>3.1413333333333335E-2</v>
      </c>
      <c r="O140" t="s">
        <v>8267</v>
      </c>
      <c r="P140" t="s">
        <v>8310</v>
      </c>
      <c r="Q140" t="s">
        <v>8313</v>
      </c>
      <c r="R140">
        <f t="shared" si="9"/>
        <v>81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>
        <f t="shared" si="8"/>
        <v>1</v>
      </c>
      <c r="O141" t="s">
        <v>8267</v>
      </c>
      <c r="P141" t="s">
        <v>8310</v>
      </c>
      <c r="Q141" t="s">
        <v>8313</v>
      </c>
      <c r="R141">
        <f t="shared" si="9"/>
        <v>500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>
        <f t="shared" si="8"/>
        <v>0</v>
      </c>
      <c r="O142" t="s">
        <v>8267</v>
      </c>
      <c r="P142" t="s">
        <v>8310</v>
      </c>
      <c r="Q142" t="s">
        <v>8313</v>
      </c>
      <c r="R142" t="e">
        <f t="shared" si="9"/>
        <v>#DIV/0!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>
        <f t="shared" si="8"/>
        <v>0.10775</v>
      </c>
      <c r="O143" t="s">
        <v>8267</v>
      </c>
      <c r="P143" t="s">
        <v>8310</v>
      </c>
      <c r="Q143" t="s">
        <v>8313</v>
      </c>
      <c r="R143">
        <f t="shared" si="9"/>
        <v>46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>
        <f t="shared" si="8"/>
        <v>3.3333333333333335E-3</v>
      </c>
      <c r="O144" t="s">
        <v>8267</v>
      </c>
      <c r="P144" t="s">
        <v>8310</v>
      </c>
      <c r="Q144" t="s">
        <v>8313</v>
      </c>
      <c r="R144">
        <f t="shared" si="9"/>
        <v>10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>
        <f t="shared" si="8"/>
        <v>0</v>
      </c>
      <c r="O145" t="s">
        <v>8267</v>
      </c>
      <c r="P145" t="s">
        <v>8310</v>
      </c>
      <c r="Q145" t="s">
        <v>8313</v>
      </c>
      <c r="R145" t="e">
        <f t="shared" si="9"/>
        <v>#DIV/0!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>
        <f t="shared" si="8"/>
        <v>0.27600000000000002</v>
      </c>
      <c r="O146" t="s">
        <v>8267</v>
      </c>
      <c r="P146" t="s">
        <v>8310</v>
      </c>
      <c r="Q146" t="s">
        <v>8313</v>
      </c>
      <c r="R146">
        <f t="shared" si="9"/>
        <v>56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>
        <f t="shared" si="8"/>
        <v>7.5111111111111115E-2</v>
      </c>
      <c r="O147" t="s">
        <v>8267</v>
      </c>
      <c r="P147" t="s">
        <v>8310</v>
      </c>
      <c r="Q147" t="s">
        <v>8313</v>
      </c>
      <c r="R147">
        <f t="shared" si="9"/>
        <v>38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>
        <f t="shared" si="8"/>
        <v>5.7499999999999999E-3</v>
      </c>
      <c r="O148" t="s">
        <v>8267</v>
      </c>
      <c r="P148" t="s">
        <v>8310</v>
      </c>
      <c r="Q148" t="s">
        <v>8313</v>
      </c>
      <c r="R148">
        <f t="shared" si="9"/>
        <v>38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>
        <f t="shared" si="8"/>
        <v>0</v>
      </c>
      <c r="O149" t="s">
        <v>8267</v>
      </c>
      <c r="P149" t="s">
        <v>8310</v>
      </c>
      <c r="Q149" t="s">
        <v>8313</v>
      </c>
      <c r="R149" t="e">
        <f t="shared" si="9"/>
        <v>#DIV/0!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>
        <f t="shared" si="8"/>
        <v>8.0000000000000004E-4</v>
      </c>
      <c r="O150" t="s">
        <v>8267</v>
      </c>
      <c r="P150" t="s">
        <v>8310</v>
      </c>
      <c r="Q150" t="s">
        <v>8313</v>
      </c>
      <c r="R150">
        <f t="shared" si="9"/>
        <v>20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>
        <f t="shared" si="8"/>
        <v>9.1999999999999998E-3</v>
      </c>
      <c r="O151" t="s">
        <v>8267</v>
      </c>
      <c r="P151" t="s">
        <v>8310</v>
      </c>
      <c r="Q151" t="s">
        <v>8313</v>
      </c>
      <c r="R151">
        <f t="shared" si="9"/>
        <v>15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>
        <f t="shared" si="8"/>
        <v>0.23163076923076922</v>
      </c>
      <c r="O152" t="s">
        <v>8267</v>
      </c>
      <c r="P152" t="s">
        <v>8310</v>
      </c>
      <c r="Q152" t="s">
        <v>8313</v>
      </c>
      <c r="R152">
        <f t="shared" si="9"/>
        <v>449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>
        <f t="shared" si="8"/>
        <v>5.5999999999999995E-4</v>
      </c>
      <c r="O153" t="s">
        <v>8267</v>
      </c>
      <c r="P153" t="s">
        <v>8310</v>
      </c>
      <c r="Q153" t="s">
        <v>8313</v>
      </c>
      <c r="R153">
        <f t="shared" si="9"/>
        <v>28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>
        <f t="shared" si="8"/>
        <v>7.8947368421052633E-5</v>
      </c>
      <c r="O154" t="s">
        <v>8267</v>
      </c>
      <c r="P154" t="s">
        <v>8310</v>
      </c>
      <c r="Q154" t="s">
        <v>8313</v>
      </c>
      <c r="R154">
        <f t="shared" si="9"/>
        <v>15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>
        <f t="shared" si="8"/>
        <v>7.1799999999999998E-3</v>
      </c>
      <c r="O155" t="s">
        <v>8267</v>
      </c>
      <c r="P155" t="s">
        <v>8310</v>
      </c>
      <c r="Q155" t="s">
        <v>8313</v>
      </c>
      <c r="R155">
        <f t="shared" si="9"/>
        <v>36</v>
      </c>
      <c r="S155" s="10">
        <f t="shared" si="10"/>
        <v>41933.586157407408</v>
      </c>
      <c r="T155" s="10">
        <f t="shared" si="11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>
        <f t="shared" si="8"/>
        <v>2.6666666666666668E-2</v>
      </c>
      <c r="O156" t="s">
        <v>8267</v>
      </c>
      <c r="P156" t="s">
        <v>8310</v>
      </c>
      <c r="Q156" t="s">
        <v>8313</v>
      </c>
      <c r="R156">
        <f t="shared" si="9"/>
        <v>13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>
        <f t="shared" si="8"/>
        <v>6.0000000000000002E-5</v>
      </c>
      <c r="O157" t="s">
        <v>8267</v>
      </c>
      <c r="P157" t="s">
        <v>8310</v>
      </c>
      <c r="Q157" t="s">
        <v>8313</v>
      </c>
      <c r="R157">
        <f t="shared" si="9"/>
        <v>20</v>
      </c>
      <c r="S157" s="10">
        <f t="shared" si="10"/>
        <v>42168.559432870374</v>
      </c>
      <c r="T157" s="10">
        <f t="shared" si="11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>
        <f t="shared" si="8"/>
        <v>5.0999999999999997E-2</v>
      </c>
      <c r="O158" t="s">
        <v>8267</v>
      </c>
      <c r="P158" t="s">
        <v>8310</v>
      </c>
      <c r="Q158" t="s">
        <v>8313</v>
      </c>
      <c r="R158">
        <f t="shared" si="9"/>
        <v>119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>
        <f t="shared" si="8"/>
        <v>2.671118530884808E-3</v>
      </c>
      <c r="O159" t="s">
        <v>8267</v>
      </c>
      <c r="P159" t="s">
        <v>8310</v>
      </c>
      <c r="Q159" t="s">
        <v>8313</v>
      </c>
      <c r="R159">
        <f t="shared" si="9"/>
        <v>4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>
        <f t="shared" si="8"/>
        <v>0</v>
      </c>
      <c r="O160" t="s">
        <v>8267</v>
      </c>
      <c r="P160" t="s">
        <v>8310</v>
      </c>
      <c r="Q160" t="s">
        <v>8313</v>
      </c>
      <c r="R160" t="e">
        <f t="shared" si="9"/>
        <v>#DIV/0!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>
        <f t="shared" si="8"/>
        <v>2.0000000000000002E-5</v>
      </c>
      <c r="O161" t="s">
        <v>8267</v>
      </c>
      <c r="P161" t="s">
        <v>8310</v>
      </c>
      <c r="Q161" t="s">
        <v>8313</v>
      </c>
      <c r="R161">
        <f t="shared" si="9"/>
        <v>10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>
        <f t="shared" si="8"/>
        <v>0</v>
      </c>
      <c r="O162" t="s">
        <v>8268</v>
      </c>
      <c r="P162" t="s">
        <v>8310</v>
      </c>
      <c r="Q162" t="s">
        <v>8314</v>
      </c>
      <c r="R162" t="e">
        <f t="shared" si="9"/>
        <v>#DIV/0!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>
        <f t="shared" si="8"/>
        <v>1E-4</v>
      </c>
      <c r="O163" t="s">
        <v>8268</v>
      </c>
      <c r="P163" t="s">
        <v>8310</v>
      </c>
      <c r="Q163" t="s">
        <v>8314</v>
      </c>
      <c r="R163">
        <f t="shared" si="9"/>
        <v>5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>
        <f t="shared" si="8"/>
        <v>0.15535714285714286</v>
      </c>
      <c r="O164" t="s">
        <v>8268</v>
      </c>
      <c r="P164" t="s">
        <v>8310</v>
      </c>
      <c r="Q164" t="s">
        <v>8314</v>
      </c>
      <c r="R164">
        <f t="shared" si="9"/>
        <v>44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>
        <f t="shared" si="8"/>
        <v>0</v>
      </c>
      <c r="O165" t="s">
        <v>8268</v>
      </c>
      <c r="P165" t="s">
        <v>8310</v>
      </c>
      <c r="Q165" t="s">
        <v>8314</v>
      </c>
      <c r="R165" t="e">
        <f t="shared" si="9"/>
        <v>#DIV/0!</v>
      </c>
      <c r="S165" s="10">
        <f t="shared" si="10"/>
        <v>42243.961273148147</v>
      </c>
      <c r="T165" s="10">
        <f t="shared" si="11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>
        <f t="shared" si="8"/>
        <v>5.3333333333333332E-3</v>
      </c>
      <c r="O166" t="s">
        <v>8268</v>
      </c>
      <c r="P166" t="s">
        <v>8310</v>
      </c>
      <c r="Q166" t="s">
        <v>8314</v>
      </c>
      <c r="R166">
        <f t="shared" si="9"/>
        <v>91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>
        <f t="shared" si="8"/>
        <v>0</v>
      </c>
      <c r="O167" t="s">
        <v>8268</v>
      </c>
      <c r="P167" t="s">
        <v>8310</v>
      </c>
      <c r="Q167" t="s">
        <v>8314</v>
      </c>
      <c r="R167" t="e">
        <f t="shared" si="9"/>
        <v>#DIV/0!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>
        <f t="shared" si="8"/>
        <v>0.6</v>
      </c>
      <c r="O168" t="s">
        <v>8268</v>
      </c>
      <c r="P168" t="s">
        <v>8310</v>
      </c>
      <c r="Q168" t="s">
        <v>8314</v>
      </c>
      <c r="R168">
        <f t="shared" si="9"/>
        <v>3000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>
        <f t="shared" si="8"/>
        <v>1E-4</v>
      </c>
      <c r="O169" t="s">
        <v>8268</v>
      </c>
      <c r="P169" t="s">
        <v>8310</v>
      </c>
      <c r="Q169" t="s">
        <v>8314</v>
      </c>
      <c r="R169">
        <f t="shared" si="9"/>
        <v>6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>
        <f t="shared" si="8"/>
        <v>4.0625000000000001E-2</v>
      </c>
      <c r="O170" t="s">
        <v>8268</v>
      </c>
      <c r="P170" t="s">
        <v>8310</v>
      </c>
      <c r="Q170" t="s">
        <v>8314</v>
      </c>
      <c r="R170">
        <f t="shared" si="9"/>
        <v>108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>
        <f t="shared" si="8"/>
        <v>0.224</v>
      </c>
      <c r="O171" t="s">
        <v>8268</v>
      </c>
      <c r="P171" t="s">
        <v>8310</v>
      </c>
      <c r="Q171" t="s">
        <v>8314</v>
      </c>
      <c r="R171">
        <f t="shared" si="9"/>
        <v>56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>
        <f t="shared" si="8"/>
        <v>3.2500000000000001E-2</v>
      </c>
      <c r="O172" t="s">
        <v>8268</v>
      </c>
      <c r="P172" t="s">
        <v>8310</v>
      </c>
      <c r="Q172" t="s">
        <v>8314</v>
      </c>
      <c r="R172">
        <f t="shared" si="9"/>
        <v>33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>
        <f t="shared" si="8"/>
        <v>2.0000000000000002E-5</v>
      </c>
      <c r="O173" t="s">
        <v>8268</v>
      </c>
      <c r="P173" t="s">
        <v>8310</v>
      </c>
      <c r="Q173" t="s">
        <v>8314</v>
      </c>
      <c r="R173">
        <f t="shared" si="9"/>
        <v>1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>
        <f t="shared" si="8"/>
        <v>0</v>
      </c>
      <c r="O174" t="s">
        <v>8268</v>
      </c>
      <c r="P174" t="s">
        <v>8310</v>
      </c>
      <c r="Q174" t="s">
        <v>8314</v>
      </c>
      <c r="R174" t="e">
        <f t="shared" si="9"/>
        <v>#DIV/0!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>
        <f t="shared" si="8"/>
        <v>0</v>
      </c>
      <c r="O175" t="s">
        <v>8268</v>
      </c>
      <c r="P175" t="s">
        <v>8310</v>
      </c>
      <c r="Q175" t="s">
        <v>8314</v>
      </c>
      <c r="R175" t="e">
        <f t="shared" si="9"/>
        <v>#DIV/0!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>
        <f t="shared" si="8"/>
        <v>0</v>
      </c>
      <c r="O176" t="s">
        <v>8268</v>
      </c>
      <c r="P176" t="s">
        <v>8310</v>
      </c>
      <c r="Q176" t="s">
        <v>8314</v>
      </c>
      <c r="R176" t="e">
        <f t="shared" si="9"/>
        <v>#DIV/0!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>
        <f t="shared" si="8"/>
        <v>6.4850000000000005E-2</v>
      </c>
      <c r="O177" t="s">
        <v>8268</v>
      </c>
      <c r="P177" t="s">
        <v>8310</v>
      </c>
      <c r="Q177" t="s">
        <v>8314</v>
      </c>
      <c r="R177">
        <f t="shared" si="9"/>
        <v>50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>
        <f t="shared" si="8"/>
        <v>0</v>
      </c>
      <c r="O178" t="s">
        <v>8268</v>
      </c>
      <c r="P178" t="s">
        <v>8310</v>
      </c>
      <c r="Q178" t="s">
        <v>8314</v>
      </c>
      <c r="R178" t="e">
        <f t="shared" si="9"/>
        <v>#DIV/0!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>
        <f t="shared" si="8"/>
        <v>0.4</v>
      </c>
      <c r="O179" t="s">
        <v>8268</v>
      </c>
      <c r="P179" t="s">
        <v>8310</v>
      </c>
      <c r="Q179" t="s">
        <v>8314</v>
      </c>
      <c r="R179">
        <f t="shared" si="9"/>
        <v>26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>
        <f t="shared" si="8"/>
        <v>0</v>
      </c>
      <c r="O180" t="s">
        <v>8268</v>
      </c>
      <c r="P180" t="s">
        <v>8310</v>
      </c>
      <c r="Q180" t="s">
        <v>8314</v>
      </c>
      <c r="R180" t="e">
        <f t="shared" si="9"/>
        <v>#DIV/0!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>
        <f t="shared" si="8"/>
        <v>0.2</v>
      </c>
      <c r="O181" t="s">
        <v>8268</v>
      </c>
      <c r="P181" t="s">
        <v>8310</v>
      </c>
      <c r="Q181" t="s">
        <v>8314</v>
      </c>
      <c r="R181">
        <f t="shared" si="9"/>
        <v>100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>
        <f t="shared" si="8"/>
        <v>0.33416666666666667</v>
      </c>
      <c r="O182" t="s">
        <v>8268</v>
      </c>
      <c r="P182" t="s">
        <v>8310</v>
      </c>
      <c r="Q182" t="s">
        <v>8314</v>
      </c>
      <c r="R182">
        <f t="shared" si="9"/>
        <v>31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>
        <f t="shared" si="8"/>
        <v>0.21092608822670172</v>
      </c>
      <c r="O183" t="s">
        <v>8268</v>
      </c>
      <c r="P183" t="s">
        <v>8310</v>
      </c>
      <c r="Q183" t="s">
        <v>8314</v>
      </c>
      <c r="R183">
        <f t="shared" si="9"/>
        <v>181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>
        <f t="shared" si="8"/>
        <v>0</v>
      </c>
      <c r="O184" t="s">
        <v>8268</v>
      </c>
      <c r="P184" t="s">
        <v>8310</v>
      </c>
      <c r="Q184" t="s">
        <v>8314</v>
      </c>
      <c r="R184" t="e">
        <f t="shared" si="9"/>
        <v>#DIV/0!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>
        <f t="shared" si="8"/>
        <v>0.35855999999999999</v>
      </c>
      <c r="O185" t="s">
        <v>8268</v>
      </c>
      <c r="P185" t="s">
        <v>8310</v>
      </c>
      <c r="Q185" t="s">
        <v>8314</v>
      </c>
      <c r="R185">
        <f t="shared" si="9"/>
        <v>374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>
        <f t="shared" si="8"/>
        <v>3.4000000000000002E-2</v>
      </c>
      <c r="O186" t="s">
        <v>8268</v>
      </c>
      <c r="P186" t="s">
        <v>8310</v>
      </c>
      <c r="Q186" t="s">
        <v>8314</v>
      </c>
      <c r="R186">
        <f t="shared" si="9"/>
        <v>26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>
        <f t="shared" si="8"/>
        <v>5.5E-2</v>
      </c>
      <c r="O187" t="s">
        <v>8268</v>
      </c>
      <c r="P187" t="s">
        <v>8310</v>
      </c>
      <c r="Q187" t="s">
        <v>8314</v>
      </c>
      <c r="R187">
        <f t="shared" si="9"/>
        <v>220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>
        <f t="shared" si="8"/>
        <v>0</v>
      </c>
      <c r="O188" t="s">
        <v>8268</v>
      </c>
      <c r="P188" t="s">
        <v>8310</v>
      </c>
      <c r="Q188" t="s">
        <v>8314</v>
      </c>
      <c r="R188" t="e">
        <f t="shared" si="9"/>
        <v>#DIV/0!</v>
      </c>
      <c r="S188" s="10">
        <f t="shared" si="10"/>
        <v>42767.812893518523</v>
      </c>
      <c r="T188" s="10">
        <f t="shared" si="11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>
        <f t="shared" si="8"/>
        <v>0.16</v>
      </c>
      <c r="O189" t="s">
        <v>8268</v>
      </c>
      <c r="P189" t="s">
        <v>8310</v>
      </c>
      <c r="Q189" t="s">
        <v>8314</v>
      </c>
      <c r="R189">
        <f t="shared" si="9"/>
        <v>160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>
        <f t="shared" si="8"/>
        <v>0</v>
      </c>
      <c r="O190" t="s">
        <v>8268</v>
      </c>
      <c r="P190" t="s">
        <v>8310</v>
      </c>
      <c r="Q190" t="s">
        <v>8314</v>
      </c>
      <c r="R190" t="e">
        <f t="shared" si="9"/>
        <v>#DIV/0!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>
        <f t="shared" si="8"/>
        <v>6.8999999999999997E-4</v>
      </c>
      <c r="O191" t="s">
        <v>8268</v>
      </c>
      <c r="P191" t="s">
        <v>8310</v>
      </c>
      <c r="Q191" t="s">
        <v>8314</v>
      </c>
      <c r="R191">
        <f t="shared" si="9"/>
        <v>69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>
        <f t="shared" si="8"/>
        <v>4.1666666666666666E-3</v>
      </c>
      <c r="O192" t="s">
        <v>8268</v>
      </c>
      <c r="P192" t="s">
        <v>8310</v>
      </c>
      <c r="Q192" t="s">
        <v>8314</v>
      </c>
      <c r="R192">
        <f t="shared" si="9"/>
        <v>50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>
        <f t="shared" si="8"/>
        <v>0.05</v>
      </c>
      <c r="O193" t="s">
        <v>8268</v>
      </c>
      <c r="P193" t="s">
        <v>8310</v>
      </c>
      <c r="Q193" t="s">
        <v>8314</v>
      </c>
      <c r="R193">
        <f t="shared" si="9"/>
        <v>83</v>
      </c>
      <c r="S193" s="10">
        <f t="shared" si="10"/>
        <v>42239.441412037035</v>
      </c>
      <c r="T193" s="10">
        <f t="shared" si="11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>
        <f t="shared" si="8"/>
        <v>1.7E-5</v>
      </c>
      <c r="O194" t="s">
        <v>8268</v>
      </c>
      <c r="P194" t="s">
        <v>8310</v>
      </c>
      <c r="Q194" t="s">
        <v>8314</v>
      </c>
      <c r="R194">
        <f t="shared" si="9"/>
        <v>6</v>
      </c>
      <c r="S194" s="10">
        <f t="shared" si="10"/>
        <v>41899.792037037041</v>
      </c>
      <c r="T194" s="10">
        <f t="shared" si="11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>
        <f t="shared" ref="N195:N258" si="12">E195/D195</f>
        <v>0</v>
      </c>
      <c r="O195" t="s">
        <v>8268</v>
      </c>
      <c r="P195" t="s">
        <v>8310</v>
      </c>
      <c r="Q195" t="s">
        <v>8314</v>
      </c>
      <c r="R195" t="e">
        <f t="shared" ref="R195:R258" si="13">ROUND(E195/L195,0)</f>
        <v>#DIV/0!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>
        <f t="shared" si="12"/>
        <v>1.1999999999999999E-3</v>
      </c>
      <c r="O196" t="s">
        <v>8268</v>
      </c>
      <c r="P196" t="s">
        <v>8310</v>
      </c>
      <c r="Q196" t="s">
        <v>8314</v>
      </c>
      <c r="R196">
        <f t="shared" si="13"/>
        <v>1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>
        <f t="shared" si="12"/>
        <v>0</v>
      </c>
      <c r="O197" t="s">
        <v>8268</v>
      </c>
      <c r="P197" t="s">
        <v>8310</v>
      </c>
      <c r="Q197" t="s">
        <v>8314</v>
      </c>
      <c r="R197" t="e">
        <f t="shared" si="13"/>
        <v>#DIV/0!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>
        <f t="shared" si="12"/>
        <v>0.41857142857142859</v>
      </c>
      <c r="O198" t="s">
        <v>8268</v>
      </c>
      <c r="P198" t="s">
        <v>8310</v>
      </c>
      <c r="Q198" t="s">
        <v>8314</v>
      </c>
      <c r="R198">
        <f t="shared" si="13"/>
        <v>77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>
        <f t="shared" si="12"/>
        <v>0.1048</v>
      </c>
      <c r="O199" t="s">
        <v>8268</v>
      </c>
      <c r="P199" t="s">
        <v>8310</v>
      </c>
      <c r="Q199" t="s">
        <v>8314</v>
      </c>
      <c r="R199">
        <f t="shared" si="13"/>
        <v>33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>
        <f t="shared" si="12"/>
        <v>1.116E-2</v>
      </c>
      <c r="O200" t="s">
        <v>8268</v>
      </c>
      <c r="P200" t="s">
        <v>8310</v>
      </c>
      <c r="Q200" t="s">
        <v>8314</v>
      </c>
      <c r="R200">
        <f t="shared" si="13"/>
        <v>47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>
        <f t="shared" si="12"/>
        <v>0</v>
      </c>
      <c r="O201" t="s">
        <v>8268</v>
      </c>
      <c r="P201" t="s">
        <v>8310</v>
      </c>
      <c r="Q201" t="s">
        <v>8314</v>
      </c>
      <c r="R201" t="e">
        <f t="shared" si="13"/>
        <v>#DIV/0!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>
        <f t="shared" si="12"/>
        <v>0.26192500000000002</v>
      </c>
      <c r="O202" t="s">
        <v>8268</v>
      </c>
      <c r="P202" t="s">
        <v>8310</v>
      </c>
      <c r="Q202" t="s">
        <v>8314</v>
      </c>
      <c r="R202">
        <f t="shared" si="13"/>
        <v>87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>
        <f t="shared" si="12"/>
        <v>0.58461538461538465</v>
      </c>
      <c r="O203" t="s">
        <v>8268</v>
      </c>
      <c r="P203" t="s">
        <v>8310</v>
      </c>
      <c r="Q203" t="s">
        <v>8314</v>
      </c>
      <c r="R203">
        <f t="shared" si="13"/>
        <v>54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>
        <f t="shared" si="12"/>
        <v>0</v>
      </c>
      <c r="O204" t="s">
        <v>8268</v>
      </c>
      <c r="P204" t="s">
        <v>8310</v>
      </c>
      <c r="Q204" t="s">
        <v>8314</v>
      </c>
      <c r="R204" t="e">
        <f t="shared" si="13"/>
        <v>#DIV/0!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>
        <f t="shared" si="12"/>
        <v>0.2984</v>
      </c>
      <c r="O205" t="s">
        <v>8268</v>
      </c>
      <c r="P205" t="s">
        <v>8310</v>
      </c>
      <c r="Q205" t="s">
        <v>8314</v>
      </c>
      <c r="R205">
        <f t="shared" si="13"/>
        <v>93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>
        <f t="shared" si="12"/>
        <v>0.50721666666666665</v>
      </c>
      <c r="O206" t="s">
        <v>8268</v>
      </c>
      <c r="P206" t="s">
        <v>8310</v>
      </c>
      <c r="Q206" t="s">
        <v>8314</v>
      </c>
      <c r="R206">
        <f t="shared" si="13"/>
        <v>118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>
        <f t="shared" si="12"/>
        <v>0.16250000000000001</v>
      </c>
      <c r="O207" t="s">
        <v>8268</v>
      </c>
      <c r="P207" t="s">
        <v>8310</v>
      </c>
      <c r="Q207" t="s">
        <v>8314</v>
      </c>
      <c r="R207">
        <f t="shared" si="13"/>
        <v>76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>
        <f t="shared" si="12"/>
        <v>0</v>
      </c>
      <c r="O208" t="s">
        <v>8268</v>
      </c>
      <c r="P208" t="s">
        <v>8310</v>
      </c>
      <c r="Q208" t="s">
        <v>8314</v>
      </c>
      <c r="R208" t="e">
        <f t="shared" si="13"/>
        <v>#DIV/0!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>
        <f t="shared" si="12"/>
        <v>0.15214285714285714</v>
      </c>
      <c r="O209" t="s">
        <v>8268</v>
      </c>
      <c r="P209" t="s">
        <v>8310</v>
      </c>
      <c r="Q209" t="s">
        <v>8314</v>
      </c>
      <c r="R209">
        <f t="shared" si="13"/>
        <v>164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>
        <f t="shared" si="12"/>
        <v>0</v>
      </c>
      <c r="O210" t="s">
        <v>8268</v>
      </c>
      <c r="P210" t="s">
        <v>8310</v>
      </c>
      <c r="Q210" t="s">
        <v>8314</v>
      </c>
      <c r="R210" t="e">
        <f t="shared" si="13"/>
        <v>#DIV/0!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>
        <f t="shared" si="12"/>
        <v>0</v>
      </c>
      <c r="O211" t="s">
        <v>8268</v>
      </c>
      <c r="P211" t="s">
        <v>8310</v>
      </c>
      <c r="Q211" t="s">
        <v>8314</v>
      </c>
      <c r="R211" t="e">
        <f t="shared" si="13"/>
        <v>#DIV/0!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>
        <f t="shared" si="12"/>
        <v>0.2525</v>
      </c>
      <c r="O212" t="s">
        <v>8268</v>
      </c>
      <c r="P212" t="s">
        <v>8310</v>
      </c>
      <c r="Q212" t="s">
        <v>8314</v>
      </c>
      <c r="R212">
        <f t="shared" si="13"/>
        <v>92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>
        <f t="shared" si="12"/>
        <v>0.44600000000000001</v>
      </c>
      <c r="O213" t="s">
        <v>8268</v>
      </c>
      <c r="P213" t="s">
        <v>8310</v>
      </c>
      <c r="Q213" t="s">
        <v>8314</v>
      </c>
      <c r="R213">
        <f t="shared" si="13"/>
        <v>186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>
        <f t="shared" si="12"/>
        <v>1.5873015873015873E-4</v>
      </c>
      <c r="O214" t="s">
        <v>8268</v>
      </c>
      <c r="P214" t="s">
        <v>8310</v>
      </c>
      <c r="Q214" t="s">
        <v>8314</v>
      </c>
      <c r="R214">
        <f t="shared" si="13"/>
        <v>1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>
        <f t="shared" si="12"/>
        <v>4.0000000000000002E-4</v>
      </c>
      <c r="O215" t="s">
        <v>8268</v>
      </c>
      <c r="P215" t="s">
        <v>8310</v>
      </c>
      <c r="Q215" t="s">
        <v>8314</v>
      </c>
      <c r="R215">
        <f t="shared" si="13"/>
        <v>20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>
        <f t="shared" si="12"/>
        <v>8.0000000000000007E-5</v>
      </c>
      <c r="O216" t="s">
        <v>8268</v>
      </c>
      <c r="P216" t="s">
        <v>8310</v>
      </c>
      <c r="Q216" t="s">
        <v>8314</v>
      </c>
      <c r="R216">
        <f t="shared" si="13"/>
        <v>1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>
        <f t="shared" si="12"/>
        <v>2.2727272727272726E-3</v>
      </c>
      <c r="O217" t="s">
        <v>8268</v>
      </c>
      <c r="P217" t="s">
        <v>8310</v>
      </c>
      <c r="Q217" t="s">
        <v>8314</v>
      </c>
      <c r="R217">
        <f t="shared" si="13"/>
        <v>10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>
        <f t="shared" si="12"/>
        <v>0.55698440000000005</v>
      </c>
      <c r="O218" t="s">
        <v>8268</v>
      </c>
      <c r="P218" t="s">
        <v>8310</v>
      </c>
      <c r="Q218" t="s">
        <v>8314</v>
      </c>
      <c r="R218">
        <f t="shared" si="13"/>
        <v>332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>
        <f t="shared" si="12"/>
        <v>0.11942999999999999</v>
      </c>
      <c r="O219" t="s">
        <v>8268</v>
      </c>
      <c r="P219" t="s">
        <v>8310</v>
      </c>
      <c r="Q219" t="s">
        <v>8314</v>
      </c>
      <c r="R219">
        <f t="shared" si="13"/>
        <v>314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>
        <f t="shared" si="12"/>
        <v>0.02</v>
      </c>
      <c r="O220" t="s">
        <v>8268</v>
      </c>
      <c r="P220" t="s">
        <v>8310</v>
      </c>
      <c r="Q220" t="s">
        <v>8314</v>
      </c>
      <c r="R220">
        <f t="shared" si="13"/>
        <v>100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>
        <f t="shared" si="12"/>
        <v>0.17630000000000001</v>
      </c>
      <c r="O221" t="s">
        <v>8268</v>
      </c>
      <c r="P221" t="s">
        <v>8310</v>
      </c>
      <c r="Q221" t="s">
        <v>8314</v>
      </c>
      <c r="R221">
        <f t="shared" si="13"/>
        <v>116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>
        <f t="shared" si="12"/>
        <v>7.1999999999999998E-3</v>
      </c>
      <c r="O222" t="s">
        <v>8268</v>
      </c>
      <c r="P222" t="s">
        <v>8310</v>
      </c>
      <c r="Q222" t="s">
        <v>8314</v>
      </c>
      <c r="R222">
        <f t="shared" si="13"/>
        <v>120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>
        <f t="shared" si="12"/>
        <v>0</v>
      </c>
      <c r="O223" t="s">
        <v>8268</v>
      </c>
      <c r="P223" t="s">
        <v>8310</v>
      </c>
      <c r="Q223" t="s">
        <v>8314</v>
      </c>
      <c r="R223" t="e">
        <f t="shared" si="13"/>
        <v>#DIV/0!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>
        <f t="shared" si="12"/>
        <v>0.13</v>
      </c>
      <c r="O224" t="s">
        <v>8268</v>
      </c>
      <c r="P224" t="s">
        <v>8310</v>
      </c>
      <c r="Q224" t="s">
        <v>8314</v>
      </c>
      <c r="R224">
        <f t="shared" si="13"/>
        <v>65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>
        <f t="shared" si="12"/>
        <v>0</v>
      </c>
      <c r="O225" t="s">
        <v>8268</v>
      </c>
      <c r="P225" t="s">
        <v>8310</v>
      </c>
      <c r="Q225" t="s">
        <v>8314</v>
      </c>
      <c r="R225" t="e">
        <f t="shared" si="13"/>
        <v>#DIV/0!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>
        <f t="shared" si="12"/>
        <v>0</v>
      </c>
      <c r="O226" t="s">
        <v>8268</v>
      </c>
      <c r="P226" t="s">
        <v>8310</v>
      </c>
      <c r="Q226" t="s">
        <v>8314</v>
      </c>
      <c r="R226" t="e">
        <f t="shared" si="13"/>
        <v>#DIV/0!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>
        <f t="shared" si="12"/>
        <v>0</v>
      </c>
      <c r="O227" t="s">
        <v>8268</v>
      </c>
      <c r="P227" t="s">
        <v>8310</v>
      </c>
      <c r="Q227" t="s">
        <v>8314</v>
      </c>
      <c r="R227" t="e">
        <f t="shared" si="13"/>
        <v>#DIV/0!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>
        <f t="shared" si="12"/>
        <v>8.6206896551724137E-3</v>
      </c>
      <c r="O228" t="s">
        <v>8268</v>
      </c>
      <c r="P228" t="s">
        <v>8310</v>
      </c>
      <c r="Q228" t="s">
        <v>8314</v>
      </c>
      <c r="R228">
        <f t="shared" si="13"/>
        <v>125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>
        <f t="shared" si="12"/>
        <v>0</v>
      </c>
      <c r="O229" t="s">
        <v>8268</v>
      </c>
      <c r="P229" t="s">
        <v>8310</v>
      </c>
      <c r="Q229" t="s">
        <v>8314</v>
      </c>
      <c r="R229" t="e">
        <f t="shared" si="13"/>
        <v>#DIV/0!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>
        <f t="shared" si="12"/>
        <v>0</v>
      </c>
      <c r="O230" t="s">
        <v>8268</v>
      </c>
      <c r="P230" t="s">
        <v>8310</v>
      </c>
      <c r="Q230" t="s">
        <v>8314</v>
      </c>
      <c r="R230" t="e">
        <f t="shared" si="13"/>
        <v>#DIV/0!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>
        <f t="shared" si="12"/>
        <v>0</v>
      </c>
      <c r="O231" t="s">
        <v>8268</v>
      </c>
      <c r="P231" t="s">
        <v>8310</v>
      </c>
      <c r="Q231" t="s">
        <v>8314</v>
      </c>
      <c r="R231" t="e">
        <f t="shared" si="13"/>
        <v>#DIV/0!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>
        <f t="shared" si="12"/>
        <v>4.0000000000000001E-3</v>
      </c>
      <c r="O232" t="s">
        <v>8268</v>
      </c>
      <c r="P232" t="s">
        <v>8310</v>
      </c>
      <c r="Q232" t="s">
        <v>8314</v>
      </c>
      <c r="R232">
        <f t="shared" si="13"/>
        <v>30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>
        <f t="shared" si="12"/>
        <v>0</v>
      </c>
      <c r="O233" t="s">
        <v>8268</v>
      </c>
      <c r="P233" t="s">
        <v>8310</v>
      </c>
      <c r="Q233" t="s">
        <v>8314</v>
      </c>
      <c r="R233" t="e">
        <f t="shared" si="13"/>
        <v>#DIV/0!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>
        <f t="shared" si="12"/>
        <v>2.75E-2</v>
      </c>
      <c r="O234" t="s">
        <v>8268</v>
      </c>
      <c r="P234" t="s">
        <v>8310</v>
      </c>
      <c r="Q234" t="s">
        <v>8314</v>
      </c>
      <c r="R234">
        <f t="shared" si="13"/>
        <v>16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>
        <f t="shared" si="12"/>
        <v>0</v>
      </c>
      <c r="O235" t="s">
        <v>8268</v>
      </c>
      <c r="P235" t="s">
        <v>8310</v>
      </c>
      <c r="Q235" t="s">
        <v>8314</v>
      </c>
      <c r="R235" t="e">
        <f t="shared" si="13"/>
        <v>#DIV/0!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>
        <f t="shared" si="12"/>
        <v>0.40100000000000002</v>
      </c>
      <c r="O236" t="s">
        <v>8268</v>
      </c>
      <c r="P236" t="s">
        <v>8310</v>
      </c>
      <c r="Q236" t="s">
        <v>8314</v>
      </c>
      <c r="R236">
        <f t="shared" si="13"/>
        <v>80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>
        <f t="shared" si="12"/>
        <v>0</v>
      </c>
      <c r="O237" t="s">
        <v>8268</v>
      </c>
      <c r="P237" t="s">
        <v>8310</v>
      </c>
      <c r="Q237" t="s">
        <v>8314</v>
      </c>
      <c r="R237" t="e">
        <f t="shared" si="13"/>
        <v>#DIV/0!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>
        <f t="shared" si="12"/>
        <v>0</v>
      </c>
      <c r="O238" t="s">
        <v>8268</v>
      </c>
      <c r="P238" t="s">
        <v>8310</v>
      </c>
      <c r="Q238" t="s">
        <v>8314</v>
      </c>
      <c r="R238" t="e">
        <f t="shared" si="13"/>
        <v>#DIV/0!</v>
      </c>
      <c r="S238" s="10">
        <f t="shared" si="14"/>
        <v>42321.08447916666</v>
      </c>
      <c r="T238" s="10">
        <f t="shared" si="15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>
        <f t="shared" si="12"/>
        <v>3.3333333333333335E-3</v>
      </c>
      <c r="O239" t="s">
        <v>8268</v>
      </c>
      <c r="P239" t="s">
        <v>8310</v>
      </c>
      <c r="Q239" t="s">
        <v>8314</v>
      </c>
      <c r="R239">
        <f t="shared" si="13"/>
        <v>50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>
        <f t="shared" si="12"/>
        <v>0</v>
      </c>
      <c r="O240" t="s">
        <v>8268</v>
      </c>
      <c r="P240" t="s">
        <v>8310</v>
      </c>
      <c r="Q240" t="s">
        <v>8314</v>
      </c>
      <c r="R240" t="e">
        <f t="shared" si="13"/>
        <v>#DIV/0!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>
        <f t="shared" si="12"/>
        <v>0.25</v>
      </c>
      <c r="O241" t="s">
        <v>8268</v>
      </c>
      <c r="P241" t="s">
        <v>8310</v>
      </c>
      <c r="Q241" t="s">
        <v>8314</v>
      </c>
      <c r="R241">
        <f t="shared" si="13"/>
        <v>50</v>
      </c>
      <c r="S241" s="10">
        <f t="shared" si="14"/>
        <v>42297.110300925924</v>
      </c>
      <c r="T241" s="10">
        <f t="shared" si="15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>
        <f t="shared" si="12"/>
        <v>1.0763413333333334</v>
      </c>
      <c r="O242" t="s">
        <v>8269</v>
      </c>
      <c r="P242" t="s">
        <v>8310</v>
      </c>
      <c r="Q242" t="s">
        <v>8315</v>
      </c>
      <c r="R242">
        <f t="shared" si="13"/>
        <v>118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>
        <f t="shared" si="12"/>
        <v>1.1263736263736264</v>
      </c>
      <c r="O243" t="s">
        <v>8269</v>
      </c>
      <c r="P243" t="s">
        <v>8310</v>
      </c>
      <c r="Q243" t="s">
        <v>8315</v>
      </c>
      <c r="R243">
        <f t="shared" si="13"/>
        <v>109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>
        <f t="shared" si="12"/>
        <v>1.1346153846153846</v>
      </c>
      <c r="O244" t="s">
        <v>8269</v>
      </c>
      <c r="P244" t="s">
        <v>8310</v>
      </c>
      <c r="Q244" t="s">
        <v>8315</v>
      </c>
      <c r="R244">
        <f t="shared" si="13"/>
        <v>73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>
        <f t="shared" si="12"/>
        <v>1.0259199999999999</v>
      </c>
      <c r="O245" t="s">
        <v>8269</v>
      </c>
      <c r="P245" t="s">
        <v>8310</v>
      </c>
      <c r="Q245" t="s">
        <v>8315</v>
      </c>
      <c r="R245">
        <f t="shared" si="13"/>
        <v>78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>
        <f t="shared" si="12"/>
        <v>1.1375714285714287</v>
      </c>
      <c r="O246" t="s">
        <v>8269</v>
      </c>
      <c r="P246" t="s">
        <v>8310</v>
      </c>
      <c r="Q246" t="s">
        <v>8315</v>
      </c>
      <c r="R246">
        <f t="shared" si="13"/>
        <v>47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>
        <f t="shared" si="12"/>
        <v>1.0371999999999999</v>
      </c>
      <c r="O247" t="s">
        <v>8269</v>
      </c>
      <c r="P247" t="s">
        <v>8310</v>
      </c>
      <c r="Q247" t="s">
        <v>8315</v>
      </c>
      <c r="R247">
        <f t="shared" si="13"/>
        <v>54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>
        <f t="shared" si="12"/>
        <v>3.0546000000000002</v>
      </c>
      <c r="O248" t="s">
        <v>8269</v>
      </c>
      <c r="P248" t="s">
        <v>8310</v>
      </c>
      <c r="Q248" t="s">
        <v>8315</v>
      </c>
      <c r="R248">
        <f t="shared" si="13"/>
        <v>68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>
        <f t="shared" si="12"/>
        <v>1.341</v>
      </c>
      <c r="O249" t="s">
        <v>8269</v>
      </c>
      <c r="P249" t="s">
        <v>8310</v>
      </c>
      <c r="Q249" t="s">
        <v>8315</v>
      </c>
      <c r="R249">
        <f t="shared" si="13"/>
        <v>108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>
        <f t="shared" si="12"/>
        <v>1.0133294117647058</v>
      </c>
      <c r="O250" t="s">
        <v>8269</v>
      </c>
      <c r="P250" t="s">
        <v>8310</v>
      </c>
      <c r="Q250" t="s">
        <v>8315</v>
      </c>
      <c r="R250">
        <f t="shared" si="13"/>
        <v>590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>
        <f t="shared" si="12"/>
        <v>1.1292</v>
      </c>
      <c r="O251" t="s">
        <v>8269</v>
      </c>
      <c r="P251" t="s">
        <v>8310</v>
      </c>
      <c r="Q251" t="s">
        <v>8315</v>
      </c>
      <c r="R251">
        <f t="shared" si="13"/>
        <v>48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>
        <f t="shared" si="12"/>
        <v>1.0558333333333334</v>
      </c>
      <c r="O252" t="s">
        <v>8269</v>
      </c>
      <c r="P252" t="s">
        <v>8310</v>
      </c>
      <c r="Q252" t="s">
        <v>8315</v>
      </c>
      <c r="R252">
        <f t="shared" si="13"/>
        <v>72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>
        <f t="shared" si="12"/>
        <v>1.2557142857142858</v>
      </c>
      <c r="O253" t="s">
        <v>8269</v>
      </c>
      <c r="P253" t="s">
        <v>8310</v>
      </c>
      <c r="Q253" t="s">
        <v>8315</v>
      </c>
      <c r="R253">
        <f t="shared" si="13"/>
        <v>57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>
        <f t="shared" si="12"/>
        <v>1.8455999999999999</v>
      </c>
      <c r="O254" t="s">
        <v>8269</v>
      </c>
      <c r="P254" t="s">
        <v>8310</v>
      </c>
      <c r="Q254" t="s">
        <v>8315</v>
      </c>
      <c r="R254">
        <f t="shared" si="13"/>
        <v>85</v>
      </c>
      <c r="S254" s="10">
        <f t="shared" si="14"/>
        <v>40266.662708333337</v>
      </c>
      <c r="T254" s="10">
        <f t="shared" si="15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>
        <f t="shared" si="12"/>
        <v>1.0073333333333334</v>
      </c>
      <c r="O255" t="s">
        <v>8269</v>
      </c>
      <c r="P255" t="s">
        <v>8310</v>
      </c>
      <c r="Q255" t="s">
        <v>8315</v>
      </c>
      <c r="R255">
        <f t="shared" si="13"/>
        <v>216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>
        <f t="shared" si="12"/>
        <v>1.1694724999999999</v>
      </c>
      <c r="O256" t="s">
        <v>8269</v>
      </c>
      <c r="P256" t="s">
        <v>8310</v>
      </c>
      <c r="Q256" t="s">
        <v>8315</v>
      </c>
      <c r="R256">
        <f t="shared" si="13"/>
        <v>89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>
        <f t="shared" si="12"/>
        <v>1.0673325</v>
      </c>
      <c r="O257" t="s">
        <v>8269</v>
      </c>
      <c r="P257" t="s">
        <v>8310</v>
      </c>
      <c r="Q257" t="s">
        <v>8315</v>
      </c>
      <c r="R257">
        <f t="shared" si="13"/>
        <v>45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>
        <f t="shared" si="12"/>
        <v>1.391</v>
      </c>
      <c r="O258" t="s">
        <v>8269</v>
      </c>
      <c r="P258" t="s">
        <v>8310</v>
      </c>
      <c r="Q258" t="s">
        <v>8315</v>
      </c>
      <c r="R258">
        <f t="shared" si="13"/>
        <v>66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>
        <f t="shared" ref="N259:N322" si="16">E259/D259</f>
        <v>1.0672648571428571</v>
      </c>
      <c r="O259" t="s">
        <v>8269</v>
      </c>
      <c r="P259" t="s">
        <v>8310</v>
      </c>
      <c r="Q259" t="s">
        <v>8315</v>
      </c>
      <c r="R259">
        <f t="shared" ref="R259:R322" si="17">ROUND(E259/L259,0)</f>
        <v>67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>
        <f t="shared" si="16"/>
        <v>1.9114</v>
      </c>
      <c r="O260" t="s">
        <v>8269</v>
      </c>
      <c r="P260" t="s">
        <v>8310</v>
      </c>
      <c r="Q260" t="s">
        <v>8315</v>
      </c>
      <c r="R260">
        <f t="shared" si="17"/>
        <v>83</v>
      </c>
      <c r="S260" s="10">
        <f t="shared" si="18"/>
        <v>40682.051689814813</v>
      </c>
      <c r="T260" s="10">
        <f t="shared" si="1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>
        <f t="shared" si="16"/>
        <v>1.3193789333333332</v>
      </c>
      <c r="O261" t="s">
        <v>8269</v>
      </c>
      <c r="P261" t="s">
        <v>8310</v>
      </c>
      <c r="Q261" t="s">
        <v>8315</v>
      </c>
      <c r="R261">
        <f t="shared" si="17"/>
        <v>105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>
        <f t="shared" si="16"/>
        <v>1.0640000000000001</v>
      </c>
      <c r="O262" t="s">
        <v>8269</v>
      </c>
      <c r="P262" t="s">
        <v>8310</v>
      </c>
      <c r="Q262" t="s">
        <v>8315</v>
      </c>
      <c r="R262">
        <f t="shared" si="17"/>
        <v>121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>
        <f t="shared" si="16"/>
        <v>1.0740000000000001</v>
      </c>
      <c r="O263" t="s">
        <v>8269</v>
      </c>
      <c r="P263" t="s">
        <v>8310</v>
      </c>
      <c r="Q263" t="s">
        <v>8315</v>
      </c>
      <c r="R263">
        <f t="shared" si="17"/>
        <v>98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>
        <f t="shared" si="16"/>
        <v>2.4</v>
      </c>
      <c r="O264" t="s">
        <v>8269</v>
      </c>
      <c r="P264" t="s">
        <v>8310</v>
      </c>
      <c r="Q264" t="s">
        <v>8315</v>
      </c>
      <c r="R264">
        <f t="shared" si="17"/>
        <v>41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>
        <f t="shared" si="16"/>
        <v>1.1808107999999999</v>
      </c>
      <c r="O265" t="s">
        <v>8269</v>
      </c>
      <c r="P265" t="s">
        <v>8310</v>
      </c>
      <c r="Q265" t="s">
        <v>8315</v>
      </c>
      <c r="R265">
        <f t="shared" si="17"/>
        <v>31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>
        <f t="shared" si="16"/>
        <v>1.1819999999999999</v>
      </c>
      <c r="O266" t="s">
        <v>8269</v>
      </c>
      <c r="P266" t="s">
        <v>8310</v>
      </c>
      <c r="Q266" t="s">
        <v>8315</v>
      </c>
      <c r="R266">
        <f t="shared" si="17"/>
        <v>65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>
        <f t="shared" si="16"/>
        <v>1.111</v>
      </c>
      <c r="O267" t="s">
        <v>8269</v>
      </c>
      <c r="P267" t="s">
        <v>8310</v>
      </c>
      <c r="Q267" t="s">
        <v>8315</v>
      </c>
      <c r="R267">
        <f t="shared" si="17"/>
        <v>96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>
        <f t="shared" si="16"/>
        <v>1.4550000000000001</v>
      </c>
      <c r="O268" t="s">
        <v>8269</v>
      </c>
      <c r="P268" t="s">
        <v>8310</v>
      </c>
      <c r="Q268" t="s">
        <v>8315</v>
      </c>
      <c r="R268">
        <f t="shared" si="17"/>
        <v>40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>
        <f t="shared" si="16"/>
        <v>1.3162883248730965</v>
      </c>
      <c r="O269" t="s">
        <v>8269</v>
      </c>
      <c r="P269" t="s">
        <v>8310</v>
      </c>
      <c r="Q269" t="s">
        <v>8315</v>
      </c>
      <c r="R269">
        <f t="shared" si="17"/>
        <v>79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>
        <f t="shared" si="16"/>
        <v>1.1140000000000001</v>
      </c>
      <c r="O270" t="s">
        <v>8269</v>
      </c>
      <c r="P270" t="s">
        <v>8310</v>
      </c>
      <c r="Q270" t="s">
        <v>8315</v>
      </c>
      <c r="R270">
        <f t="shared" si="17"/>
        <v>50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>
        <f t="shared" si="16"/>
        <v>1.4723377</v>
      </c>
      <c r="O271" t="s">
        <v>8269</v>
      </c>
      <c r="P271" t="s">
        <v>8310</v>
      </c>
      <c r="Q271" t="s">
        <v>8315</v>
      </c>
      <c r="R271">
        <f t="shared" si="17"/>
        <v>92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>
        <f t="shared" si="16"/>
        <v>1.5260869565217392</v>
      </c>
      <c r="O272" t="s">
        <v>8269</v>
      </c>
      <c r="P272" t="s">
        <v>8310</v>
      </c>
      <c r="Q272" t="s">
        <v>8315</v>
      </c>
      <c r="R272">
        <f t="shared" si="17"/>
        <v>58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>
        <f t="shared" si="16"/>
        <v>1.0468</v>
      </c>
      <c r="O273" t="s">
        <v>8269</v>
      </c>
      <c r="P273" t="s">
        <v>8310</v>
      </c>
      <c r="Q273" t="s">
        <v>8315</v>
      </c>
      <c r="R273">
        <f t="shared" si="17"/>
        <v>109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>
        <f t="shared" si="16"/>
        <v>1.7743366666666667</v>
      </c>
      <c r="O274" t="s">
        <v>8269</v>
      </c>
      <c r="P274" t="s">
        <v>8310</v>
      </c>
      <c r="Q274" t="s">
        <v>8315</v>
      </c>
      <c r="R274">
        <f t="shared" si="17"/>
        <v>82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>
        <f t="shared" si="16"/>
        <v>1.077758</v>
      </c>
      <c r="O275" t="s">
        <v>8269</v>
      </c>
      <c r="P275" t="s">
        <v>8310</v>
      </c>
      <c r="Q275" t="s">
        <v>8315</v>
      </c>
      <c r="R275">
        <f t="shared" si="17"/>
        <v>46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>
        <f t="shared" si="16"/>
        <v>1.56</v>
      </c>
      <c r="O276" t="s">
        <v>8269</v>
      </c>
      <c r="P276" t="s">
        <v>8310</v>
      </c>
      <c r="Q276" t="s">
        <v>8315</v>
      </c>
      <c r="R276">
        <f t="shared" si="17"/>
        <v>55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>
        <f t="shared" si="16"/>
        <v>1.08395</v>
      </c>
      <c r="O277" t="s">
        <v>8269</v>
      </c>
      <c r="P277" t="s">
        <v>8310</v>
      </c>
      <c r="Q277" t="s">
        <v>8315</v>
      </c>
      <c r="R277">
        <f t="shared" si="17"/>
        <v>65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>
        <f t="shared" si="16"/>
        <v>1.476</v>
      </c>
      <c r="O278" t="s">
        <v>8269</v>
      </c>
      <c r="P278" t="s">
        <v>8310</v>
      </c>
      <c r="Q278" t="s">
        <v>8315</v>
      </c>
      <c r="R278">
        <f t="shared" si="17"/>
        <v>95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>
        <f t="shared" si="16"/>
        <v>1.1038153846153846</v>
      </c>
      <c r="O279" t="s">
        <v>8269</v>
      </c>
      <c r="P279" t="s">
        <v>8310</v>
      </c>
      <c r="Q279" t="s">
        <v>8315</v>
      </c>
      <c r="R279">
        <f t="shared" si="17"/>
        <v>75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>
        <f t="shared" si="16"/>
        <v>1.5034814814814814</v>
      </c>
      <c r="O280" t="s">
        <v>8269</v>
      </c>
      <c r="P280" t="s">
        <v>8310</v>
      </c>
      <c r="Q280" t="s">
        <v>8315</v>
      </c>
      <c r="R280">
        <f t="shared" si="17"/>
        <v>98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>
        <f t="shared" si="16"/>
        <v>1.5731829411764706</v>
      </c>
      <c r="O281" t="s">
        <v>8269</v>
      </c>
      <c r="P281" t="s">
        <v>8310</v>
      </c>
      <c r="Q281" t="s">
        <v>8315</v>
      </c>
      <c r="R281">
        <f t="shared" si="17"/>
        <v>88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>
        <f t="shared" si="16"/>
        <v>1.5614399999999999</v>
      </c>
      <c r="O282" t="s">
        <v>8269</v>
      </c>
      <c r="P282" t="s">
        <v>8310</v>
      </c>
      <c r="Q282" t="s">
        <v>8315</v>
      </c>
      <c r="R282">
        <f t="shared" si="17"/>
        <v>55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>
        <f t="shared" si="16"/>
        <v>1.2058763636363636</v>
      </c>
      <c r="O283" t="s">
        <v>8269</v>
      </c>
      <c r="P283" t="s">
        <v>8310</v>
      </c>
      <c r="Q283" t="s">
        <v>8315</v>
      </c>
      <c r="R283">
        <f t="shared" si="17"/>
        <v>84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>
        <f t="shared" si="16"/>
        <v>1.0118888888888888</v>
      </c>
      <c r="O284" t="s">
        <v>8269</v>
      </c>
      <c r="P284" t="s">
        <v>8310</v>
      </c>
      <c r="Q284" t="s">
        <v>8315</v>
      </c>
      <c r="R284">
        <f t="shared" si="17"/>
        <v>254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>
        <f t="shared" si="16"/>
        <v>1.142725</v>
      </c>
      <c r="O285" t="s">
        <v>8269</v>
      </c>
      <c r="P285" t="s">
        <v>8310</v>
      </c>
      <c r="Q285" t="s">
        <v>8315</v>
      </c>
      <c r="R285">
        <f t="shared" si="17"/>
        <v>102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>
        <f t="shared" si="16"/>
        <v>1.0462615</v>
      </c>
      <c r="O286" t="s">
        <v>8269</v>
      </c>
      <c r="P286" t="s">
        <v>8310</v>
      </c>
      <c r="Q286" t="s">
        <v>8315</v>
      </c>
      <c r="R286">
        <f t="shared" si="17"/>
        <v>55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>
        <f t="shared" si="16"/>
        <v>2.2882507142857142</v>
      </c>
      <c r="O287" t="s">
        <v>8269</v>
      </c>
      <c r="P287" t="s">
        <v>8310</v>
      </c>
      <c r="Q287" t="s">
        <v>8315</v>
      </c>
      <c r="R287">
        <f t="shared" si="17"/>
        <v>57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>
        <f t="shared" si="16"/>
        <v>1.0915333333333332</v>
      </c>
      <c r="O288" t="s">
        <v>8269</v>
      </c>
      <c r="P288" t="s">
        <v>8310</v>
      </c>
      <c r="Q288" t="s">
        <v>8315</v>
      </c>
      <c r="R288">
        <f t="shared" si="17"/>
        <v>121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>
        <f t="shared" si="16"/>
        <v>1.7629999999999999</v>
      </c>
      <c r="O289" t="s">
        <v>8269</v>
      </c>
      <c r="P289" t="s">
        <v>8310</v>
      </c>
      <c r="Q289" t="s">
        <v>8315</v>
      </c>
      <c r="R289">
        <f t="shared" si="17"/>
        <v>91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>
        <f t="shared" si="16"/>
        <v>1.0321061999999999</v>
      </c>
      <c r="O290" t="s">
        <v>8269</v>
      </c>
      <c r="P290" t="s">
        <v>8310</v>
      </c>
      <c r="Q290" t="s">
        <v>8315</v>
      </c>
      <c r="R290">
        <f t="shared" si="17"/>
        <v>115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>
        <f t="shared" si="16"/>
        <v>1.0482</v>
      </c>
      <c r="O291" t="s">
        <v>8269</v>
      </c>
      <c r="P291" t="s">
        <v>8310</v>
      </c>
      <c r="Q291" t="s">
        <v>8315</v>
      </c>
      <c r="R291">
        <f t="shared" si="17"/>
        <v>68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>
        <f t="shared" si="16"/>
        <v>1.0668444444444445</v>
      </c>
      <c r="O292" t="s">
        <v>8269</v>
      </c>
      <c r="P292" t="s">
        <v>8310</v>
      </c>
      <c r="Q292" t="s">
        <v>8315</v>
      </c>
      <c r="R292">
        <f t="shared" si="17"/>
        <v>29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>
        <f t="shared" si="16"/>
        <v>1.2001999999999999</v>
      </c>
      <c r="O293" t="s">
        <v>8269</v>
      </c>
      <c r="P293" t="s">
        <v>8310</v>
      </c>
      <c r="Q293" t="s">
        <v>8315</v>
      </c>
      <c r="R293">
        <f t="shared" si="17"/>
        <v>47</v>
      </c>
      <c r="S293" s="10">
        <f t="shared" si="18"/>
        <v>41376.769050925926</v>
      </c>
      <c r="T293" s="10">
        <f t="shared" si="1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>
        <f t="shared" si="16"/>
        <v>1.0150693333333334</v>
      </c>
      <c r="O294" t="s">
        <v>8269</v>
      </c>
      <c r="P294" t="s">
        <v>8310</v>
      </c>
      <c r="Q294" t="s">
        <v>8315</v>
      </c>
      <c r="R294">
        <f t="shared" si="17"/>
        <v>154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>
        <f t="shared" si="16"/>
        <v>1.0138461538461538</v>
      </c>
      <c r="O295" t="s">
        <v>8269</v>
      </c>
      <c r="P295" t="s">
        <v>8310</v>
      </c>
      <c r="Q295" t="s">
        <v>8315</v>
      </c>
      <c r="R295">
        <f t="shared" si="17"/>
        <v>201</v>
      </c>
      <c r="S295" s="10">
        <f t="shared" si="18"/>
        <v>41719.667986111112</v>
      </c>
      <c r="T295" s="10">
        <f t="shared" si="1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>
        <f t="shared" si="16"/>
        <v>1</v>
      </c>
      <c r="O296" t="s">
        <v>8269</v>
      </c>
      <c r="P296" t="s">
        <v>8310</v>
      </c>
      <c r="Q296" t="s">
        <v>8315</v>
      </c>
      <c r="R296">
        <f t="shared" si="17"/>
        <v>100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>
        <f t="shared" si="16"/>
        <v>1.3310911999999999</v>
      </c>
      <c r="O297" t="s">
        <v>8269</v>
      </c>
      <c r="P297" t="s">
        <v>8310</v>
      </c>
      <c r="Q297" t="s">
        <v>8315</v>
      </c>
      <c r="R297">
        <f t="shared" si="17"/>
        <v>100</v>
      </c>
      <c r="S297" s="10">
        <f t="shared" si="18"/>
        <v>41519.004733796297</v>
      </c>
      <c r="T297" s="10">
        <f t="shared" si="1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>
        <f t="shared" si="16"/>
        <v>1.187262</v>
      </c>
      <c r="O298" t="s">
        <v>8269</v>
      </c>
      <c r="P298" t="s">
        <v>8310</v>
      </c>
      <c r="Q298" t="s">
        <v>8315</v>
      </c>
      <c r="R298">
        <f t="shared" si="17"/>
        <v>230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>
        <f t="shared" si="16"/>
        <v>1.0064</v>
      </c>
      <c r="O299" t="s">
        <v>8269</v>
      </c>
      <c r="P299" t="s">
        <v>8310</v>
      </c>
      <c r="Q299" t="s">
        <v>8315</v>
      </c>
      <c r="R299">
        <f t="shared" si="17"/>
        <v>142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>
        <f t="shared" si="16"/>
        <v>1.089324126984127</v>
      </c>
      <c r="O300" t="s">
        <v>8269</v>
      </c>
      <c r="P300" t="s">
        <v>8310</v>
      </c>
      <c r="Q300" t="s">
        <v>8315</v>
      </c>
      <c r="R300">
        <f t="shared" si="17"/>
        <v>56</v>
      </c>
      <c r="S300" s="10">
        <f t="shared" si="18"/>
        <v>41709.463518518518</v>
      </c>
      <c r="T300" s="10">
        <f t="shared" si="1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>
        <f t="shared" si="16"/>
        <v>1.789525</v>
      </c>
      <c r="O301" t="s">
        <v>8269</v>
      </c>
      <c r="P301" t="s">
        <v>8310</v>
      </c>
      <c r="Q301" t="s">
        <v>8315</v>
      </c>
      <c r="R301">
        <f t="shared" si="17"/>
        <v>73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>
        <f t="shared" si="16"/>
        <v>1.0172264</v>
      </c>
      <c r="O302" t="s">
        <v>8269</v>
      </c>
      <c r="P302" t="s">
        <v>8310</v>
      </c>
      <c r="Q302" t="s">
        <v>8315</v>
      </c>
      <c r="R302">
        <f t="shared" si="17"/>
        <v>85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>
        <f t="shared" si="16"/>
        <v>1.1873499999999999</v>
      </c>
      <c r="O303" t="s">
        <v>8269</v>
      </c>
      <c r="P303" t="s">
        <v>8310</v>
      </c>
      <c r="Q303" t="s">
        <v>8315</v>
      </c>
      <c r="R303">
        <f t="shared" si="17"/>
        <v>61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>
        <f t="shared" si="16"/>
        <v>1.0045999999999999</v>
      </c>
      <c r="O304" t="s">
        <v>8269</v>
      </c>
      <c r="P304" t="s">
        <v>8310</v>
      </c>
      <c r="Q304" t="s">
        <v>8315</v>
      </c>
      <c r="R304">
        <f t="shared" si="17"/>
        <v>93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>
        <f t="shared" si="16"/>
        <v>1.3746666666666667</v>
      </c>
      <c r="O305" t="s">
        <v>8269</v>
      </c>
      <c r="P305" t="s">
        <v>8310</v>
      </c>
      <c r="Q305" t="s">
        <v>8315</v>
      </c>
      <c r="R305">
        <f t="shared" si="17"/>
        <v>50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>
        <f t="shared" si="16"/>
        <v>2.3164705882352941</v>
      </c>
      <c r="O306" t="s">
        <v>8269</v>
      </c>
      <c r="P306" t="s">
        <v>8310</v>
      </c>
      <c r="Q306" t="s">
        <v>8315</v>
      </c>
      <c r="R306">
        <f t="shared" si="17"/>
        <v>106</v>
      </c>
      <c r="S306" s="10">
        <f t="shared" si="18"/>
        <v>41114.094872685186</v>
      </c>
      <c r="T306" s="10">
        <f t="shared" si="1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>
        <f t="shared" si="16"/>
        <v>1.3033333333333332</v>
      </c>
      <c r="O307" t="s">
        <v>8269</v>
      </c>
      <c r="P307" t="s">
        <v>8310</v>
      </c>
      <c r="Q307" t="s">
        <v>8315</v>
      </c>
      <c r="R307">
        <f t="shared" si="17"/>
        <v>52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>
        <f t="shared" si="16"/>
        <v>2.9289999999999998</v>
      </c>
      <c r="O308" t="s">
        <v>8269</v>
      </c>
      <c r="P308" t="s">
        <v>8310</v>
      </c>
      <c r="Q308" t="s">
        <v>8315</v>
      </c>
      <c r="R308">
        <f t="shared" si="17"/>
        <v>37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>
        <f t="shared" si="16"/>
        <v>1.1131818181818183</v>
      </c>
      <c r="O309" t="s">
        <v>8269</v>
      </c>
      <c r="P309" t="s">
        <v>8310</v>
      </c>
      <c r="Q309" t="s">
        <v>8315</v>
      </c>
      <c r="R309">
        <f t="shared" si="17"/>
        <v>43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>
        <f t="shared" si="16"/>
        <v>1.0556666666666668</v>
      </c>
      <c r="O310" t="s">
        <v>8269</v>
      </c>
      <c r="P310" t="s">
        <v>8310</v>
      </c>
      <c r="Q310" t="s">
        <v>8315</v>
      </c>
      <c r="R310">
        <f t="shared" si="17"/>
        <v>63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>
        <f t="shared" si="16"/>
        <v>1.1894444444444445</v>
      </c>
      <c r="O311" t="s">
        <v>8269</v>
      </c>
      <c r="P311" t="s">
        <v>8310</v>
      </c>
      <c r="Q311" t="s">
        <v>8315</v>
      </c>
      <c r="R311">
        <f t="shared" si="17"/>
        <v>90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>
        <f t="shared" si="16"/>
        <v>1.04129</v>
      </c>
      <c r="O312" t="s">
        <v>8269</v>
      </c>
      <c r="P312" t="s">
        <v>8310</v>
      </c>
      <c r="Q312" t="s">
        <v>8315</v>
      </c>
      <c r="R312">
        <f t="shared" si="17"/>
        <v>29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>
        <f t="shared" si="16"/>
        <v>1.0410165</v>
      </c>
      <c r="O313" t="s">
        <v>8269</v>
      </c>
      <c r="P313" t="s">
        <v>8310</v>
      </c>
      <c r="Q313" t="s">
        <v>8315</v>
      </c>
      <c r="R313">
        <f t="shared" si="17"/>
        <v>139</v>
      </c>
      <c r="S313" s="10">
        <f t="shared" si="18"/>
        <v>40868.219814814816</v>
      </c>
      <c r="T313" s="10">
        <f t="shared" si="1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>
        <f t="shared" si="16"/>
        <v>1.1187499999999999</v>
      </c>
      <c r="O314" t="s">
        <v>8269</v>
      </c>
      <c r="P314" t="s">
        <v>8310</v>
      </c>
      <c r="Q314" t="s">
        <v>8315</v>
      </c>
      <c r="R314">
        <f t="shared" si="17"/>
        <v>61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>
        <f t="shared" si="16"/>
        <v>1.0473529411764706</v>
      </c>
      <c r="O315" t="s">
        <v>8269</v>
      </c>
      <c r="P315" t="s">
        <v>8310</v>
      </c>
      <c r="Q315" t="s">
        <v>8315</v>
      </c>
      <c r="R315">
        <f t="shared" si="17"/>
        <v>80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>
        <f t="shared" si="16"/>
        <v>3.8515000000000001</v>
      </c>
      <c r="O316" t="s">
        <v>8269</v>
      </c>
      <c r="P316" t="s">
        <v>8310</v>
      </c>
      <c r="Q316" t="s">
        <v>8315</v>
      </c>
      <c r="R316">
        <f t="shared" si="17"/>
        <v>32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>
        <f t="shared" si="16"/>
        <v>1.01248</v>
      </c>
      <c r="O317" t="s">
        <v>8269</v>
      </c>
      <c r="P317" t="s">
        <v>8310</v>
      </c>
      <c r="Q317" t="s">
        <v>8315</v>
      </c>
      <c r="R317">
        <f t="shared" si="17"/>
        <v>201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>
        <f t="shared" si="16"/>
        <v>1.1377333333333333</v>
      </c>
      <c r="O318" t="s">
        <v>8269</v>
      </c>
      <c r="P318" t="s">
        <v>8310</v>
      </c>
      <c r="Q318" t="s">
        <v>8315</v>
      </c>
      <c r="R318">
        <f t="shared" si="17"/>
        <v>108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>
        <f t="shared" si="16"/>
        <v>1.0080333333333333</v>
      </c>
      <c r="O319" t="s">
        <v>8269</v>
      </c>
      <c r="P319" t="s">
        <v>8310</v>
      </c>
      <c r="Q319" t="s">
        <v>8315</v>
      </c>
      <c r="R319">
        <f t="shared" si="17"/>
        <v>96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>
        <f t="shared" si="16"/>
        <v>2.8332000000000002</v>
      </c>
      <c r="O320" t="s">
        <v>8269</v>
      </c>
      <c r="P320" t="s">
        <v>8310</v>
      </c>
      <c r="Q320" t="s">
        <v>8315</v>
      </c>
      <c r="R320">
        <f t="shared" si="17"/>
        <v>50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>
        <f t="shared" si="16"/>
        <v>1.1268</v>
      </c>
      <c r="O321" t="s">
        <v>8269</v>
      </c>
      <c r="P321" t="s">
        <v>8310</v>
      </c>
      <c r="Q321" t="s">
        <v>8315</v>
      </c>
      <c r="R321">
        <f t="shared" si="17"/>
        <v>110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>
        <f t="shared" si="16"/>
        <v>1.0658000000000001</v>
      </c>
      <c r="O322" t="s">
        <v>8269</v>
      </c>
      <c r="P322" t="s">
        <v>8310</v>
      </c>
      <c r="Q322" t="s">
        <v>8315</v>
      </c>
      <c r="R322">
        <f t="shared" si="17"/>
        <v>135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>
        <f t="shared" ref="N323:N386" si="20">E323/D323</f>
        <v>1.0266285714285714</v>
      </c>
      <c r="O323" t="s">
        <v>8269</v>
      </c>
      <c r="P323" t="s">
        <v>8310</v>
      </c>
      <c r="Q323" t="s">
        <v>8315</v>
      </c>
      <c r="R323">
        <f t="shared" ref="R323:R386" si="21">ROUND(E323/L323,0)</f>
        <v>107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>
        <f t="shared" si="20"/>
        <v>1.0791200000000001</v>
      </c>
      <c r="O324" t="s">
        <v>8269</v>
      </c>
      <c r="P324" t="s">
        <v>8310</v>
      </c>
      <c r="Q324" t="s">
        <v>8315</v>
      </c>
      <c r="R324">
        <f t="shared" si="21"/>
        <v>145</v>
      </c>
      <c r="S324" s="10">
        <f t="shared" si="22"/>
        <v>42473.57</v>
      </c>
      <c r="T324" s="10">
        <f t="shared" si="23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>
        <f t="shared" si="20"/>
        <v>1.2307407407407407</v>
      </c>
      <c r="O325" t="s">
        <v>8269</v>
      </c>
      <c r="P325" t="s">
        <v>8310</v>
      </c>
      <c r="Q325" t="s">
        <v>8315</v>
      </c>
      <c r="R325">
        <f t="shared" si="21"/>
        <v>115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>
        <f t="shared" si="20"/>
        <v>1.016</v>
      </c>
      <c r="O326" t="s">
        <v>8269</v>
      </c>
      <c r="P326" t="s">
        <v>8310</v>
      </c>
      <c r="Q326" t="s">
        <v>8315</v>
      </c>
      <c r="R326">
        <f t="shared" si="21"/>
        <v>105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>
        <f t="shared" si="20"/>
        <v>1.04396</v>
      </c>
      <c r="O327" t="s">
        <v>8269</v>
      </c>
      <c r="P327" t="s">
        <v>8310</v>
      </c>
      <c r="Q327" t="s">
        <v>8315</v>
      </c>
      <c r="R327">
        <f t="shared" si="21"/>
        <v>71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>
        <f t="shared" si="20"/>
        <v>1.1292973333333334</v>
      </c>
      <c r="O328" t="s">
        <v>8269</v>
      </c>
      <c r="P328" t="s">
        <v>8310</v>
      </c>
      <c r="Q328" t="s">
        <v>8315</v>
      </c>
      <c r="R328">
        <f t="shared" si="21"/>
        <v>147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>
        <f t="shared" si="20"/>
        <v>1.3640000000000001</v>
      </c>
      <c r="O329" t="s">
        <v>8269</v>
      </c>
      <c r="P329" t="s">
        <v>8310</v>
      </c>
      <c r="Q329" t="s">
        <v>8315</v>
      </c>
      <c r="R329">
        <f t="shared" si="21"/>
        <v>160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>
        <f t="shared" si="20"/>
        <v>1.036144</v>
      </c>
      <c r="O330" t="s">
        <v>8269</v>
      </c>
      <c r="P330" t="s">
        <v>8310</v>
      </c>
      <c r="Q330" t="s">
        <v>8315</v>
      </c>
      <c r="R330">
        <f t="shared" si="21"/>
        <v>156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>
        <f t="shared" si="20"/>
        <v>1.0549999999999999</v>
      </c>
      <c r="O331" t="s">
        <v>8269</v>
      </c>
      <c r="P331" t="s">
        <v>8310</v>
      </c>
      <c r="Q331" t="s">
        <v>8315</v>
      </c>
      <c r="R331">
        <f t="shared" si="21"/>
        <v>63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>
        <f t="shared" si="20"/>
        <v>1.0182857142857142</v>
      </c>
      <c r="O332" t="s">
        <v>8269</v>
      </c>
      <c r="P332" t="s">
        <v>8310</v>
      </c>
      <c r="Q332" t="s">
        <v>8315</v>
      </c>
      <c r="R332">
        <f t="shared" si="21"/>
        <v>105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>
        <f t="shared" si="20"/>
        <v>1.0660499999999999</v>
      </c>
      <c r="O333" t="s">
        <v>8269</v>
      </c>
      <c r="P333" t="s">
        <v>8310</v>
      </c>
      <c r="Q333" t="s">
        <v>8315</v>
      </c>
      <c r="R333">
        <f t="shared" si="21"/>
        <v>97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>
        <f t="shared" si="20"/>
        <v>1.13015</v>
      </c>
      <c r="O334" t="s">
        <v>8269</v>
      </c>
      <c r="P334" t="s">
        <v>8310</v>
      </c>
      <c r="Q334" t="s">
        <v>8315</v>
      </c>
      <c r="R334">
        <f t="shared" si="21"/>
        <v>204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>
        <f t="shared" si="20"/>
        <v>1.252275</v>
      </c>
      <c r="O335" t="s">
        <v>8269</v>
      </c>
      <c r="P335" t="s">
        <v>8310</v>
      </c>
      <c r="Q335" t="s">
        <v>8315</v>
      </c>
      <c r="R335">
        <f t="shared" si="21"/>
        <v>188</v>
      </c>
      <c r="S335" s="10">
        <f t="shared" si="22"/>
        <v>42437.636469907404</v>
      </c>
      <c r="T335" s="10">
        <f t="shared" si="23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>
        <f t="shared" si="20"/>
        <v>1.0119</v>
      </c>
      <c r="O336" t="s">
        <v>8269</v>
      </c>
      <c r="P336" t="s">
        <v>8310</v>
      </c>
      <c r="Q336" t="s">
        <v>8315</v>
      </c>
      <c r="R336">
        <f t="shared" si="21"/>
        <v>147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>
        <f t="shared" si="20"/>
        <v>1.0276470588235294</v>
      </c>
      <c r="O337" t="s">
        <v>8269</v>
      </c>
      <c r="P337" t="s">
        <v>8310</v>
      </c>
      <c r="Q337" t="s">
        <v>8315</v>
      </c>
      <c r="R337">
        <f t="shared" si="21"/>
        <v>109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>
        <f t="shared" si="20"/>
        <v>1.1683911999999999</v>
      </c>
      <c r="O338" t="s">
        <v>8269</v>
      </c>
      <c r="P338" t="s">
        <v>8310</v>
      </c>
      <c r="Q338" t="s">
        <v>8315</v>
      </c>
      <c r="R338">
        <f t="shared" si="21"/>
        <v>59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>
        <f t="shared" si="20"/>
        <v>1.0116833333333335</v>
      </c>
      <c r="O339" t="s">
        <v>8269</v>
      </c>
      <c r="P339" t="s">
        <v>8310</v>
      </c>
      <c r="Q339" t="s">
        <v>8315</v>
      </c>
      <c r="R339">
        <f t="shared" si="21"/>
        <v>98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>
        <f t="shared" si="20"/>
        <v>1.1013360000000001</v>
      </c>
      <c r="O340" t="s">
        <v>8269</v>
      </c>
      <c r="P340" t="s">
        <v>8310</v>
      </c>
      <c r="Q340" t="s">
        <v>8315</v>
      </c>
      <c r="R340">
        <f t="shared" si="21"/>
        <v>70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>
        <f t="shared" si="20"/>
        <v>1.0808333333333333</v>
      </c>
      <c r="O341" t="s">
        <v>8269</v>
      </c>
      <c r="P341" t="s">
        <v>8310</v>
      </c>
      <c r="Q341" t="s">
        <v>8315</v>
      </c>
      <c r="R341">
        <f t="shared" si="21"/>
        <v>73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>
        <f t="shared" si="20"/>
        <v>1.2502285714285715</v>
      </c>
      <c r="O342" t="s">
        <v>8269</v>
      </c>
      <c r="P342" t="s">
        <v>8310</v>
      </c>
      <c r="Q342" t="s">
        <v>8315</v>
      </c>
      <c r="R342">
        <f t="shared" si="21"/>
        <v>146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>
        <f t="shared" si="20"/>
        <v>1.0671428571428572</v>
      </c>
      <c r="O343" t="s">
        <v>8269</v>
      </c>
      <c r="P343" t="s">
        <v>8310</v>
      </c>
      <c r="Q343" t="s">
        <v>8315</v>
      </c>
      <c r="R343">
        <f t="shared" si="21"/>
        <v>68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>
        <f t="shared" si="20"/>
        <v>1.0036639999999999</v>
      </c>
      <c r="O344" t="s">
        <v>8269</v>
      </c>
      <c r="P344" t="s">
        <v>8310</v>
      </c>
      <c r="Q344" t="s">
        <v>8315</v>
      </c>
      <c r="R344">
        <f t="shared" si="21"/>
        <v>170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>
        <f t="shared" si="20"/>
        <v>1.0202863333333334</v>
      </c>
      <c r="O345" t="s">
        <v>8269</v>
      </c>
      <c r="P345" t="s">
        <v>8310</v>
      </c>
      <c r="Q345" t="s">
        <v>8315</v>
      </c>
      <c r="R345">
        <f t="shared" si="21"/>
        <v>58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>
        <f t="shared" si="20"/>
        <v>1.0208358208955224</v>
      </c>
      <c r="O346" t="s">
        <v>8269</v>
      </c>
      <c r="P346" t="s">
        <v>8310</v>
      </c>
      <c r="Q346" t="s">
        <v>8315</v>
      </c>
      <c r="R346">
        <f t="shared" si="21"/>
        <v>120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>
        <f t="shared" si="20"/>
        <v>1.2327586206896552</v>
      </c>
      <c r="O347" t="s">
        <v>8269</v>
      </c>
      <c r="P347" t="s">
        <v>8310</v>
      </c>
      <c r="Q347" t="s">
        <v>8315</v>
      </c>
      <c r="R347">
        <f t="shared" si="21"/>
        <v>100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>
        <f t="shared" si="20"/>
        <v>1.7028880000000002</v>
      </c>
      <c r="O348" t="s">
        <v>8269</v>
      </c>
      <c r="P348" t="s">
        <v>8310</v>
      </c>
      <c r="Q348" t="s">
        <v>8315</v>
      </c>
      <c r="R348">
        <f t="shared" si="21"/>
        <v>91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>
        <f t="shared" si="20"/>
        <v>1.1159049999999999</v>
      </c>
      <c r="O349" t="s">
        <v>8269</v>
      </c>
      <c r="P349" t="s">
        <v>8310</v>
      </c>
      <c r="Q349" t="s">
        <v>8315</v>
      </c>
      <c r="R349">
        <f t="shared" si="21"/>
        <v>118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>
        <f t="shared" si="20"/>
        <v>1.03</v>
      </c>
      <c r="O350" t="s">
        <v>8269</v>
      </c>
      <c r="P350" t="s">
        <v>8310</v>
      </c>
      <c r="Q350" t="s">
        <v>8315</v>
      </c>
      <c r="R350">
        <f t="shared" si="21"/>
        <v>87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>
        <f t="shared" si="20"/>
        <v>1.0663570159857905</v>
      </c>
      <c r="O351" t="s">
        <v>8269</v>
      </c>
      <c r="P351" t="s">
        <v>8310</v>
      </c>
      <c r="Q351" t="s">
        <v>8315</v>
      </c>
      <c r="R351">
        <f t="shared" si="21"/>
        <v>72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>
        <f t="shared" si="20"/>
        <v>1.1476</v>
      </c>
      <c r="O352" t="s">
        <v>8269</v>
      </c>
      <c r="P352" t="s">
        <v>8310</v>
      </c>
      <c r="Q352" t="s">
        <v>8315</v>
      </c>
      <c r="R352">
        <f t="shared" si="21"/>
        <v>130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>
        <f t="shared" si="20"/>
        <v>1.2734117647058822</v>
      </c>
      <c r="O353" t="s">
        <v>8269</v>
      </c>
      <c r="P353" t="s">
        <v>8310</v>
      </c>
      <c r="Q353" t="s">
        <v>8315</v>
      </c>
      <c r="R353">
        <f t="shared" si="21"/>
        <v>45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>
        <f t="shared" si="20"/>
        <v>1.1656</v>
      </c>
      <c r="O354" t="s">
        <v>8269</v>
      </c>
      <c r="P354" t="s">
        <v>8310</v>
      </c>
      <c r="Q354" t="s">
        <v>8315</v>
      </c>
      <c r="R354">
        <f t="shared" si="21"/>
        <v>41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>
        <f t="shared" si="20"/>
        <v>1.0861819426615318</v>
      </c>
      <c r="O355" t="s">
        <v>8269</v>
      </c>
      <c r="P355" t="s">
        <v>8310</v>
      </c>
      <c r="Q355" t="s">
        <v>8315</v>
      </c>
      <c r="R355">
        <f t="shared" si="21"/>
        <v>104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>
        <f t="shared" si="20"/>
        <v>1.0394285714285714</v>
      </c>
      <c r="O356" t="s">
        <v>8269</v>
      </c>
      <c r="P356" t="s">
        <v>8310</v>
      </c>
      <c r="Q356" t="s">
        <v>8315</v>
      </c>
      <c r="R356">
        <f t="shared" si="21"/>
        <v>125</v>
      </c>
      <c r="S356" s="10">
        <f t="shared" si="22"/>
        <v>42438.827789351853</v>
      </c>
      <c r="T356" s="10">
        <f t="shared" si="23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>
        <f t="shared" si="20"/>
        <v>1.1625714285714286</v>
      </c>
      <c r="O357" t="s">
        <v>8269</v>
      </c>
      <c r="P357" t="s">
        <v>8310</v>
      </c>
      <c r="Q357" t="s">
        <v>8315</v>
      </c>
      <c r="R357">
        <f t="shared" si="21"/>
        <v>247</v>
      </c>
      <c r="S357" s="10">
        <f t="shared" si="22"/>
        <v>41943.293912037036</v>
      </c>
      <c r="T357" s="10">
        <f t="shared" si="23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>
        <f t="shared" si="20"/>
        <v>1.0269239999999999</v>
      </c>
      <c r="O358" t="s">
        <v>8269</v>
      </c>
      <c r="P358" t="s">
        <v>8310</v>
      </c>
      <c r="Q358" t="s">
        <v>8315</v>
      </c>
      <c r="R358">
        <f t="shared" si="21"/>
        <v>79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>
        <f t="shared" si="20"/>
        <v>1.74</v>
      </c>
      <c r="O359" t="s">
        <v>8269</v>
      </c>
      <c r="P359" t="s">
        <v>8310</v>
      </c>
      <c r="Q359" t="s">
        <v>8315</v>
      </c>
      <c r="R359">
        <f t="shared" si="21"/>
        <v>86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>
        <f t="shared" si="20"/>
        <v>1.03088</v>
      </c>
      <c r="O360" t="s">
        <v>8269</v>
      </c>
      <c r="P360" t="s">
        <v>8310</v>
      </c>
      <c r="Q360" t="s">
        <v>8315</v>
      </c>
      <c r="R360">
        <f t="shared" si="21"/>
        <v>193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>
        <f t="shared" si="20"/>
        <v>1.0485537190082646</v>
      </c>
      <c r="O361" t="s">
        <v>8269</v>
      </c>
      <c r="P361" t="s">
        <v>8310</v>
      </c>
      <c r="Q361" t="s">
        <v>8315</v>
      </c>
      <c r="R361">
        <f t="shared" si="21"/>
        <v>84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>
        <f t="shared" si="20"/>
        <v>1.0137499999999999</v>
      </c>
      <c r="O362" t="s">
        <v>8269</v>
      </c>
      <c r="P362" t="s">
        <v>8310</v>
      </c>
      <c r="Q362" t="s">
        <v>8315</v>
      </c>
      <c r="R362">
        <f t="shared" si="21"/>
        <v>140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>
        <f t="shared" si="20"/>
        <v>1.1107699999999998</v>
      </c>
      <c r="O363" t="s">
        <v>8269</v>
      </c>
      <c r="P363" t="s">
        <v>8310</v>
      </c>
      <c r="Q363" t="s">
        <v>8315</v>
      </c>
      <c r="R363">
        <f t="shared" si="21"/>
        <v>110</v>
      </c>
      <c r="S363" s="10">
        <f t="shared" si="22"/>
        <v>41936.001226851848</v>
      </c>
      <c r="T363" s="10">
        <f t="shared" si="23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>
        <f t="shared" si="20"/>
        <v>1.2415933781686497</v>
      </c>
      <c r="O364" t="s">
        <v>8269</v>
      </c>
      <c r="P364" t="s">
        <v>8310</v>
      </c>
      <c r="Q364" t="s">
        <v>8315</v>
      </c>
      <c r="R364">
        <f t="shared" si="21"/>
        <v>140</v>
      </c>
      <c r="S364" s="10">
        <f t="shared" si="22"/>
        <v>41837.210543981484</v>
      </c>
      <c r="T364" s="10">
        <f t="shared" si="23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>
        <f t="shared" si="20"/>
        <v>1.0133333333333334</v>
      </c>
      <c r="O365" t="s">
        <v>8269</v>
      </c>
      <c r="P365" t="s">
        <v>8310</v>
      </c>
      <c r="Q365" t="s">
        <v>8315</v>
      </c>
      <c r="R365">
        <f t="shared" si="21"/>
        <v>348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>
        <f t="shared" si="20"/>
        <v>1.1016142857142857</v>
      </c>
      <c r="O366" t="s">
        <v>8269</v>
      </c>
      <c r="P366" t="s">
        <v>8310</v>
      </c>
      <c r="Q366" t="s">
        <v>8315</v>
      </c>
      <c r="R366">
        <f t="shared" si="21"/>
        <v>68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>
        <f t="shared" si="20"/>
        <v>1.0397333333333334</v>
      </c>
      <c r="O367" t="s">
        <v>8269</v>
      </c>
      <c r="P367" t="s">
        <v>8310</v>
      </c>
      <c r="Q367" t="s">
        <v>8315</v>
      </c>
      <c r="R367">
        <f t="shared" si="21"/>
        <v>240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>
        <f t="shared" si="20"/>
        <v>1.013157894736842</v>
      </c>
      <c r="O368" t="s">
        <v>8269</v>
      </c>
      <c r="P368" t="s">
        <v>8310</v>
      </c>
      <c r="Q368" t="s">
        <v>8315</v>
      </c>
      <c r="R368">
        <f t="shared" si="21"/>
        <v>287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>
        <f t="shared" si="20"/>
        <v>1.033501</v>
      </c>
      <c r="O369" t="s">
        <v>8269</v>
      </c>
      <c r="P369" t="s">
        <v>8310</v>
      </c>
      <c r="Q369" t="s">
        <v>8315</v>
      </c>
      <c r="R369">
        <f t="shared" si="21"/>
        <v>87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>
        <f t="shared" si="20"/>
        <v>1.04112</v>
      </c>
      <c r="O370" t="s">
        <v>8269</v>
      </c>
      <c r="P370" t="s">
        <v>8310</v>
      </c>
      <c r="Q370" t="s">
        <v>8315</v>
      </c>
      <c r="R370">
        <f t="shared" si="21"/>
        <v>82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>
        <f t="shared" si="20"/>
        <v>1.1015569230769231</v>
      </c>
      <c r="O371" t="s">
        <v>8269</v>
      </c>
      <c r="P371" t="s">
        <v>8310</v>
      </c>
      <c r="Q371" t="s">
        <v>8315</v>
      </c>
      <c r="R371">
        <f t="shared" si="21"/>
        <v>43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>
        <f t="shared" si="20"/>
        <v>1.2202</v>
      </c>
      <c r="O372" t="s">
        <v>8269</v>
      </c>
      <c r="P372" t="s">
        <v>8310</v>
      </c>
      <c r="Q372" t="s">
        <v>8315</v>
      </c>
      <c r="R372">
        <f t="shared" si="21"/>
        <v>709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>
        <f t="shared" si="20"/>
        <v>1.1416866666666667</v>
      </c>
      <c r="O373" t="s">
        <v>8269</v>
      </c>
      <c r="P373" t="s">
        <v>8310</v>
      </c>
      <c r="Q373" t="s">
        <v>8315</v>
      </c>
      <c r="R373">
        <f t="shared" si="21"/>
        <v>161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>
        <f t="shared" si="20"/>
        <v>1.2533333333333334</v>
      </c>
      <c r="O374" t="s">
        <v>8269</v>
      </c>
      <c r="P374" t="s">
        <v>8310</v>
      </c>
      <c r="Q374" t="s">
        <v>8315</v>
      </c>
      <c r="R374">
        <f t="shared" si="21"/>
        <v>42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>
        <f t="shared" si="20"/>
        <v>1.0666666666666667</v>
      </c>
      <c r="O375" t="s">
        <v>8269</v>
      </c>
      <c r="P375" t="s">
        <v>8310</v>
      </c>
      <c r="Q375" t="s">
        <v>8315</v>
      </c>
      <c r="R375">
        <f t="shared" si="21"/>
        <v>90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>
        <f t="shared" si="20"/>
        <v>1.3065</v>
      </c>
      <c r="O376" t="s">
        <v>8269</v>
      </c>
      <c r="P376" t="s">
        <v>8310</v>
      </c>
      <c r="Q376" t="s">
        <v>8315</v>
      </c>
      <c r="R376">
        <f t="shared" si="21"/>
        <v>45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>
        <f t="shared" si="20"/>
        <v>1.2</v>
      </c>
      <c r="O377" t="s">
        <v>8269</v>
      </c>
      <c r="P377" t="s">
        <v>8310</v>
      </c>
      <c r="Q377" t="s">
        <v>8315</v>
      </c>
      <c r="R377">
        <f t="shared" si="21"/>
        <v>43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>
        <f t="shared" si="20"/>
        <v>1.0595918367346939</v>
      </c>
      <c r="O378" t="s">
        <v>8269</v>
      </c>
      <c r="P378" t="s">
        <v>8310</v>
      </c>
      <c r="Q378" t="s">
        <v>8315</v>
      </c>
      <c r="R378">
        <f t="shared" si="21"/>
        <v>54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>
        <f t="shared" si="20"/>
        <v>1.1439999999999999</v>
      </c>
      <c r="O379" t="s">
        <v>8269</v>
      </c>
      <c r="P379" t="s">
        <v>8310</v>
      </c>
      <c r="Q379" t="s">
        <v>8315</v>
      </c>
      <c r="R379">
        <f t="shared" si="21"/>
        <v>103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>
        <f t="shared" si="20"/>
        <v>1.1176666666666666</v>
      </c>
      <c r="O380" t="s">
        <v>8269</v>
      </c>
      <c r="P380" t="s">
        <v>8310</v>
      </c>
      <c r="Q380" t="s">
        <v>8315</v>
      </c>
      <c r="R380">
        <f t="shared" si="21"/>
        <v>40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>
        <f t="shared" si="20"/>
        <v>1.1608000000000001</v>
      </c>
      <c r="O381" t="s">
        <v>8269</v>
      </c>
      <c r="P381" t="s">
        <v>8310</v>
      </c>
      <c r="Q381" t="s">
        <v>8315</v>
      </c>
      <c r="R381">
        <f t="shared" si="21"/>
        <v>117</v>
      </c>
      <c r="S381" s="10">
        <f t="shared" si="22"/>
        <v>40987.688333333332</v>
      </c>
      <c r="T381" s="10">
        <f t="shared" si="23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>
        <f t="shared" si="20"/>
        <v>1.415</v>
      </c>
      <c r="O382" t="s">
        <v>8269</v>
      </c>
      <c r="P382" t="s">
        <v>8310</v>
      </c>
      <c r="Q382" t="s">
        <v>8315</v>
      </c>
      <c r="R382">
        <f t="shared" si="21"/>
        <v>116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>
        <f t="shared" si="20"/>
        <v>1.0472999999999999</v>
      </c>
      <c r="O383" t="s">
        <v>8269</v>
      </c>
      <c r="P383" t="s">
        <v>8310</v>
      </c>
      <c r="Q383" t="s">
        <v>8315</v>
      </c>
      <c r="R383">
        <f t="shared" si="21"/>
        <v>104</v>
      </c>
      <c r="S383" s="10">
        <f t="shared" si="22"/>
        <v>41085.698113425926</v>
      </c>
      <c r="T383" s="10">
        <f t="shared" si="23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>
        <f t="shared" si="20"/>
        <v>2.5583333333333331</v>
      </c>
      <c r="O384" t="s">
        <v>8269</v>
      </c>
      <c r="P384" t="s">
        <v>8310</v>
      </c>
      <c r="Q384" t="s">
        <v>8315</v>
      </c>
      <c r="R384">
        <f t="shared" si="21"/>
        <v>70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>
        <f t="shared" si="20"/>
        <v>2.0670670670670672</v>
      </c>
      <c r="O385" t="s">
        <v>8269</v>
      </c>
      <c r="P385" t="s">
        <v>8310</v>
      </c>
      <c r="Q385" t="s">
        <v>8315</v>
      </c>
      <c r="R385">
        <f t="shared" si="21"/>
        <v>43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>
        <f t="shared" si="20"/>
        <v>1.1210500000000001</v>
      </c>
      <c r="O386" t="s">
        <v>8269</v>
      </c>
      <c r="P386" t="s">
        <v>8310</v>
      </c>
      <c r="Q386" t="s">
        <v>8315</v>
      </c>
      <c r="R386">
        <f t="shared" si="21"/>
        <v>59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>
        <f t="shared" ref="N387:N450" si="24">E387/D387</f>
        <v>1.05982</v>
      </c>
      <c r="O387" t="s">
        <v>8269</v>
      </c>
      <c r="P387" t="s">
        <v>8310</v>
      </c>
      <c r="Q387" t="s">
        <v>8315</v>
      </c>
      <c r="R387">
        <f t="shared" ref="R387:R450" si="25">ROUND(E387/L387,0)</f>
        <v>112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>
        <f t="shared" si="24"/>
        <v>1.0016666666666667</v>
      </c>
      <c r="O388" t="s">
        <v>8269</v>
      </c>
      <c r="P388" t="s">
        <v>8310</v>
      </c>
      <c r="Q388" t="s">
        <v>8315</v>
      </c>
      <c r="R388">
        <f t="shared" si="25"/>
        <v>46</v>
      </c>
      <c r="S388" s="10">
        <f t="shared" si="26"/>
        <v>42211.951284722221</v>
      </c>
      <c r="T388" s="10">
        <f t="shared" si="27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>
        <f t="shared" si="24"/>
        <v>2.1398947368421051</v>
      </c>
      <c r="O389" t="s">
        <v>8269</v>
      </c>
      <c r="P389" t="s">
        <v>8310</v>
      </c>
      <c r="Q389" t="s">
        <v>8315</v>
      </c>
      <c r="R389">
        <f t="shared" si="25"/>
        <v>145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>
        <f t="shared" si="24"/>
        <v>1.2616000000000001</v>
      </c>
      <c r="O390" t="s">
        <v>8269</v>
      </c>
      <c r="P390" t="s">
        <v>8310</v>
      </c>
      <c r="Q390" t="s">
        <v>8315</v>
      </c>
      <c r="R390">
        <f t="shared" si="25"/>
        <v>89</v>
      </c>
      <c r="S390" s="10">
        <f t="shared" si="26"/>
        <v>42549.076157407413</v>
      </c>
      <c r="T390" s="10">
        <f t="shared" si="27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>
        <f t="shared" si="24"/>
        <v>1.8153547058823529</v>
      </c>
      <c r="O391" t="s">
        <v>8269</v>
      </c>
      <c r="P391" t="s">
        <v>8310</v>
      </c>
      <c r="Q391" t="s">
        <v>8315</v>
      </c>
      <c r="R391">
        <f t="shared" si="25"/>
        <v>82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>
        <f t="shared" si="24"/>
        <v>1</v>
      </c>
      <c r="O392" t="s">
        <v>8269</v>
      </c>
      <c r="P392" t="s">
        <v>8310</v>
      </c>
      <c r="Q392" t="s">
        <v>8315</v>
      </c>
      <c r="R392">
        <f t="shared" si="25"/>
        <v>71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>
        <f t="shared" si="24"/>
        <v>1.0061</v>
      </c>
      <c r="O393" t="s">
        <v>8269</v>
      </c>
      <c r="P393" t="s">
        <v>8310</v>
      </c>
      <c r="Q393" t="s">
        <v>8315</v>
      </c>
      <c r="R393">
        <f t="shared" si="25"/>
        <v>104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>
        <f t="shared" si="24"/>
        <v>1.009027027027027</v>
      </c>
      <c r="O394" t="s">
        <v>8269</v>
      </c>
      <c r="P394" t="s">
        <v>8310</v>
      </c>
      <c r="Q394" t="s">
        <v>8315</v>
      </c>
      <c r="R394">
        <f t="shared" si="25"/>
        <v>91</v>
      </c>
      <c r="S394" s="10">
        <f t="shared" si="26"/>
        <v>40763.717256944445</v>
      </c>
      <c r="T394" s="10">
        <f t="shared" si="27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>
        <f t="shared" si="24"/>
        <v>1.10446</v>
      </c>
      <c r="O395" t="s">
        <v>8269</v>
      </c>
      <c r="P395" t="s">
        <v>8310</v>
      </c>
      <c r="Q395" t="s">
        <v>8315</v>
      </c>
      <c r="R395">
        <f t="shared" si="25"/>
        <v>157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>
        <f t="shared" si="24"/>
        <v>1.118936170212766</v>
      </c>
      <c r="O396" t="s">
        <v>8269</v>
      </c>
      <c r="P396" t="s">
        <v>8310</v>
      </c>
      <c r="Q396" t="s">
        <v>8315</v>
      </c>
      <c r="R396">
        <f t="shared" si="25"/>
        <v>105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>
        <f t="shared" si="24"/>
        <v>1.0804450000000001</v>
      </c>
      <c r="O397" t="s">
        <v>8269</v>
      </c>
      <c r="P397" t="s">
        <v>8310</v>
      </c>
      <c r="Q397" t="s">
        <v>8315</v>
      </c>
      <c r="R397">
        <f t="shared" si="25"/>
        <v>59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>
        <f t="shared" si="24"/>
        <v>1.0666666666666667</v>
      </c>
      <c r="O398" t="s">
        <v>8269</v>
      </c>
      <c r="P398" t="s">
        <v>8310</v>
      </c>
      <c r="Q398" t="s">
        <v>8315</v>
      </c>
      <c r="R398">
        <f t="shared" si="25"/>
        <v>82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>
        <f t="shared" si="24"/>
        <v>1.0390027322404372</v>
      </c>
      <c r="O399" t="s">
        <v>8269</v>
      </c>
      <c r="P399" t="s">
        <v>8310</v>
      </c>
      <c r="Q399" t="s">
        <v>8315</v>
      </c>
      <c r="R399">
        <f t="shared" si="25"/>
        <v>56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>
        <f t="shared" si="24"/>
        <v>1.2516</v>
      </c>
      <c r="O400" t="s">
        <v>8269</v>
      </c>
      <c r="P400" t="s">
        <v>8310</v>
      </c>
      <c r="Q400" t="s">
        <v>8315</v>
      </c>
      <c r="R400">
        <f t="shared" si="25"/>
        <v>140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>
        <f t="shared" si="24"/>
        <v>1.0680499999999999</v>
      </c>
      <c r="O401" t="s">
        <v>8269</v>
      </c>
      <c r="P401" t="s">
        <v>8310</v>
      </c>
      <c r="Q401" t="s">
        <v>8315</v>
      </c>
      <c r="R401">
        <f t="shared" si="25"/>
        <v>225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>
        <f t="shared" si="24"/>
        <v>1.1230249999999999</v>
      </c>
      <c r="O402" t="s">
        <v>8269</v>
      </c>
      <c r="P402" t="s">
        <v>8310</v>
      </c>
      <c r="Q402" t="s">
        <v>8315</v>
      </c>
      <c r="R402">
        <f t="shared" si="25"/>
        <v>181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>
        <f t="shared" si="24"/>
        <v>1.0381199999999999</v>
      </c>
      <c r="O403" t="s">
        <v>8269</v>
      </c>
      <c r="P403" t="s">
        <v>8310</v>
      </c>
      <c r="Q403" t="s">
        <v>8315</v>
      </c>
      <c r="R403">
        <f t="shared" si="25"/>
        <v>711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>
        <f t="shared" si="24"/>
        <v>1.4165000000000001</v>
      </c>
      <c r="O404" t="s">
        <v>8269</v>
      </c>
      <c r="P404" t="s">
        <v>8310</v>
      </c>
      <c r="Q404" t="s">
        <v>8315</v>
      </c>
      <c r="R404">
        <f t="shared" si="25"/>
        <v>66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>
        <f t="shared" si="24"/>
        <v>1.0526</v>
      </c>
      <c r="O405" t="s">
        <v>8269</v>
      </c>
      <c r="P405" t="s">
        <v>8310</v>
      </c>
      <c r="Q405" t="s">
        <v>8315</v>
      </c>
      <c r="R405">
        <f t="shared" si="25"/>
        <v>75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>
        <f t="shared" si="24"/>
        <v>1.0309142857142857</v>
      </c>
      <c r="O406" t="s">
        <v>8269</v>
      </c>
      <c r="P406" t="s">
        <v>8310</v>
      </c>
      <c r="Q406" t="s">
        <v>8315</v>
      </c>
      <c r="R406">
        <f t="shared" si="25"/>
        <v>133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>
        <f t="shared" si="24"/>
        <v>1.0765957446808512</v>
      </c>
      <c r="O407" t="s">
        <v>8269</v>
      </c>
      <c r="P407" t="s">
        <v>8310</v>
      </c>
      <c r="Q407" t="s">
        <v>8315</v>
      </c>
      <c r="R407">
        <f t="shared" si="25"/>
        <v>55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>
        <f t="shared" si="24"/>
        <v>1.0770464285714285</v>
      </c>
      <c r="O408" t="s">
        <v>8269</v>
      </c>
      <c r="P408" t="s">
        <v>8310</v>
      </c>
      <c r="Q408" t="s">
        <v>8315</v>
      </c>
      <c r="R408">
        <f t="shared" si="25"/>
        <v>86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>
        <f t="shared" si="24"/>
        <v>1.0155000000000001</v>
      </c>
      <c r="O409" t="s">
        <v>8269</v>
      </c>
      <c r="P409" t="s">
        <v>8310</v>
      </c>
      <c r="Q409" t="s">
        <v>8315</v>
      </c>
      <c r="R409">
        <f t="shared" si="25"/>
        <v>92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>
        <f t="shared" si="24"/>
        <v>1.0143766666666667</v>
      </c>
      <c r="O410" t="s">
        <v>8269</v>
      </c>
      <c r="P410" t="s">
        <v>8310</v>
      </c>
      <c r="Q410" t="s">
        <v>8315</v>
      </c>
      <c r="R410">
        <f t="shared" si="25"/>
        <v>160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>
        <f t="shared" si="24"/>
        <v>1.3680000000000001</v>
      </c>
      <c r="O411" t="s">
        <v>8269</v>
      </c>
      <c r="P411" t="s">
        <v>8310</v>
      </c>
      <c r="Q411" t="s">
        <v>8315</v>
      </c>
      <c r="R411">
        <f t="shared" si="25"/>
        <v>46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>
        <f t="shared" si="24"/>
        <v>1.2829999999999999</v>
      </c>
      <c r="O412" t="s">
        <v>8269</v>
      </c>
      <c r="P412" t="s">
        <v>8310</v>
      </c>
      <c r="Q412" t="s">
        <v>8315</v>
      </c>
      <c r="R412">
        <f t="shared" si="25"/>
        <v>183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>
        <f t="shared" si="24"/>
        <v>1.0105</v>
      </c>
      <c r="O413" t="s">
        <v>8269</v>
      </c>
      <c r="P413" t="s">
        <v>8310</v>
      </c>
      <c r="Q413" t="s">
        <v>8315</v>
      </c>
      <c r="R413">
        <f t="shared" si="25"/>
        <v>126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>
        <f t="shared" si="24"/>
        <v>1.2684</v>
      </c>
      <c r="O414" t="s">
        <v>8269</v>
      </c>
      <c r="P414" t="s">
        <v>8310</v>
      </c>
      <c r="Q414" t="s">
        <v>8315</v>
      </c>
      <c r="R414">
        <f t="shared" si="25"/>
        <v>58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>
        <f t="shared" si="24"/>
        <v>1.0508593749999999</v>
      </c>
      <c r="O415" t="s">
        <v>8269</v>
      </c>
      <c r="P415" t="s">
        <v>8310</v>
      </c>
      <c r="Q415" t="s">
        <v>8315</v>
      </c>
      <c r="R415">
        <f t="shared" si="25"/>
        <v>79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>
        <f t="shared" si="24"/>
        <v>1.0285405405405406</v>
      </c>
      <c r="O416" t="s">
        <v>8269</v>
      </c>
      <c r="P416" t="s">
        <v>8310</v>
      </c>
      <c r="Q416" t="s">
        <v>8315</v>
      </c>
      <c r="R416">
        <f t="shared" si="25"/>
        <v>91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>
        <f t="shared" si="24"/>
        <v>1.0214714285714286</v>
      </c>
      <c r="O417" t="s">
        <v>8269</v>
      </c>
      <c r="P417" t="s">
        <v>8310</v>
      </c>
      <c r="Q417" t="s">
        <v>8315</v>
      </c>
      <c r="R417">
        <f t="shared" si="25"/>
        <v>68</v>
      </c>
      <c r="S417" s="10">
        <f t="shared" si="26"/>
        <v>41904.851875</v>
      </c>
      <c r="T417" s="10">
        <f t="shared" si="27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>
        <f t="shared" si="24"/>
        <v>1.2021700000000002</v>
      </c>
      <c r="O418" t="s">
        <v>8269</v>
      </c>
      <c r="P418" t="s">
        <v>8310</v>
      </c>
      <c r="Q418" t="s">
        <v>8315</v>
      </c>
      <c r="R418">
        <f t="shared" si="25"/>
        <v>48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>
        <f t="shared" si="24"/>
        <v>1.0024761904761905</v>
      </c>
      <c r="O419" t="s">
        <v>8269</v>
      </c>
      <c r="P419" t="s">
        <v>8310</v>
      </c>
      <c r="Q419" t="s">
        <v>8315</v>
      </c>
      <c r="R419">
        <f t="shared" si="25"/>
        <v>202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>
        <f t="shared" si="24"/>
        <v>1.0063392857142857</v>
      </c>
      <c r="O420" t="s">
        <v>8269</v>
      </c>
      <c r="P420" t="s">
        <v>8310</v>
      </c>
      <c r="Q420" t="s">
        <v>8315</v>
      </c>
      <c r="R420">
        <f t="shared" si="25"/>
        <v>217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>
        <f t="shared" si="24"/>
        <v>1.004375</v>
      </c>
      <c r="O421" t="s">
        <v>8269</v>
      </c>
      <c r="P421" t="s">
        <v>8310</v>
      </c>
      <c r="Q421" t="s">
        <v>8315</v>
      </c>
      <c r="R421">
        <f t="shared" si="25"/>
        <v>110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>
        <f t="shared" si="24"/>
        <v>4.3939393939393936E-3</v>
      </c>
      <c r="O422" t="s">
        <v>8270</v>
      </c>
      <c r="P422" t="s">
        <v>8310</v>
      </c>
      <c r="Q422" t="s">
        <v>8316</v>
      </c>
      <c r="R422">
        <f t="shared" si="25"/>
        <v>5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>
        <f t="shared" si="24"/>
        <v>2.0066666666666667E-2</v>
      </c>
      <c r="O423" t="s">
        <v>8270</v>
      </c>
      <c r="P423" t="s">
        <v>8310</v>
      </c>
      <c r="Q423" t="s">
        <v>8316</v>
      </c>
      <c r="R423">
        <f t="shared" si="25"/>
        <v>50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>
        <f t="shared" si="24"/>
        <v>1.0749999999999999E-2</v>
      </c>
      <c r="O424" t="s">
        <v>8270</v>
      </c>
      <c r="P424" t="s">
        <v>8310</v>
      </c>
      <c r="Q424" t="s">
        <v>8316</v>
      </c>
      <c r="R424">
        <f t="shared" si="25"/>
        <v>36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>
        <f t="shared" si="24"/>
        <v>7.6499999999999997E-3</v>
      </c>
      <c r="O425" t="s">
        <v>8270</v>
      </c>
      <c r="P425" t="s">
        <v>8310</v>
      </c>
      <c r="Q425" t="s">
        <v>8316</v>
      </c>
      <c r="R425">
        <f t="shared" si="25"/>
        <v>12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>
        <f t="shared" si="24"/>
        <v>6.7966666666666675E-2</v>
      </c>
      <c r="O426" t="s">
        <v>8270</v>
      </c>
      <c r="P426" t="s">
        <v>8310</v>
      </c>
      <c r="Q426" t="s">
        <v>8316</v>
      </c>
      <c r="R426">
        <f t="shared" si="25"/>
        <v>41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>
        <f t="shared" si="24"/>
        <v>1.2E-4</v>
      </c>
      <c r="O427" t="s">
        <v>8270</v>
      </c>
      <c r="P427" t="s">
        <v>8310</v>
      </c>
      <c r="Q427" t="s">
        <v>8316</v>
      </c>
      <c r="R427">
        <f t="shared" si="25"/>
        <v>3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>
        <f t="shared" si="24"/>
        <v>1.3299999999999999E-2</v>
      </c>
      <c r="O428" t="s">
        <v>8270</v>
      </c>
      <c r="P428" t="s">
        <v>8310</v>
      </c>
      <c r="Q428" t="s">
        <v>8316</v>
      </c>
      <c r="R428">
        <f t="shared" si="25"/>
        <v>17</v>
      </c>
      <c r="S428" s="10">
        <f t="shared" si="26"/>
        <v>42400.711967592593</v>
      </c>
      <c r="T428" s="10">
        <f t="shared" si="27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>
        <f t="shared" si="24"/>
        <v>0</v>
      </c>
      <c r="O429" t="s">
        <v>8270</v>
      </c>
      <c r="P429" t="s">
        <v>8310</v>
      </c>
      <c r="Q429" t="s">
        <v>8316</v>
      </c>
      <c r="R429" t="e">
        <f t="shared" si="25"/>
        <v>#DIV/0!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>
        <f t="shared" si="24"/>
        <v>5.6333333333333332E-2</v>
      </c>
      <c r="O430" t="s">
        <v>8270</v>
      </c>
      <c r="P430" t="s">
        <v>8310</v>
      </c>
      <c r="Q430" t="s">
        <v>8316</v>
      </c>
      <c r="R430">
        <f t="shared" si="25"/>
        <v>52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>
        <f t="shared" si="24"/>
        <v>0</v>
      </c>
      <c r="O431" t="s">
        <v>8270</v>
      </c>
      <c r="P431" t="s">
        <v>8310</v>
      </c>
      <c r="Q431" t="s">
        <v>8316</v>
      </c>
      <c r="R431" t="e">
        <f t="shared" si="25"/>
        <v>#DIV/0!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>
        <f t="shared" si="24"/>
        <v>2.4E-2</v>
      </c>
      <c r="O432" t="s">
        <v>8270</v>
      </c>
      <c r="P432" t="s">
        <v>8310</v>
      </c>
      <c r="Q432" t="s">
        <v>8316</v>
      </c>
      <c r="R432">
        <f t="shared" si="25"/>
        <v>5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>
        <f t="shared" si="24"/>
        <v>0.13833333333333334</v>
      </c>
      <c r="O433" t="s">
        <v>8270</v>
      </c>
      <c r="P433" t="s">
        <v>8310</v>
      </c>
      <c r="Q433" t="s">
        <v>8316</v>
      </c>
      <c r="R433">
        <f t="shared" si="25"/>
        <v>52</v>
      </c>
      <c r="S433" s="10">
        <f t="shared" si="26"/>
        <v>42526.871331018512</v>
      </c>
      <c r="T433" s="10">
        <f t="shared" si="27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>
        <f t="shared" si="24"/>
        <v>9.5000000000000001E-2</v>
      </c>
      <c r="O434" t="s">
        <v>8270</v>
      </c>
      <c r="P434" t="s">
        <v>8310</v>
      </c>
      <c r="Q434" t="s">
        <v>8316</v>
      </c>
      <c r="R434">
        <f t="shared" si="25"/>
        <v>71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>
        <f t="shared" si="24"/>
        <v>0</v>
      </c>
      <c r="O435" t="s">
        <v>8270</v>
      </c>
      <c r="P435" t="s">
        <v>8310</v>
      </c>
      <c r="Q435" t="s">
        <v>8316</v>
      </c>
      <c r="R435" t="e">
        <f t="shared" si="25"/>
        <v>#DIV/0!</v>
      </c>
      <c r="S435" s="10">
        <f t="shared" si="26"/>
        <v>42228.629884259266</v>
      </c>
      <c r="T435" s="10">
        <f t="shared" si="27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>
        <f t="shared" si="24"/>
        <v>0.05</v>
      </c>
      <c r="O436" t="s">
        <v>8270</v>
      </c>
      <c r="P436" t="s">
        <v>8310</v>
      </c>
      <c r="Q436" t="s">
        <v>8316</v>
      </c>
      <c r="R436">
        <f t="shared" si="25"/>
        <v>63</v>
      </c>
      <c r="S436" s="10">
        <f t="shared" si="26"/>
        <v>41576.834513888891</v>
      </c>
      <c r="T436" s="10">
        <f t="shared" si="27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>
        <f t="shared" si="24"/>
        <v>2.7272727272727273E-5</v>
      </c>
      <c r="O437" t="s">
        <v>8270</v>
      </c>
      <c r="P437" t="s">
        <v>8310</v>
      </c>
      <c r="Q437" t="s">
        <v>8316</v>
      </c>
      <c r="R437">
        <f t="shared" si="25"/>
        <v>1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>
        <f t="shared" si="24"/>
        <v>0</v>
      </c>
      <c r="O438" t="s">
        <v>8270</v>
      </c>
      <c r="P438" t="s">
        <v>8310</v>
      </c>
      <c r="Q438" t="s">
        <v>8316</v>
      </c>
      <c r="R438" t="e">
        <f t="shared" si="25"/>
        <v>#DIV/0!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>
        <f t="shared" si="24"/>
        <v>0</v>
      </c>
      <c r="O439" t="s">
        <v>8270</v>
      </c>
      <c r="P439" t="s">
        <v>8310</v>
      </c>
      <c r="Q439" t="s">
        <v>8316</v>
      </c>
      <c r="R439" t="e">
        <f t="shared" si="25"/>
        <v>#DIV/0!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>
        <f t="shared" si="24"/>
        <v>9.3799999999999994E-2</v>
      </c>
      <c r="O440" t="s">
        <v>8270</v>
      </c>
      <c r="P440" t="s">
        <v>8310</v>
      </c>
      <c r="Q440" t="s">
        <v>8316</v>
      </c>
      <c r="R440">
        <f t="shared" si="25"/>
        <v>171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>
        <f t="shared" si="24"/>
        <v>0</v>
      </c>
      <c r="O441" t="s">
        <v>8270</v>
      </c>
      <c r="P441" t="s">
        <v>8310</v>
      </c>
      <c r="Q441" t="s">
        <v>8316</v>
      </c>
      <c r="R441" t="e">
        <f t="shared" si="25"/>
        <v>#DIV/0!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>
        <f t="shared" si="24"/>
        <v>1E-3</v>
      </c>
      <c r="O442" t="s">
        <v>8270</v>
      </c>
      <c r="P442" t="s">
        <v>8310</v>
      </c>
      <c r="Q442" t="s">
        <v>8316</v>
      </c>
      <c r="R442">
        <f t="shared" si="25"/>
        <v>5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>
        <f t="shared" si="24"/>
        <v>0</v>
      </c>
      <c r="O443" t="s">
        <v>8270</v>
      </c>
      <c r="P443" t="s">
        <v>8310</v>
      </c>
      <c r="Q443" t="s">
        <v>8316</v>
      </c>
      <c r="R443" t="e">
        <f t="shared" si="25"/>
        <v>#DIV/0!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>
        <f t="shared" si="24"/>
        <v>0.39358823529411763</v>
      </c>
      <c r="O444" t="s">
        <v>8270</v>
      </c>
      <c r="P444" t="s">
        <v>8310</v>
      </c>
      <c r="Q444" t="s">
        <v>8316</v>
      </c>
      <c r="R444">
        <f t="shared" si="25"/>
        <v>394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>
        <f t="shared" si="24"/>
        <v>1E-3</v>
      </c>
      <c r="O445" t="s">
        <v>8270</v>
      </c>
      <c r="P445" t="s">
        <v>8310</v>
      </c>
      <c r="Q445" t="s">
        <v>8316</v>
      </c>
      <c r="R445">
        <f t="shared" si="25"/>
        <v>5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>
        <f t="shared" si="24"/>
        <v>0.05</v>
      </c>
      <c r="O446" t="s">
        <v>8270</v>
      </c>
      <c r="P446" t="s">
        <v>8310</v>
      </c>
      <c r="Q446" t="s">
        <v>8316</v>
      </c>
      <c r="R446">
        <f t="shared" si="25"/>
        <v>50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>
        <f t="shared" si="24"/>
        <v>3.3333333333333335E-5</v>
      </c>
      <c r="O447" t="s">
        <v>8270</v>
      </c>
      <c r="P447" t="s">
        <v>8310</v>
      </c>
      <c r="Q447" t="s">
        <v>8316</v>
      </c>
      <c r="R447">
        <f t="shared" si="25"/>
        <v>1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>
        <f t="shared" si="24"/>
        <v>7.2952380952380949E-2</v>
      </c>
      <c r="O448" t="s">
        <v>8270</v>
      </c>
      <c r="P448" t="s">
        <v>8310</v>
      </c>
      <c r="Q448" t="s">
        <v>8316</v>
      </c>
      <c r="R448">
        <f t="shared" si="25"/>
        <v>48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>
        <f t="shared" si="24"/>
        <v>1.6666666666666666E-4</v>
      </c>
      <c r="O449" t="s">
        <v>8270</v>
      </c>
      <c r="P449" t="s">
        <v>8310</v>
      </c>
      <c r="Q449" t="s">
        <v>8316</v>
      </c>
      <c r="R449">
        <f t="shared" si="25"/>
        <v>5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>
        <f t="shared" si="24"/>
        <v>3.2804E-2</v>
      </c>
      <c r="O450" t="s">
        <v>8270</v>
      </c>
      <c r="P450" t="s">
        <v>8310</v>
      </c>
      <c r="Q450" t="s">
        <v>8316</v>
      </c>
      <c r="R450">
        <f t="shared" si="25"/>
        <v>21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>
        <f t="shared" ref="N451:N514" si="28">E451/D451</f>
        <v>2.2499999999999999E-2</v>
      </c>
      <c r="O451" t="s">
        <v>8270</v>
      </c>
      <c r="P451" t="s">
        <v>8310</v>
      </c>
      <c r="Q451" t="s">
        <v>8316</v>
      </c>
      <c r="R451">
        <f t="shared" ref="R451:R514" si="29">ROUND(E451/L451,0)</f>
        <v>9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>
        <f t="shared" si="28"/>
        <v>7.92E-3</v>
      </c>
      <c r="O452" t="s">
        <v>8270</v>
      </c>
      <c r="P452" t="s">
        <v>8310</v>
      </c>
      <c r="Q452" t="s">
        <v>8316</v>
      </c>
      <c r="R452">
        <f t="shared" si="29"/>
        <v>57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>
        <f t="shared" si="28"/>
        <v>0</v>
      </c>
      <c r="O453" t="s">
        <v>8270</v>
      </c>
      <c r="P453" t="s">
        <v>8310</v>
      </c>
      <c r="Q453" t="s">
        <v>8316</v>
      </c>
      <c r="R453" t="e">
        <f t="shared" si="29"/>
        <v>#DIV/0!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>
        <f t="shared" si="28"/>
        <v>0.64</v>
      </c>
      <c r="O454" t="s">
        <v>8270</v>
      </c>
      <c r="P454" t="s">
        <v>8310</v>
      </c>
      <c r="Q454" t="s">
        <v>8316</v>
      </c>
      <c r="R454">
        <f t="shared" si="29"/>
        <v>40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>
        <f t="shared" si="28"/>
        <v>2.740447957839262E-4</v>
      </c>
      <c r="O455" t="s">
        <v>8270</v>
      </c>
      <c r="P455" t="s">
        <v>8310</v>
      </c>
      <c r="Q455" t="s">
        <v>8316</v>
      </c>
      <c r="R455">
        <f t="shared" si="29"/>
        <v>13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>
        <f t="shared" si="28"/>
        <v>8.2000000000000007E-3</v>
      </c>
      <c r="O456" t="s">
        <v>8270</v>
      </c>
      <c r="P456" t="s">
        <v>8310</v>
      </c>
      <c r="Q456" t="s">
        <v>8316</v>
      </c>
      <c r="R456">
        <f t="shared" si="29"/>
        <v>16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>
        <f t="shared" si="28"/>
        <v>6.9230769230769226E-4</v>
      </c>
      <c r="O457" t="s">
        <v>8270</v>
      </c>
      <c r="P457" t="s">
        <v>8310</v>
      </c>
      <c r="Q457" t="s">
        <v>8316</v>
      </c>
      <c r="R457">
        <f t="shared" si="29"/>
        <v>23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>
        <f t="shared" si="28"/>
        <v>6.8631863186318634E-3</v>
      </c>
      <c r="O458" t="s">
        <v>8270</v>
      </c>
      <c r="P458" t="s">
        <v>8310</v>
      </c>
      <c r="Q458" t="s">
        <v>8316</v>
      </c>
      <c r="R458">
        <f t="shared" si="29"/>
        <v>20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>
        <f t="shared" si="28"/>
        <v>0</v>
      </c>
      <c r="O459" t="s">
        <v>8270</v>
      </c>
      <c r="P459" t="s">
        <v>8310</v>
      </c>
      <c r="Q459" t="s">
        <v>8316</v>
      </c>
      <c r="R459" t="e">
        <f t="shared" si="29"/>
        <v>#DIV/0!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>
        <f t="shared" si="28"/>
        <v>8.2100000000000006E-2</v>
      </c>
      <c r="O460" t="s">
        <v>8270</v>
      </c>
      <c r="P460" t="s">
        <v>8310</v>
      </c>
      <c r="Q460" t="s">
        <v>8316</v>
      </c>
      <c r="R460">
        <f t="shared" si="29"/>
        <v>17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>
        <f t="shared" si="28"/>
        <v>6.4102564102564103E-4</v>
      </c>
      <c r="O461" t="s">
        <v>8270</v>
      </c>
      <c r="P461" t="s">
        <v>8310</v>
      </c>
      <c r="Q461" t="s">
        <v>8316</v>
      </c>
      <c r="R461">
        <f t="shared" si="29"/>
        <v>25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>
        <f t="shared" si="28"/>
        <v>2.9411764705882353E-3</v>
      </c>
      <c r="O462" t="s">
        <v>8270</v>
      </c>
      <c r="P462" t="s">
        <v>8310</v>
      </c>
      <c r="Q462" t="s">
        <v>8316</v>
      </c>
      <c r="R462">
        <f t="shared" si="29"/>
        <v>13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>
        <f t="shared" si="28"/>
        <v>0</v>
      </c>
      <c r="O463" t="s">
        <v>8270</v>
      </c>
      <c r="P463" t="s">
        <v>8310</v>
      </c>
      <c r="Q463" t="s">
        <v>8316</v>
      </c>
      <c r="R463" t="e">
        <f t="shared" si="29"/>
        <v>#DIV/0!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>
        <f t="shared" si="28"/>
        <v>0</v>
      </c>
      <c r="O464" t="s">
        <v>8270</v>
      </c>
      <c r="P464" t="s">
        <v>8310</v>
      </c>
      <c r="Q464" t="s">
        <v>8316</v>
      </c>
      <c r="R464" t="e">
        <f t="shared" si="29"/>
        <v>#DIV/0!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>
        <f t="shared" si="28"/>
        <v>2.2727272727272728E-2</v>
      </c>
      <c r="O465" t="s">
        <v>8270</v>
      </c>
      <c r="P465" t="s">
        <v>8310</v>
      </c>
      <c r="Q465" t="s">
        <v>8316</v>
      </c>
      <c r="R465">
        <f t="shared" si="29"/>
        <v>114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>
        <f t="shared" si="28"/>
        <v>9.9009900990099011E-4</v>
      </c>
      <c r="O466" t="s">
        <v>8270</v>
      </c>
      <c r="P466" t="s">
        <v>8310</v>
      </c>
      <c r="Q466" t="s">
        <v>8316</v>
      </c>
      <c r="R466">
        <f t="shared" si="29"/>
        <v>1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>
        <f t="shared" si="28"/>
        <v>0.26953125</v>
      </c>
      <c r="O467" t="s">
        <v>8270</v>
      </c>
      <c r="P467" t="s">
        <v>8310</v>
      </c>
      <c r="Q467" t="s">
        <v>8316</v>
      </c>
      <c r="R467">
        <f t="shared" si="29"/>
        <v>17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>
        <f t="shared" si="28"/>
        <v>7.6E-3</v>
      </c>
      <c r="O468" t="s">
        <v>8270</v>
      </c>
      <c r="P468" t="s">
        <v>8310</v>
      </c>
      <c r="Q468" t="s">
        <v>8316</v>
      </c>
      <c r="R468">
        <f t="shared" si="29"/>
        <v>15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>
        <f t="shared" si="28"/>
        <v>0.21575</v>
      </c>
      <c r="O469" t="s">
        <v>8270</v>
      </c>
      <c r="P469" t="s">
        <v>8310</v>
      </c>
      <c r="Q469" t="s">
        <v>8316</v>
      </c>
      <c r="R469">
        <f t="shared" si="29"/>
        <v>111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>
        <f t="shared" si="28"/>
        <v>0</v>
      </c>
      <c r="O470" t="s">
        <v>8270</v>
      </c>
      <c r="P470" t="s">
        <v>8310</v>
      </c>
      <c r="Q470" t="s">
        <v>8316</v>
      </c>
      <c r="R470" t="e">
        <f t="shared" si="29"/>
        <v>#DIV/0!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>
        <f t="shared" si="28"/>
        <v>0</v>
      </c>
      <c r="O471" t="s">
        <v>8270</v>
      </c>
      <c r="P471" t="s">
        <v>8310</v>
      </c>
      <c r="Q471" t="s">
        <v>8316</v>
      </c>
      <c r="R471" t="e">
        <f t="shared" si="29"/>
        <v>#DIV/0!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>
        <f t="shared" si="28"/>
        <v>1.0200000000000001E-2</v>
      </c>
      <c r="O472" t="s">
        <v>8270</v>
      </c>
      <c r="P472" t="s">
        <v>8310</v>
      </c>
      <c r="Q472" t="s">
        <v>8316</v>
      </c>
      <c r="R472">
        <f t="shared" si="29"/>
        <v>26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>
        <f t="shared" si="28"/>
        <v>0.11892727272727273</v>
      </c>
      <c r="O473" t="s">
        <v>8270</v>
      </c>
      <c r="P473" t="s">
        <v>8310</v>
      </c>
      <c r="Q473" t="s">
        <v>8316</v>
      </c>
      <c r="R473">
        <f t="shared" si="29"/>
        <v>38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>
        <f t="shared" si="28"/>
        <v>0.17624999999999999</v>
      </c>
      <c r="O474" t="s">
        <v>8270</v>
      </c>
      <c r="P474" t="s">
        <v>8310</v>
      </c>
      <c r="Q474" t="s">
        <v>8316</v>
      </c>
      <c r="R474">
        <f t="shared" si="29"/>
        <v>28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>
        <f t="shared" si="28"/>
        <v>2.87E-2</v>
      </c>
      <c r="O475" t="s">
        <v>8270</v>
      </c>
      <c r="P475" t="s">
        <v>8310</v>
      </c>
      <c r="Q475" t="s">
        <v>8316</v>
      </c>
      <c r="R475">
        <f t="shared" si="29"/>
        <v>62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>
        <f t="shared" si="28"/>
        <v>3.0303030303030303E-4</v>
      </c>
      <c r="O476" t="s">
        <v>8270</v>
      </c>
      <c r="P476" t="s">
        <v>8310</v>
      </c>
      <c r="Q476" t="s">
        <v>8316</v>
      </c>
      <c r="R476">
        <f t="shared" si="29"/>
        <v>1</v>
      </c>
      <c r="S476" s="10">
        <f t="shared" si="30"/>
        <v>42753.329039351855</v>
      </c>
      <c r="T476" s="10">
        <f t="shared" si="31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>
        <f t="shared" si="28"/>
        <v>0</v>
      </c>
      <c r="O477" t="s">
        <v>8270</v>
      </c>
      <c r="P477" t="s">
        <v>8310</v>
      </c>
      <c r="Q477" t="s">
        <v>8316</v>
      </c>
      <c r="R477" t="e">
        <f t="shared" si="29"/>
        <v>#DIV/0!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>
        <f t="shared" si="28"/>
        <v>2.2302681818181819E-2</v>
      </c>
      <c r="O478" t="s">
        <v>8270</v>
      </c>
      <c r="P478" t="s">
        <v>8310</v>
      </c>
      <c r="Q478" t="s">
        <v>8316</v>
      </c>
      <c r="R478">
        <f t="shared" si="29"/>
        <v>40</v>
      </c>
      <c r="S478" s="10">
        <f t="shared" si="30"/>
        <v>41757.975011574075</v>
      </c>
      <c r="T478" s="10">
        <f t="shared" si="31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>
        <f t="shared" si="28"/>
        <v>0</v>
      </c>
      <c r="O479" t="s">
        <v>8270</v>
      </c>
      <c r="P479" t="s">
        <v>8310</v>
      </c>
      <c r="Q479" t="s">
        <v>8316</v>
      </c>
      <c r="R479" t="e">
        <f t="shared" si="29"/>
        <v>#DIV/0!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>
        <f t="shared" si="28"/>
        <v>0</v>
      </c>
      <c r="O480" t="s">
        <v>8270</v>
      </c>
      <c r="P480" t="s">
        <v>8310</v>
      </c>
      <c r="Q480" t="s">
        <v>8316</v>
      </c>
      <c r="R480" t="e">
        <f t="shared" si="29"/>
        <v>#DIV/0!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>
        <f t="shared" si="28"/>
        <v>0.3256</v>
      </c>
      <c r="O481" t="s">
        <v>8270</v>
      </c>
      <c r="P481" t="s">
        <v>8310</v>
      </c>
      <c r="Q481" t="s">
        <v>8316</v>
      </c>
      <c r="R481">
        <f t="shared" si="29"/>
        <v>89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>
        <f t="shared" si="28"/>
        <v>0.19409999999999999</v>
      </c>
      <c r="O482" t="s">
        <v>8270</v>
      </c>
      <c r="P482" t="s">
        <v>8310</v>
      </c>
      <c r="Q482" t="s">
        <v>8316</v>
      </c>
      <c r="R482">
        <f t="shared" si="29"/>
        <v>55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>
        <f t="shared" si="28"/>
        <v>6.0999999999999999E-2</v>
      </c>
      <c r="O483" t="s">
        <v>8270</v>
      </c>
      <c r="P483" t="s">
        <v>8310</v>
      </c>
      <c r="Q483" t="s">
        <v>8316</v>
      </c>
      <c r="R483">
        <f t="shared" si="29"/>
        <v>87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>
        <f t="shared" si="28"/>
        <v>1E-3</v>
      </c>
      <c r="O484" t="s">
        <v>8270</v>
      </c>
      <c r="P484" t="s">
        <v>8310</v>
      </c>
      <c r="Q484" t="s">
        <v>8316</v>
      </c>
      <c r="R484">
        <f t="shared" si="29"/>
        <v>10</v>
      </c>
      <c r="S484" s="10">
        <f t="shared" si="30"/>
        <v>42447.896875000006</v>
      </c>
      <c r="T484" s="10">
        <f t="shared" si="31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>
        <f t="shared" si="28"/>
        <v>0.502</v>
      </c>
      <c r="O485" t="s">
        <v>8270</v>
      </c>
      <c r="P485" t="s">
        <v>8310</v>
      </c>
      <c r="Q485" t="s">
        <v>8316</v>
      </c>
      <c r="R485">
        <f t="shared" si="29"/>
        <v>51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>
        <f t="shared" si="28"/>
        <v>1.8625E-3</v>
      </c>
      <c r="O486" t="s">
        <v>8270</v>
      </c>
      <c r="P486" t="s">
        <v>8310</v>
      </c>
      <c r="Q486" t="s">
        <v>8316</v>
      </c>
      <c r="R486">
        <f t="shared" si="29"/>
        <v>14</v>
      </c>
      <c r="S486" s="10">
        <f t="shared" si="30"/>
        <v>42272.93949074074</v>
      </c>
      <c r="T486" s="10">
        <f t="shared" si="31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>
        <f t="shared" si="28"/>
        <v>0.21906971229845085</v>
      </c>
      <c r="O487" t="s">
        <v>8270</v>
      </c>
      <c r="P487" t="s">
        <v>8310</v>
      </c>
      <c r="Q487" t="s">
        <v>8316</v>
      </c>
      <c r="R487">
        <f t="shared" si="29"/>
        <v>67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>
        <f t="shared" si="28"/>
        <v>9.0909090909090904E-5</v>
      </c>
      <c r="O488" t="s">
        <v>8270</v>
      </c>
      <c r="P488" t="s">
        <v>8310</v>
      </c>
      <c r="Q488" t="s">
        <v>8316</v>
      </c>
      <c r="R488">
        <f t="shared" si="29"/>
        <v>50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>
        <f t="shared" si="28"/>
        <v>0</v>
      </c>
      <c r="O489" t="s">
        <v>8270</v>
      </c>
      <c r="P489" t="s">
        <v>8310</v>
      </c>
      <c r="Q489" t="s">
        <v>8316</v>
      </c>
      <c r="R489" t="e">
        <f t="shared" si="29"/>
        <v>#DIV/0!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>
        <f t="shared" si="28"/>
        <v>0</v>
      </c>
      <c r="O490" t="s">
        <v>8270</v>
      </c>
      <c r="P490" t="s">
        <v>8310</v>
      </c>
      <c r="Q490" t="s">
        <v>8316</v>
      </c>
      <c r="R490" t="e">
        <f t="shared" si="29"/>
        <v>#DIV/0!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>
        <f t="shared" si="28"/>
        <v>2.8667813379201833E-3</v>
      </c>
      <c r="O491" t="s">
        <v>8270</v>
      </c>
      <c r="P491" t="s">
        <v>8310</v>
      </c>
      <c r="Q491" t="s">
        <v>8316</v>
      </c>
      <c r="R491">
        <f t="shared" si="29"/>
        <v>72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>
        <f t="shared" si="28"/>
        <v>0</v>
      </c>
      <c r="O492" t="s">
        <v>8270</v>
      </c>
      <c r="P492" t="s">
        <v>8310</v>
      </c>
      <c r="Q492" t="s">
        <v>8316</v>
      </c>
      <c r="R492" t="e">
        <f t="shared" si="29"/>
        <v>#DIV/0!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>
        <f t="shared" si="28"/>
        <v>0</v>
      </c>
      <c r="O493" t="s">
        <v>8270</v>
      </c>
      <c r="P493" t="s">
        <v>8310</v>
      </c>
      <c r="Q493" t="s">
        <v>8316</v>
      </c>
      <c r="R493" t="e">
        <f t="shared" si="29"/>
        <v>#DIV/0!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>
        <f t="shared" si="28"/>
        <v>0</v>
      </c>
      <c r="O494" t="s">
        <v>8270</v>
      </c>
      <c r="P494" t="s">
        <v>8310</v>
      </c>
      <c r="Q494" t="s">
        <v>8316</v>
      </c>
      <c r="R494" t="e">
        <f t="shared" si="29"/>
        <v>#DIV/0!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>
        <f t="shared" si="28"/>
        <v>0</v>
      </c>
      <c r="O495" t="s">
        <v>8270</v>
      </c>
      <c r="P495" t="s">
        <v>8310</v>
      </c>
      <c r="Q495" t="s">
        <v>8316</v>
      </c>
      <c r="R495" t="e">
        <f t="shared" si="29"/>
        <v>#DIV/0!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>
        <f t="shared" si="28"/>
        <v>1.5499999999999999E-3</v>
      </c>
      <c r="O496" t="s">
        <v>8270</v>
      </c>
      <c r="P496" t="s">
        <v>8310</v>
      </c>
      <c r="Q496" t="s">
        <v>8316</v>
      </c>
      <c r="R496">
        <f t="shared" si="29"/>
        <v>10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>
        <f t="shared" si="28"/>
        <v>0</v>
      </c>
      <c r="O497" t="s">
        <v>8270</v>
      </c>
      <c r="P497" t="s">
        <v>8310</v>
      </c>
      <c r="Q497" t="s">
        <v>8316</v>
      </c>
      <c r="R497" t="e">
        <f t="shared" si="29"/>
        <v>#DIV/0!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>
        <f t="shared" si="28"/>
        <v>1.6666666666666667E-5</v>
      </c>
      <c r="O498" t="s">
        <v>8270</v>
      </c>
      <c r="P498" t="s">
        <v>8310</v>
      </c>
      <c r="Q498" t="s">
        <v>8316</v>
      </c>
      <c r="R498">
        <f t="shared" si="29"/>
        <v>1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>
        <f t="shared" si="28"/>
        <v>6.6964285714285711E-3</v>
      </c>
      <c r="O499" t="s">
        <v>8270</v>
      </c>
      <c r="P499" t="s">
        <v>8310</v>
      </c>
      <c r="Q499" t="s">
        <v>8316</v>
      </c>
      <c r="R499">
        <f t="shared" si="29"/>
        <v>10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>
        <f t="shared" si="28"/>
        <v>4.5985132395404561E-2</v>
      </c>
      <c r="O500" t="s">
        <v>8270</v>
      </c>
      <c r="P500" t="s">
        <v>8310</v>
      </c>
      <c r="Q500" t="s">
        <v>8316</v>
      </c>
      <c r="R500">
        <f t="shared" si="29"/>
        <v>136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>
        <f t="shared" si="28"/>
        <v>9.5500000000000002E-2</v>
      </c>
      <c r="O501" t="s">
        <v>8270</v>
      </c>
      <c r="P501" t="s">
        <v>8310</v>
      </c>
      <c r="Q501" t="s">
        <v>8316</v>
      </c>
      <c r="R501">
        <f t="shared" si="29"/>
        <v>73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>
        <f t="shared" si="28"/>
        <v>3.307692307692308E-2</v>
      </c>
      <c r="O502" t="s">
        <v>8270</v>
      </c>
      <c r="P502" t="s">
        <v>8310</v>
      </c>
      <c r="Q502" t="s">
        <v>8316</v>
      </c>
      <c r="R502">
        <f t="shared" si="29"/>
        <v>54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>
        <f t="shared" si="28"/>
        <v>0</v>
      </c>
      <c r="O503" t="s">
        <v>8270</v>
      </c>
      <c r="P503" t="s">
        <v>8310</v>
      </c>
      <c r="Q503" t="s">
        <v>8316</v>
      </c>
      <c r="R503" t="e">
        <f t="shared" si="29"/>
        <v>#DIV/0!</v>
      </c>
      <c r="S503" s="10">
        <f t="shared" si="30"/>
        <v>40703.234386574077</v>
      </c>
      <c r="T503" s="10">
        <f t="shared" si="31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>
        <f t="shared" si="28"/>
        <v>1.15E-2</v>
      </c>
      <c r="O504" t="s">
        <v>8270</v>
      </c>
      <c r="P504" t="s">
        <v>8310</v>
      </c>
      <c r="Q504" t="s">
        <v>8316</v>
      </c>
      <c r="R504">
        <f t="shared" si="29"/>
        <v>58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>
        <f t="shared" si="28"/>
        <v>1.7538461538461537E-2</v>
      </c>
      <c r="O505" t="s">
        <v>8270</v>
      </c>
      <c r="P505" t="s">
        <v>8310</v>
      </c>
      <c r="Q505" t="s">
        <v>8316</v>
      </c>
      <c r="R505">
        <f t="shared" si="29"/>
        <v>13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>
        <f t="shared" si="28"/>
        <v>1.3673469387755101E-2</v>
      </c>
      <c r="O506" t="s">
        <v>8270</v>
      </c>
      <c r="P506" t="s">
        <v>8310</v>
      </c>
      <c r="Q506" t="s">
        <v>8316</v>
      </c>
      <c r="R506">
        <f t="shared" si="29"/>
        <v>67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>
        <f t="shared" si="28"/>
        <v>4.3333333333333331E-3</v>
      </c>
      <c r="O507" t="s">
        <v>8270</v>
      </c>
      <c r="P507" t="s">
        <v>8310</v>
      </c>
      <c r="Q507" t="s">
        <v>8316</v>
      </c>
      <c r="R507">
        <f t="shared" si="29"/>
        <v>4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>
        <f t="shared" si="28"/>
        <v>1.25E-3</v>
      </c>
      <c r="O508" t="s">
        <v>8270</v>
      </c>
      <c r="P508" t="s">
        <v>8310</v>
      </c>
      <c r="Q508" t="s">
        <v>8316</v>
      </c>
      <c r="R508">
        <f t="shared" si="29"/>
        <v>250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>
        <f t="shared" si="28"/>
        <v>3.2000000000000001E-2</v>
      </c>
      <c r="O509" t="s">
        <v>8270</v>
      </c>
      <c r="P509" t="s">
        <v>8310</v>
      </c>
      <c r="Q509" t="s">
        <v>8316</v>
      </c>
      <c r="R509">
        <f t="shared" si="29"/>
        <v>64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>
        <f t="shared" si="28"/>
        <v>8.0000000000000002E-3</v>
      </c>
      <c r="O510" t="s">
        <v>8270</v>
      </c>
      <c r="P510" t="s">
        <v>8310</v>
      </c>
      <c r="Q510" t="s">
        <v>8316</v>
      </c>
      <c r="R510">
        <f t="shared" si="29"/>
        <v>133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>
        <f t="shared" si="28"/>
        <v>2E-3</v>
      </c>
      <c r="O511" t="s">
        <v>8270</v>
      </c>
      <c r="P511" t="s">
        <v>8310</v>
      </c>
      <c r="Q511" t="s">
        <v>8316</v>
      </c>
      <c r="R511">
        <f t="shared" si="29"/>
        <v>10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>
        <f t="shared" si="28"/>
        <v>0</v>
      </c>
      <c r="O512" t="s">
        <v>8270</v>
      </c>
      <c r="P512" t="s">
        <v>8310</v>
      </c>
      <c r="Q512" t="s">
        <v>8316</v>
      </c>
      <c r="R512" t="e">
        <f t="shared" si="29"/>
        <v>#DIV/0!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>
        <f t="shared" si="28"/>
        <v>0.03</v>
      </c>
      <c r="O513" t="s">
        <v>8270</v>
      </c>
      <c r="P513" t="s">
        <v>8310</v>
      </c>
      <c r="Q513" t="s">
        <v>8316</v>
      </c>
      <c r="R513">
        <f t="shared" si="29"/>
        <v>30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>
        <f t="shared" si="28"/>
        <v>1.3749999999999999E-3</v>
      </c>
      <c r="O514" t="s">
        <v>8270</v>
      </c>
      <c r="P514" t="s">
        <v>8310</v>
      </c>
      <c r="Q514" t="s">
        <v>8316</v>
      </c>
      <c r="R514">
        <f t="shared" si="29"/>
        <v>6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>
        <f t="shared" ref="N515:N578" si="32">E515/D515</f>
        <v>0.13924</v>
      </c>
      <c r="O515" t="s">
        <v>8270</v>
      </c>
      <c r="P515" t="s">
        <v>8310</v>
      </c>
      <c r="Q515" t="s">
        <v>8316</v>
      </c>
      <c r="R515">
        <f t="shared" ref="R515:R578" si="33">ROUND(E515/L515,0)</f>
        <v>102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>
        <f t="shared" si="32"/>
        <v>3.3333333333333333E-2</v>
      </c>
      <c r="O516" t="s">
        <v>8270</v>
      </c>
      <c r="P516" t="s">
        <v>8310</v>
      </c>
      <c r="Q516" t="s">
        <v>8316</v>
      </c>
      <c r="R516">
        <f t="shared" si="33"/>
        <v>17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>
        <f t="shared" si="32"/>
        <v>0.25413402061855672</v>
      </c>
      <c r="O517" t="s">
        <v>8270</v>
      </c>
      <c r="P517" t="s">
        <v>8310</v>
      </c>
      <c r="Q517" t="s">
        <v>8316</v>
      </c>
      <c r="R517">
        <f t="shared" si="33"/>
        <v>725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>
        <f t="shared" si="32"/>
        <v>0</v>
      </c>
      <c r="O518" t="s">
        <v>8270</v>
      </c>
      <c r="P518" t="s">
        <v>8310</v>
      </c>
      <c r="Q518" t="s">
        <v>8316</v>
      </c>
      <c r="R518" t="e">
        <f t="shared" si="33"/>
        <v>#DIV/0!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>
        <f t="shared" si="32"/>
        <v>1.3666666666666667E-2</v>
      </c>
      <c r="O519" t="s">
        <v>8270</v>
      </c>
      <c r="P519" t="s">
        <v>8310</v>
      </c>
      <c r="Q519" t="s">
        <v>8316</v>
      </c>
      <c r="R519">
        <f t="shared" si="33"/>
        <v>68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>
        <f t="shared" si="32"/>
        <v>0</v>
      </c>
      <c r="O520" t="s">
        <v>8270</v>
      </c>
      <c r="P520" t="s">
        <v>8310</v>
      </c>
      <c r="Q520" t="s">
        <v>8316</v>
      </c>
      <c r="R520" t="e">
        <f t="shared" si="33"/>
        <v>#DIV/0!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>
        <f t="shared" si="32"/>
        <v>0.22881426547787684</v>
      </c>
      <c r="O521" t="s">
        <v>8270</v>
      </c>
      <c r="P521" t="s">
        <v>8310</v>
      </c>
      <c r="Q521" t="s">
        <v>8316</v>
      </c>
      <c r="R521">
        <f t="shared" si="33"/>
        <v>39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>
        <f t="shared" si="32"/>
        <v>1.0209999999999999</v>
      </c>
      <c r="O522" t="s">
        <v>8271</v>
      </c>
      <c r="P522" t="s">
        <v>8317</v>
      </c>
      <c r="Q522" t="s">
        <v>8318</v>
      </c>
      <c r="R522">
        <f t="shared" si="33"/>
        <v>150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>
        <f t="shared" si="32"/>
        <v>1.0464</v>
      </c>
      <c r="O523" t="s">
        <v>8271</v>
      </c>
      <c r="P523" t="s">
        <v>8317</v>
      </c>
      <c r="Q523" t="s">
        <v>8318</v>
      </c>
      <c r="R523">
        <f t="shared" si="33"/>
        <v>93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>
        <f t="shared" si="32"/>
        <v>1.1466666666666667</v>
      </c>
      <c r="O524" t="s">
        <v>8271</v>
      </c>
      <c r="P524" t="s">
        <v>8317</v>
      </c>
      <c r="Q524" t="s">
        <v>8318</v>
      </c>
      <c r="R524">
        <f t="shared" si="33"/>
        <v>111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>
        <f t="shared" si="32"/>
        <v>1.206</v>
      </c>
      <c r="O525" t="s">
        <v>8271</v>
      </c>
      <c r="P525" t="s">
        <v>8317</v>
      </c>
      <c r="Q525" t="s">
        <v>8318</v>
      </c>
      <c r="R525">
        <f t="shared" si="33"/>
        <v>72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>
        <f t="shared" si="32"/>
        <v>1.0867285714285715</v>
      </c>
      <c r="O526" t="s">
        <v>8271</v>
      </c>
      <c r="P526" t="s">
        <v>8317</v>
      </c>
      <c r="Q526" t="s">
        <v>8318</v>
      </c>
      <c r="R526">
        <f t="shared" si="33"/>
        <v>29</v>
      </c>
      <c r="S526" s="10">
        <f t="shared" si="34"/>
        <v>42492.717233796298</v>
      </c>
      <c r="T526" s="10">
        <f t="shared" si="35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>
        <f t="shared" si="32"/>
        <v>1</v>
      </c>
      <c r="O527" t="s">
        <v>8271</v>
      </c>
      <c r="P527" t="s">
        <v>8317</v>
      </c>
      <c r="Q527" t="s">
        <v>8318</v>
      </c>
      <c r="R527">
        <f t="shared" si="33"/>
        <v>1000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>
        <f t="shared" si="32"/>
        <v>1.1399999999999999</v>
      </c>
      <c r="O528" t="s">
        <v>8271</v>
      </c>
      <c r="P528" t="s">
        <v>8317</v>
      </c>
      <c r="Q528" t="s">
        <v>8318</v>
      </c>
      <c r="R528">
        <f t="shared" si="33"/>
        <v>74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>
        <f t="shared" si="32"/>
        <v>1.0085</v>
      </c>
      <c r="O529" t="s">
        <v>8271</v>
      </c>
      <c r="P529" t="s">
        <v>8317</v>
      </c>
      <c r="Q529" t="s">
        <v>8318</v>
      </c>
      <c r="R529">
        <f t="shared" si="33"/>
        <v>64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>
        <f t="shared" si="32"/>
        <v>1.1565217391304348</v>
      </c>
      <c r="O530" t="s">
        <v>8271</v>
      </c>
      <c r="P530" t="s">
        <v>8317</v>
      </c>
      <c r="Q530" t="s">
        <v>8318</v>
      </c>
      <c r="R530">
        <f t="shared" si="33"/>
        <v>44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>
        <f t="shared" si="32"/>
        <v>1.3041666666666667</v>
      </c>
      <c r="O531" t="s">
        <v>8271</v>
      </c>
      <c r="P531" t="s">
        <v>8317</v>
      </c>
      <c r="Q531" t="s">
        <v>8318</v>
      </c>
      <c r="R531">
        <f t="shared" si="33"/>
        <v>87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>
        <f t="shared" si="32"/>
        <v>1.0778267254038179</v>
      </c>
      <c r="O532" t="s">
        <v>8271</v>
      </c>
      <c r="P532" t="s">
        <v>8317</v>
      </c>
      <c r="Q532" t="s">
        <v>8318</v>
      </c>
      <c r="R532">
        <f t="shared" si="33"/>
        <v>127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>
        <f t="shared" si="32"/>
        <v>1</v>
      </c>
      <c r="O533" t="s">
        <v>8271</v>
      </c>
      <c r="P533" t="s">
        <v>8317</v>
      </c>
      <c r="Q533" t="s">
        <v>8318</v>
      </c>
      <c r="R533">
        <f t="shared" si="33"/>
        <v>129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>
        <f t="shared" si="32"/>
        <v>1.2324999999999999</v>
      </c>
      <c r="O534" t="s">
        <v>8271</v>
      </c>
      <c r="P534" t="s">
        <v>8317</v>
      </c>
      <c r="Q534" t="s">
        <v>8318</v>
      </c>
      <c r="R534">
        <f t="shared" si="33"/>
        <v>71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>
        <f t="shared" si="32"/>
        <v>1.002</v>
      </c>
      <c r="O535" t="s">
        <v>8271</v>
      </c>
      <c r="P535" t="s">
        <v>8317</v>
      </c>
      <c r="Q535" t="s">
        <v>8318</v>
      </c>
      <c r="R535">
        <f t="shared" si="33"/>
        <v>118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>
        <f t="shared" si="32"/>
        <v>1.0466666666666666</v>
      </c>
      <c r="O536" t="s">
        <v>8271</v>
      </c>
      <c r="P536" t="s">
        <v>8317</v>
      </c>
      <c r="Q536" t="s">
        <v>8318</v>
      </c>
      <c r="R536">
        <f t="shared" si="33"/>
        <v>327</v>
      </c>
      <c r="S536" s="10">
        <f t="shared" si="34"/>
        <v>42270.810995370368</v>
      </c>
      <c r="T536" s="10">
        <f t="shared" si="35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>
        <f t="shared" si="32"/>
        <v>1.0249999999999999</v>
      </c>
      <c r="O537" t="s">
        <v>8271</v>
      </c>
      <c r="P537" t="s">
        <v>8317</v>
      </c>
      <c r="Q537" t="s">
        <v>8318</v>
      </c>
      <c r="R537">
        <f t="shared" si="33"/>
        <v>35</v>
      </c>
      <c r="S537" s="10">
        <f t="shared" si="34"/>
        <v>42711.545196759253</v>
      </c>
      <c r="T537" s="10">
        <f t="shared" si="35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>
        <f t="shared" si="32"/>
        <v>1.1825757575757576</v>
      </c>
      <c r="O538" t="s">
        <v>8271</v>
      </c>
      <c r="P538" t="s">
        <v>8317</v>
      </c>
      <c r="Q538" t="s">
        <v>8318</v>
      </c>
      <c r="R538">
        <f t="shared" si="33"/>
        <v>100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>
        <f t="shared" si="32"/>
        <v>1.2050000000000001</v>
      </c>
      <c r="O539" t="s">
        <v>8271</v>
      </c>
      <c r="P539" t="s">
        <v>8317</v>
      </c>
      <c r="Q539" t="s">
        <v>8318</v>
      </c>
      <c r="R539">
        <f t="shared" si="33"/>
        <v>41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>
        <f t="shared" si="32"/>
        <v>3.0242</v>
      </c>
      <c r="O540" t="s">
        <v>8271</v>
      </c>
      <c r="P540" t="s">
        <v>8317</v>
      </c>
      <c r="Q540" t="s">
        <v>8318</v>
      </c>
      <c r="R540">
        <f t="shared" si="33"/>
        <v>252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>
        <f t="shared" si="32"/>
        <v>1.00644</v>
      </c>
      <c r="O541" t="s">
        <v>8271</v>
      </c>
      <c r="P541" t="s">
        <v>8317</v>
      </c>
      <c r="Q541" t="s">
        <v>8318</v>
      </c>
      <c r="R541">
        <f t="shared" si="33"/>
        <v>25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>
        <f t="shared" si="32"/>
        <v>6.666666666666667E-5</v>
      </c>
      <c r="O542" t="s">
        <v>8272</v>
      </c>
      <c r="P542" t="s">
        <v>8319</v>
      </c>
      <c r="Q542" t="s">
        <v>8320</v>
      </c>
      <c r="R542">
        <f t="shared" si="33"/>
        <v>1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>
        <f t="shared" si="32"/>
        <v>5.5555555555555558E-3</v>
      </c>
      <c r="O543" t="s">
        <v>8272</v>
      </c>
      <c r="P543" t="s">
        <v>8319</v>
      </c>
      <c r="Q543" t="s">
        <v>8320</v>
      </c>
      <c r="R543">
        <f t="shared" si="33"/>
        <v>25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>
        <f t="shared" si="32"/>
        <v>3.9999999999999998E-6</v>
      </c>
      <c r="O544" t="s">
        <v>8272</v>
      </c>
      <c r="P544" t="s">
        <v>8319</v>
      </c>
      <c r="Q544" t="s">
        <v>8320</v>
      </c>
      <c r="R544">
        <f t="shared" si="33"/>
        <v>1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>
        <f t="shared" si="32"/>
        <v>3.1818181818181819E-3</v>
      </c>
      <c r="O545" t="s">
        <v>8272</v>
      </c>
      <c r="P545" t="s">
        <v>8319</v>
      </c>
      <c r="Q545" t="s">
        <v>8320</v>
      </c>
      <c r="R545">
        <f t="shared" si="33"/>
        <v>35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>
        <f t="shared" si="32"/>
        <v>1.2E-2</v>
      </c>
      <c r="O546" t="s">
        <v>8272</v>
      </c>
      <c r="P546" t="s">
        <v>8319</v>
      </c>
      <c r="Q546" t="s">
        <v>8320</v>
      </c>
      <c r="R546">
        <f t="shared" si="33"/>
        <v>3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>
        <f t="shared" si="32"/>
        <v>0.27383999999999997</v>
      </c>
      <c r="O547" t="s">
        <v>8272</v>
      </c>
      <c r="P547" t="s">
        <v>8319</v>
      </c>
      <c r="Q547" t="s">
        <v>8320</v>
      </c>
      <c r="R547">
        <f t="shared" si="33"/>
        <v>403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>
        <f t="shared" si="32"/>
        <v>8.6666666666666663E-4</v>
      </c>
      <c r="O548" t="s">
        <v>8272</v>
      </c>
      <c r="P548" t="s">
        <v>8319</v>
      </c>
      <c r="Q548" t="s">
        <v>8320</v>
      </c>
      <c r="R548">
        <f t="shared" si="33"/>
        <v>26</v>
      </c>
      <c r="S548" s="10">
        <f t="shared" si="34"/>
        <v>42249.667997685188</v>
      </c>
      <c r="T548" s="10">
        <f t="shared" si="35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>
        <f t="shared" si="32"/>
        <v>0</v>
      </c>
      <c r="O549" t="s">
        <v>8272</v>
      </c>
      <c r="P549" t="s">
        <v>8319</v>
      </c>
      <c r="Q549" t="s">
        <v>8320</v>
      </c>
      <c r="R549" t="e">
        <f t="shared" si="33"/>
        <v>#DIV/0!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>
        <f t="shared" si="32"/>
        <v>8.9999999999999998E-4</v>
      </c>
      <c r="O550" t="s">
        <v>8272</v>
      </c>
      <c r="P550" t="s">
        <v>8319</v>
      </c>
      <c r="Q550" t="s">
        <v>8320</v>
      </c>
      <c r="R550">
        <f t="shared" si="33"/>
        <v>9</v>
      </c>
      <c r="S550" s="10">
        <f t="shared" si="34"/>
        <v>42276.903333333335</v>
      </c>
      <c r="T550" s="10">
        <f t="shared" si="35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>
        <f t="shared" si="32"/>
        <v>2.7199999999999998E-2</v>
      </c>
      <c r="O551" t="s">
        <v>8272</v>
      </c>
      <c r="P551" t="s">
        <v>8319</v>
      </c>
      <c r="Q551" t="s">
        <v>8320</v>
      </c>
      <c r="R551">
        <f t="shared" si="33"/>
        <v>9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>
        <f t="shared" si="32"/>
        <v>7.0000000000000001E-3</v>
      </c>
      <c r="O552" t="s">
        <v>8272</v>
      </c>
      <c r="P552" t="s">
        <v>8319</v>
      </c>
      <c r="Q552" t="s">
        <v>8320</v>
      </c>
      <c r="R552">
        <f t="shared" si="33"/>
        <v>9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>
        <f t="shared" si="32"/>
        <v>5.0413333333333331E-2</v>
      </c>
      <c r="O553" t="s">
        <v>8272</v>
      </c>
      <c r="P553" t="s">
        <v>8319</v>
      </c>
      <c r="Q553" t="s">
        <v>8320</v>
      </c>
      <c r="R553">
        <f t="shared" si="33"/>
        <v>135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>
        <f t="shared" si="32"/>
        <v>0</v>
      </c>
      <c r="O554" t="s">
        <v>8272</v>
      </c>
      <c r="P554" t="s">
        <v>8319</v>
      </c>
      <c r="Q554" t="s">
        <v>8320</v>
      </c>
      <c r="R554" t="e">
        <f t="shared" si="33"/>
        <v>#DIV/0!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>
        <f t="shared" si="32"/>
        <v>4.9199999999999999E-3</v>
      </c>
      <c r="O555" t="s">
        <v>8272</v>
      </c>
      <c r="P555" t="s">
        <v>8319</v>
      </c>
      <c r="Q555" t="s">
        <v>8320</v>
      </c>
      <c r="R555">
        <f t="shared" si="33"/>
        <v>21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>
        <f t="shared" si="32"/>
        <v>0.36589147286821705</v>
      </c>
      <c r="O556" t="s">
        <v>8272</v>
      </c>
      <c r="P556" t="s">
        <v>8319</v>
      </c>
      <c r="Q556" t="s">
        <v>8320</v>
      </c>
      <c r="R556">
        <f t="shared" si="33"/>
        <v>64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>
        <f t="shared" si="32"/>
        <v>0</v>
      </c>
      <c r="O557" t="s">
        <v>8272</v>
      </c>
      <c r="P557" t="s">
        <v>8319</v>
      </c>
      <c r="Q557" t="s">
        <v>8320</v>
      </c>
      <c r="R557" t="e">
        <f t="shared" si="33"/>
        <v>#DIV/0!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>
        <f t="shared" si="32"/>
        <v>2.5000000000000001E-2</v>
      </c>
      <c r="O558" t="s">
        <v>8272</v>
      </c>
      <c r="P558" t="s">
        <v>8319</v>
      </c>
      <c r="Q558" t="s">
        <v>8320</v>
      </c>
      <c r="R558">
        <f t="shared" si="33"/>
        <v>200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>
        <f t="shared" si="32"/>
        <v>9.1066666666666674E-3</v>
      </c>
      <c r="O559" t="s">
        <v>8272</v>
      </c>
      <c r="P559" t="s">
        <v>8319</v>
      </c>
      <c r="Q559" t="s">
        <v>8320</v>
      </c>
      <c r="R559">
        <f t="shared" si="33"/>
        <v>68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>
        <f t="shared" si="32"/>
        <v>0</v>
      </c>
      <c r="O560" t="s">
        <v>8272</v>
      </c>
      <c r="P560" t="s">
        <v>8319</v>
      </c>
      <c r="Q560" t="s">
        <v>8320</v>
      </c>
      <c r="R560" t="e">
        <f t="shared" si="33"/>
        <v>#DIV/0!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>
        <f t="shared" si="32"/>
        <v>2.0833333333333335E-4</v>
      </c>
      <c r="O561" t="s">
        <v>8272</v>
      </c>
      <c r="P561" t="s">
        <v>8319</v>
      </c>
      <c r="Q561" t="s">
        <v>8320</v>
      </c>
      <c r="R561">
        <f t="shared" si="33"/>
        <v>50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>
        <f t="shared" si="32"/>
        <v>1.2E-4</v>
      </c>
      <c r="O562" t="s">
        <v>8272</v>
      </c>
      <c r="P562" t="s">
        <v>8319</v>
      </c>
      <c r="Q562" t="s">
        <v>8320</v>
      </c>
      <c r="R562">
        <f t="shared" si="33"/>
        <v>4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>
        <f t="shared" si="32"/>
        <v>3.6666666666666666E-3</v>
      </c>
      <c r="O563" t="s">
        <v>8272</v>
      </c>
      <c r="P563" t="s">
        <v>8319</v>
      </c>
      <c r="Q563" t="s">
        <v>8320</v>
      </c>
      <c r="R563">
        <f t="shared" si="33"/>
        <v>28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>
        <f t="shared" si="32"/>
        <v>0</v>
      </c>
      <c r="O564" t="s">
        <v>8272</v>
      </c>
      <c r="P564" t="s">
        <v>8319</v>
      </c>
      <c r="Q564" t="s">
        <v>8320</v>
      </c>
      <c r="R564" t="e">
        <f t="shared" si="33"/>
        <v>#DIV/0!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>
        <f t="shared" si="32"/>
        <v>9.0666666666666662E-4</v>
      </c>
      <c r="O565" t="s">
        <v>8272</v>
      </c>
      <c r="P565" t="s">
        <v>8319</v>
      </c>
      <c r="Q565" t="s">
        <v>8320</v>
      </c>
      <c r="R565">
        <f t="shared" si="33"/>
        <v>34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>
        <f t="shared" si="32"/>
        <v>5.5555555555555558E-5</v>
      </c>
      <c r="O566" t="s">
        <v>8272</v>
      </c>
      <c r="P566" t="s">
        <v>8319</v>
      </c>
      <c r="Q566" t="s">
        <v>8320</v>
      </c>
      <c r="R566">
        <f t="shared" si="33"/>
        <v>1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>
        <f t="shared" si="32"/>
        <v>0</v>
      </c>
      <c r="O567" t="s">
        <v>8272</v>
      </c>
      <c r="P567" t="s">
        <v>8319</v>
      </c>
      <c r="Q567" t="s">
        <v>8320</v>
      </c>
      <c r="R567" t="e">
        <f t="shared" si="33"/>
        <v>#DIV/0!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>
        <f t="shared" si="32"/>
        <v>2.0000000000000001E-4</v>
      </c>
      <c r="O568" t="s">
        <v>8272</v>
      </c>
      <c r="P568" t="s">
        <v>8319</v>
      </c>
      <c r="Q568" t="s">
        <v>8320</v>
      </c>
      <c r="R568">
        <f t="shared" si="33"/>
        <v>1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>
        <f t="shared" si="32"/>
        <v>0</v>
      </c>
      <c r="O569" t="s">
        <v>8272</v>
      </c>
      <c r="P569" t="s">
        <v>8319</v>
      </c>
      <c r="Q569" t="s">
        <v>8320</v>
      </c>
      <c r="R569" t="e">
        <f t="shared" si="33"/>
        <v>#DIV/0!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>
        <f t="shared" si="32"/>
        <v>0.01</v>
      </c>
      <c r="O570" t="s">
        <v>8272</v>
      </c>
      <c r="P570" t="s">
        <v>8319</v>
      </c>
      <c r="Q570" t="s">
        <v>8320</v>
      </c>
      <c r="R570">
        <f t="shared" si="33"/>
        <v>49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>
        <f t="shared" si="32"/>
        <v>8.0000000000000002E-3</v>
      </c>
      <c r="O571" t="s">
        <v>8272</v>
      </c>
      <c r="P571" t="s">
        <v>8319</v>
      </c>
      <c r="Q571" t="s">
        <v>8320</v>
      </c>
      <c r="R571">
        <f t="shared" si="33"/>
        <v>20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>
        <f t="shared" si="32"/>
        <v>1.6705882352941177E-3</v>
      </c>
      <c r="O572" t="s">
        <v>8272</v>
      </c>
      <c r="P572" t="s">
        <v>8319</v>
      </c>
      <c r="Q572" t="s">
        <v>8320</v>
      </c>
      <c r="R572">
        <f t="shared" si="33"/>
        <v>142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>
        <f t="shared" si="32"/>
        <v>4.2399999999999998E-3</v>
      </c>
      <c r="O573" t="s">
        <v>8272</v>
      </c>
      <c r="P573" t="s">
        <v>8319</v>
      </c>
      <c r="Q573" t="s">
        <v>8320</v>
      </c>
      <c r="R573">
        <f t="shared" si="33"/>
        <v>53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>
        <f t="shared" si="32"/>
        <v>0</v>
      </c>
      <c r="O574" t="s">
        <v>8272</v>
      </c>
      <c r="P574" t="s">
        <v>8319</v>
      </c>
      <c r="Q574" t="s">
        <v>8320</v>
      </c>
      <c r="R574" t="e">
        <f t="shared" si="33"/>
        <v>#DIV/0!</v>
      </c>
      <c r="S574" s="10">
        <f t="shared" si="34"/>
        <v>42282.71629629629</v>
      </c>
      <c r="T574" s="10">
        <f t="shared" si="35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>
        <f t="shared" si="32"/>
        <v>3.892538925389254E-3</v>
      </c>
      <c r="O575" t="s">
        <v>8272</v>
      </c>
      <c r="P575" t="s">
        <v>8319</v>
      </c>
      <c r="Q575" t="s">
        <v>8320</v>
      </c>
      <c r="R575">
        <f t="shared" si="33"/>
        <v>38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>
        <f t="shared" si="32"/>
        <v>7.1556350626118068E-3</v>
      </c>
      <c r="O576" t="s">
        <v>8272</v>
      </c>
      <c r="P576" t="s">
        <v>8319</v>
      </c>
      <c r="Q576" t="s">
        <v>8320</v>
      </c>
      <c r="R576">
        <f t="shared" si="33"/>
        <v>20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>
        <f t="shared" si="32"/>
        <v>4.3166666666666666E-3</v>
      </c>
      <c r="O577" t="s">
        <v>8272</v>
      </c>
      <c r="P577" t="s">
        <v>8319</v>
      </c>
      <c r="Q577" t="s">
        <v>8320</v>
      </c>
      <c r="R577">
        <f t="shared" si="33"/>
        <v>65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>
        <f t="shared" si="32"/>
        <v>1.2500000000000001E-5</v>
      </c>
      <c r="O578" t="s">
        <v>8272</v>
      </c>
      <c r="P578" t="s">
        <v>8319</v>
      </c>
      <c r="Q578" t="s">
        <v>8320</v>
      </c>
      <c r="R578">
        <f t="shared" si="33"/>
        <v>1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>
        <f t="shared" ref="N579:N642" si="36">E579/D579</f>
        <v>2E-3</v>
      </c>
      <c r="O579" t="s">
        <v>8272</v>
      </c>
      <c r="P579" t="s">
        <v>8319</v>
      </c>
      <c r="Q579" t="s">
        <v>8320</v>
      </c>
      <c r="R579">
        <f t="shared" ref="R579:R642" si="37">ROUND(E579/L579,0)</f>
        <v>10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>
        <f t="shared" si="36"/>
        <v>1.12E-4</v>
      </c>
      <c r="O580" t="s">
        <v>8272</v>
      </c>
      <c r="P580" t="s">
        <v>8319</v>
      </c>
      <c r="Q580" t="s">
        <v>8320</v>
      </c>
      <c r="R580">
        <f t="shared" si="37"/>
        <v>2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>
        <f t="shared" si="36"/>
        <v>1.4583333333333334E-2</v>
      </c>
      <c r="O581" t="s">
        <v>8272</v>
      </c>
      <c r="P581" t="s">
        <v>8319</v>
      </c>
      <c r="Q581" t="s">
        <v>8320</v>
      </c>
      <c r="R581">
        <f t="shared" si="37"/>
        <v>35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>
        <f t="shared" si="36"/>
        <v>3.3333333333333332E-4</v>
      </c>
      <c r="O582" t="s">
        <v>8272</v>
      </c>
      <c r="P582" t="s">
        <v>8319</v>
      </c>
      <c r="Q582" t="s">
        <v>8320</v>
      </c>
      <c r="R582">
        <f t="shared" si="37"/>
        <v>1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>
        <f t="shared" si="36"/>
        <v>0</v>
      </c>
      <c r="O583" t="s">
        <v>8272</v>
      </c>
      <c r="P583" t="s">
        <v>8319</v>
      </c>
      <c r="Q583" t="s">
        <v>8320</v>
      </c>
      <c r="R583" t="e">
        <f t="shared" si="37"/>
        <v>#DIV/0!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>
        <f t="shared" si="36"/>
        <v>0</v>
      </c>
      <c r="O584" t="s">
        <v>8272</v>
      </c>
      <c r="P584" t="s">
        <v>8319</v>
      </c>
      <c r="Q584" t="s">
        <v>8320</v>
      </c>
      <c r="R584" t="e">
        <f t="shared" si="37"/>
        <v>#DIV/0!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>
        <f t="shared" si="36"/>
        <v>1.1111111111111112E-4</v>
      </c>
      <c r="O585" t="s">
        <v>8272</v>
      </c>
      <c r="P585" t="s">
        <v>8319</v>
      </c>
      <c r="Q585" t="s">
        <v>8320</v>
      </c>
      <c r="R585">
        <f t="shared" si="37"/>
        <v>1</v>
      </c>
      <c r="S585" s="10">
        <f t="shared" si="38"/>
        <v>42052.93850694444</v>
      </c>
      <c r="T585" s="10">
        <f t="shared" si="3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>
        <f t="shared" si="36"/>
        <v>0.01</v>
      </c>
      <c r="O586" t="s">
        <v>8272</v>
      </c>
      <c r="P586" t="s">
        <v>8319</v>
      </c>
      <c r="Q586" t="s">
        <v>8320</v>
      </c>
      <c r="R586">
        <f t="shared" si="37"/>
        <v>5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>
        <f t="shared" si="36"/>
        <v>0</v>
      </c>
      <c r="O587" t="s">
        <v>8272</v>
      </c>
      <c r="P587" t="s">
        <v>8319</v>
      </c>
      <c r="Q587" t="s">
        <v>8320</v>
      </c>
      <c r="R587" t="e">
        <f t="shared" si="37"/>
        <v>#DIV/0!</v>
      </c>
      <c r="S587" s="10">
        <f t="shared" si="38"/>
        <v>42283.3909375</v>
      </c>
      <c r="T587" s="10">
        <f t="shared" si="3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>
        <f t="shared" si="36"/>
        <v>5.5999999999999999E-3</v>
      </c>
      <c r="O588" t="s">
        <v>8272</v>
      </c>
      <c r="P588" t="s">
        <v>8319</v>
      </c>
      <c r="Q588" t="s">
        <v>8320</v>
      </c>
      <c r="R588">
        <f t="shared" si="37"/>
        <v>14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>
        <f t="shared" si="36"/>
        <v>9.0833333333333335E-2</v>
      </c>
      <c r="O589" t="s">
        <v>8272</v>
      </c>
      <c r="P589" t="s">
        <v>8319</v>
      </c>
      <c r="Q589" t="s">
        <v>8320</v>
      </c>
      <c r="R589">
        <f t="shared" si="37"/>
        <v>389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>
        <f t="shared" si="36"/>
        <v>3.3444444444444443E-2</v>
      </c>
      <c r="O590" t="s">
        <v>8272</v>
      </c>
      <c r="P590" t="s">
        <v>8319</v>
      </c>
      <c r="Q590" t="s">
        <v>8320</v>
      </c>
      <c r="R590">
        <f t="shared" si="37"/>
        <v>151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>
        <f t="shared" si="36"/>
        <v>1.3333333333333334E-4</v>
      </c>
      <c r="O591" t="s">
        <v>8272</v>
      </c>
      <c r="P591" t="s">
        <v>8319</v>
      </c>
      <c r="Q591" t="s">
        <v>8320</v>
      </c>
      <c r="R591">
        <f t="shared" si="37"/>
        <v>1</v>
      </c>
      <c r="S591" s="10">
        <f t="shared" si="38"/>
        <v>42178.614571759259</v>
      </c>
      <c r="T591" s="10">
        <f t="shared" si="3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>
        <f t="shared" si="36"/>
        <v>4.4600000000000001E-2</v>
      </c>
      <c r="O592" t="s">
        <v>8272</v>
      </c>
      <c r="P592" t="s">
        <v>8319</v>
      </c>
      <c r="Q592" t="s">
        <v>8320</v>
      </c>
      <c r="R592">
        <f t="shared" si="37"/>
        <v>25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>
        <f t="shared" si="36"/>
        <v>6.0999999999999997E-4</v>
      </c>
      <c r="O593" t="s">
        <v>8272</v>
      </c>
      <c r="P593" t="s">
        <v>8319</v>
      </c>
      <c r="Q593" t="s">
        <v>8320</v>
      </c>
      <c r="R593">
        <f t="shared" si="37"/>
        <v>31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>
        <f t="shared" si="36"/>
        <v>3.3333333333333333E-2</v>
      </c>
      <c r="O594" t="s">
        <v>8272</v>
      </c>
      <c r="P594" t="s">
        <v>8319</v>
      </c>
      <c r="Q594" t="s">
        <v>8320</v>
      </c>
      <c r="R594">
        <f t="shared" si="37"/>
        <v>250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>
        <f t="shared" si="36"/>
        <v>0.23</v>
      </c>
      <c r="O595" t="s">
        <v>8272</v>
      </c>
      <c r="P595" t="s">
        <v>8319</v>
      </c>
      <c r="Q595" t="s">
        <v>8320</v>
      </c>
      <c r="R595">
        <f t="shared" si="37"/>
        <v>16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>
        <f t="shared" si="36"/>
        <v>1.0399999999999999E-3</v>
      </c>
      <c r="O596" t="s">
        <v>8272</v>
      </c>
      <c r="P596" t="s">
        <v>8319</v>
      </c>
      <c r="Q596" t="s">
        <v>8320</v>
      </c>
      <c r="R596">
        <f t="shared" si="37"/>
        <v>13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>
        <f t="shared" si="36"/>
        <v>4.2599999999999999E-3</v>
      </c>
      <c r="O597" t="s">
        <v>8272</v>
      </c>
      <c r="P597" t="s">
        <v>8319</v>
      </c>
      <c r="Q597" t="s">
        <v>8320</v>
      </c>
      <c r="R597">
        <f t="shared" si="37"/>
        <v>53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>
        <f t="shared" si="36"/>
        <v>2.9999999999999997E-4</v>
      </c>
      <c r="O598" t="s">
        <v>8272</v>
      </c>
      <c r="P598" t="s">
        <v>8319</v>
      </c>
      <c r="Q598" t="s">
        <v>8320</v>
      </c>
      <c r="R598">
        <f t="shared" si="37"/>
        <v>3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>
        <f t="shared" si="36"/>
        <v>2.6666666666666666E-3</v>
      </c>
      <c r="O599" t="s">
        <v>8272</v>
      </c>
      <c r="P599" t="s">
        <v>8319</v>
      </c>
      <c r="Q599" t="s">
        <v>8320</v>
      </c>
      <c r="R599">
        <f t="shared" si="37"/>
        <v>10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>
        <f t="shared" si="36"/>
        <v>0.34</v>
      </c>
      <c r="O600" t="s">
        <v>8272</v>
      </c>
      <c r="P600" t="s">
        <v>8319</v>
      </c>
      <c r="Q600" t="s">
        <v>8320</v>
      </c>
      <c r="R600">
        <f t="shared" si="37"/>
        <v>121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>
        <f t="shared" si="36"/>
        <v>6.2E-4</v>
      </c>
      <c r="O601" t="s">
        <v>8272</v>
      </c>
      <c r="P601" t="s">
        <v>8319</v>
      </c>
      <c r="Q601" t="s">
        <v>8320</v>
      </c>
      <c r="R601">
        <f t="shared" si="37"/>
        <v>16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>
        <f t="shared" si="36"/>
        <v>0.02</v>
      </c>
      <c r="O602" t="s">
        <v>8272</v>
      </c>
      <c r="P602" t="s">
        <v>8319</v>
      </c>
      <c r="Q602" t="s">
        <v>8320</v>
      </c>
      <c r="R602">
        <f t="shared" si="37"/>
        <v>100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>
        <f t="shared" si="36"/>
        <v>1.4E-2</v>
      </c>
      <c r="O603" t="s">
        <v>8272</v>
      </c>
      <c r="P603" t="s">
        <v>8319</v>
      </c>
      <c r="Q603" t="s">
        <v>8320</v>
      </c>
      <c r="R603">
        <f t="shared" si="37"/>
        <v>23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>
        <f t="shared" si="36"/>
        <v>0</v>
      </c>
      <c r="O604" t="s">
        <v>8272</v>
      </c>
      <c r="P604" t="s">
        <v>8319</v>
      </c>
      <c r="Q604" t="s">
        <v>8320</v>
      </c>
      <c r="R604" t="e">
        <f t="shared" si="37"/>
        <v>#DIV/0!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>
        <f t="shared" si="36"/>
        <v>3.9334666666666664E-2</v>
      </c>
      <c r="O605" t="s">
        <v>8272</v>
      </c>
      <c r="P605" t="s">
        <v>8319</v>
      </c>
      <c r="Q605" t="s">
        <v>8320</v>
      </c>
      <c r="R605">
        <f t="shared" si="37"/>
        <v>45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>
        <f t="shared" si="36"/>
        <v>0</v>
      </c>
      <c r="O606" t="s">
        <v>8272</v>
      </c>
      <c r="P606" t="s">
        <v>8319</v>
      </c>
      <c r="Q606" t="s">
        <v>8320</v>
      </c>
      <c r="R606" t="e">
        <f t="shared" si="37"/>
        <v>#DIV/0!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>
        <f t="shared" si="36"/>
        <v>2.6200000000000001E-2</v>
      </c>
      <c r="O607" t="s">
        <v>8272</v>
      </c>
      <c r="P607" t="s">
        <v>8319</v>
      </c>
      <c r="Q607" t="s">
        <v>8320</v>
      </c>
      <c r="R607">
        <f t="shared" si="37"/>
        <v>16</v>
      </c>
      <c r="S607" s="10">
        <f t="shared" si="38"/>
        <v>42194.357731481476</v>
      </c>
      <c r="T607" s="10">
        <f t="shared" si="3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>
        <f t="shared" si="36"/>
        <v>2E-3</v>
      </c>
      <c r="O608" t="s">
        <v>8272</v>
      </c>
      <c r="P608" t="s">
        <v>8319</v>
      </c>
      <c r="Q608" t="s">
        <v>8320</v>
      </c>
      <c r="R608">
        <f t="shared" si="37"/>
        <v>10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>
        <f t="shared" si="36"/>
        <v>0</v>
      </c>
      <c r="O609" t="s">
        <v>8272</v>
      </c>
      <c r="P609" t="s">
        <v>8319</v>
      </c>
      <c r="Q609" t="s">
        <v>8320</v>
      </c>
      <c r="R609" t="e">
        <f t="shared" si="37"/>
        <v>#DIV/0!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>
        <f t="shared" si="36"/>
        <v>9.7400000000000004E-3</v>
      </c>
      <c r="O610" t="s">
        <v>8272</v>
      </c>
      <c r="P610" t="s">
        <v>8319</v>
      </c>
      <c r="Q610" t="s">
        <v>8320</v>
      </c>
      <c r="R610">
        <f t="shared" si="37"/>
        <v>292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>
        <f t="shared" si="36"/>
        <v>6.41025641025641E-3</v>
      </c>
      <c r="O611" t="s">
        <v>8272</v>
      </c>
      <c r="P611" t="s">
        <v>8319</v>
      </c>
      <c r="Q611" t="s">
        <v>8320</v>
      </c>
      <c r="R611">
        <f t="shared" si="37"/>
        <v>5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>
        <f t="shared" si="36"/>
        <v>0</v>
      </c>
      <c r="O612" t="s">
        <v>8272</v>
      </c>
      <c r="P612" t="s">
        <v>8319</v>
      </c>
      <c r="Q612" t="s">
        <v>8320</v>
      </c>
      <c r="R612" t="e">
        <f t="shared" si="37"/>
        <v>#DIV/0!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>
        <f t="shared" si="36"/>
        <v>0</v>
      </c>
      <c r="O613" t="s">
        <v>8272</v>
      </c>
      <c r="P613" t="s">
        <v>8319</v>
      </c>
      <c r="Q613" t="s">
        <v>8320</v>
      </c>
      <c r="R613" t="e">
        <f t="shared" si="37"/>
        <v>#DIV/0!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>
        <f t="shared" si="36"/>
        <v>0</v>
      </c>
      <c r="O614" t="s">
        <v>8272</v>
      </c>
      <c r="P614" t="s">
        <v>8319</v>
      </c>
      <c r="Q614" t="s">
        <v>8320</v>
      </c>
      <c r="R614" t="e">
        <f t="shared" si="37"/>
        <v>#DIV/0!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>
        <f t="shared" si="36"/>
        <v>0.21363333333333334</v>
      </c>
      <c r="O615" t="s">
        <v>8272</v>
      </c>
      <c r="P615" t="s">
        <v>8319</v>
      </c>
      <c r="Q615" t="s">
        <v>8320</v>
      </c>
      <c r="R615">
        <f t="shared" si="37"/>
        <v>106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>
        <f t="shared" si="36"/>
        <v>0</v>
      </c>
      <c r="O616" t="s">
        <v>8272</v>
      </c>
      <c r="P616" t="s">
        <v>8319</v>
      </c>
      <c r="Q616" t="s">
        <v>8320</v>
      </c>
      <c r="R616" t="e">
        <f t="shared" si="37"/>
        <v>#DIV/0!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>
        <f t="shared" si="36"/>
        <v>0</v>
      </c>
      <c r="O617" t="s">
        <v>8272</v>
      </c>
      <c r="P617" t="s">
        <v>8319</v>
      </c>
      <c r="Q617" t="s">
        <v>8320</v>
      </c>
      <c r="R617" t="e">
        <f t="shared" si="37"/>
        <v>#DIV/0!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>
        <f t="shared" si="36"/>
        <v>0</v>
      </c>
      <c r="O618" t="s">
        <v>8272</v>
      </c>
      <c r="P618" t="s">
        <v>8319</v>
      </c>
      <c r="Q618" t="s">
        <v>8320</v>
      </c>
      <c r="R618" t="e">
        <f t="shared" si="37"/>
        <v>#DIV/0!</v>
      </c>
      <c r="S618" s="10">
        <f t="shared" si="38"/>
        <v>42761.376238425932</v>
      </c>
      <c r="T618" s="10">
        <f t="shared" si="3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>
        <f t="shared" si="36"/>
        <v>0.03</v>
      </c>
      <c r="O619" t="s">
        <v>8272</v>
      </c>
      <c r="P619" t="s">
        <v>8319</v>
      </c>
      <c r="Q619" t="s">
        <v>8320</v>
      </c>
      <c r="R619">
        <f t="shared" si="37"/>
        <v>20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>
        <f t="shared" si="36"/>
        <v>0</v>
      </c>
      <c r="O620" t="s">
        <v>8272</v>
      </c>
      <c r="P620" t="s">
        <v>8319</v>
      </c>
      <c r="Q620" t="s">
        <v>8320</v>
      </c>
      <c r="R620" t="e">
        <f t="shared" si="37"/>
        <v>#DIV/0!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>
        <f t="shared" si="36"/>
        <v>3.9999999999999998E-7</v>
      </c>
      <c r="O621" t="s">
        <v>8272</v>
      </c>
      <c r="P621" t="s">
        <v>8319</v>
      </c>
      <c r="Q621" t="s">
        <v>8320</v>
      </c>
      <c r="R621">
        <f t="shared" si="37"/>
        <v>1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>
        <f t="shared" si="36"/>
        <v>0.01</v>
      </c>
      <c r="O622" t="s">
        <v>8272</v>
      </c>
      <c r="P622" t="s">
        <v>8319</v>
      </c>
      <c r="Q622" t="s">
        <v>8320</v>
      </c>
      <c r="R622">
        <f t="shared" si="37"/>
        <v>300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>
        <f t="shared" si="36"/>
        <v>1.044E-2</v>
      </c>
      <c r="O623" t="s">
        <v>8272</v>
      </c>
      <c r="P623" t="s">
        <v>8319</v>
      </c>
      <c r="Q623" t="s">
        <v>8320</v>
      </c>
      <c r="R623">
        <f t="shared" si="37"/>
        <v>87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>
        <f t="shared" si="36"/>
        <v>5.6833333333333333E-2</v>
      </c>
      <c r="O624" t="s">
        <v>8272</v>
      </c>
      <c r="P624" t="s">
        <v>8319</v>
      </c>
      <c r="Q624" t="s">
        <v>8320</v>
      </c>
      <c r="R624">
        <f t="shared" si="37"/>
        <v>38</v>
      </c>
      <c r="S624" s="10">
        <f t="shared" si="38"/>
        <v>42532.774745370371</v>
      </c>
      <c r="T624" s="10">
        <f t="shared" si="3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>
        <f t="shared" si="36"/>
        <v>0</v>
      </c>
      <c r="O625" t="s">
        <v>8272</v>
      </c>
      <c r="P625" t="s">
        <v>8319</v>
      </c>
      <c r="Q625" t="s">
        <v>8320</v>
      </c>
      <c r="R625" t="e">
        <f t="shared" si="37"/>
        <v>#DIV/0!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>
        <f t="shared" si="36"/>
        <v>0</v>
      </c>
      <c r="O626" t="s">
        <v>8272</v>
      </c>
      <c r="P626" t="s">
        <v>8319</v>
      </c>
      <c r="Q626" t="s">
        <v>8320</v>
      </c>
      <c r="R626" t="e">
        <f t="shared" si="37"/>
        <v>#DIV/0!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>
        <f t="shared" si="36"/>
        <v>0</v>
      </c>
      <c r="O627" t="s">
        <v>8272</v>
      </c>
      <c r="P627" t="s">
        <v>8319</v>
      </c>
      <c r="Q627" t="s">
        <v>8320</v>
      </c>
      <c r="R627" t="e">
        <f t="shared" si="37"/>
        <v>#DIV/0!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>
        <f t="shared" si="36"/>
        <v>0.17380000000000001</v>
      </c>
      <c r="O628" t="s">
        <v>8272</v>
      </c>
      <c r="P628" t="s">
        <v>8319</v>
      </c>
      <c r="Q628" t="s">
        <v>8320</v>
      </c>
      <c r="R628">
        <f t="shared" si="37"/>
        <v>111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>
        <f t="shared" si="36"/>
        <v>2.0000000000000001E-4</v>
      </c>
      <c r="O629" t="s">
        <v>8272</v>
      </c>
      <c r="P629" t="s">
        <v>8319</v>
      </c>
      <c r="Q629" t="s">
        <v>8320</v>
      </c>
      <c r="R629">
        <f t="shared" si="37"/>
        <v>90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>
        <f t="shared" si="36"/>
        <v>0</v>
      </c>
      <c r="O630" t="s">
        <v>8272</v>
      </c>
      <c r="P630" t="s">
        <v>8319</v>
      </c>
      <c r="Q630" t="s">
        <v>8320</v>
      </c>
      <c r="R630" t="e">
        <f t="shared" si="37"/>
        <v>#DIV/0!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>
        <f t="shared" si="36"/>
        <v>1.75E-3</v>
      </c>
      <c r="O631" t="s">
        <v>8272</v>
      </c>
      <c r="P631" t="s">
        <v>8319</v>
      </c>
      <c r="Q631" t="s">
        <v>8320</v>
      </c>
      <c r="R631">
        <f t="shared" si="37"/>
        <v>117</v>
      </c>
      <c r="S631" s="10">
        <f t="shared" si="38"/>
        <v>42474.637824074074</v>
      </c>
      <c r="T631" s="10">
        <f t="shared" si="3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>
        <f t="shared" si="36"/>
        <v>8.3340278356529708E-4</v>
      </c>
      <c r="O632" t="s">
        <v>8272</v>
      </c>
      <c r="P632" t="s">
        <v>8319</v>
      </c>
      <c r="Q632" t="s">
        <v>8320</v>
      </c>
      <c r="R632">
        <f t="shared" si="37"/>
        <v>10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>
        <f t="shared" si="36"/>
        <v>1.38E-2</v>
      </c>
      <c r="O633" t="s">
        <v>8272</v>
      </c>
      <c r="P633" t="s">
        <v>8319</v>
      </c>
      <c r="Q633" t="s">
        <v>8320</v>
      </c>
      <c r="R633">
        <f t="shared" si="37"/>
        <v>77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>
        <f t="shared" si="36"/>
        <v>0</v>
      </c>
      <c r="O634" t="s">
        <v>8272</v>
      </c>
      <c r="P634" t="s">
        <v>8319</v>
      </c>
      <c r="Q634" t="s">
        <v>8320</v>
      </c>
      <c r="R634" t="e">
        <f t="shared" si="37"/>
        <v>#DIV/0!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>
        <f t="shared" si="36"/>
        <v>0.1245</v>
      </c>
      <c r="O635" t="s">
        <v>8272</v>
      </c>
      <c r="P635" t="s">
        <v>8319</v>
      </c>
      <c r="Q635" t="s">
        <v>8320</v>
      </c>
      <c r="R635">
        <f t="shared" si="37"/>
        <v>50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>
        <f t="shared" si="36"/>
        <v>2.0000000000000001E-4</v>
      </c>
      <c r="O636" t="s">
        <v>8272</v>
      </c>
      <c r="P636" t="s">
        <v>8319</v>
      </c>
      <c r="Q636" t="s">
        <v>8320</v>
      </c>
      <c r="R636">
        <f t="shared" si="37"/>
        <v>1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>
        <f t="shared" si="36"/>
        <v>8.0000000000000007E-5</v>
      </c>
      <c r="O637" t="s">
        <v>8272</v>
      </c>
      <c r="P637" t="s">
        <v>8319</v>
      </c>
      <c r="Q637" t="s">
        <v>8320</v>
      </c>
      <c r="R637">
        <f t="shared" si="37"/>
        <v>2</v>
      </c>
      <c r="S637" s="10">
        <f t="shared" si="38"/>
        <v>42076.092152777783</v>
      </c>
      <c r="T637" s="10">
        <f t="shared" si="3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>
        <f t="shared" si="36"/>
        <v>2E-3</v>
      </c>
      <c r="O638" t="s">
        <v>8272</v>
      </c>
      <c r="P638" t="s">
        <v>8319</v>
      </c>
      <c r="Q638" t="s">
        <v>8320</v>
      </c>
      <c r="R638">
        <f t="shared" si="37"/>
        <v>4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>
        <f t="shared" si="36"/>
        <v>0</v>
      </c>
      <c r="O639" t="s">
        <v>8272</v>
      </c>
      <c r="P639" t="s">
        <v>8319</v>
      </c>
      <c r="Q639" t="s">
        <v>8320</v>
      </c>
      <c r="R639" t="e">
        <f t="shared" si="37"/>
        <v>#DIV/0!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>
        <f t="shared" si="36"/>
        <v>9.0000000000000006E-5</v>
      </c>
      <c r="O640" t="s">
        <v>8272</v>
      </c>
      <c r="P640" t="s">
        <v>8319</v>
      </c>
      <c r="Q640" t="s">
        <v>8320</v>
      </c>
      <c r="R640">
        <f t="shared" si="37"/>
        <v>3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>
        <f t="shared" si="36"/>
        <v>9.9999999999999995E-7</v>
      </c>
      <c r="O641" t="s">
        <v>8272</v>
      </c>
      <c r="P641" t="s">
        <v>8319</v>
      </c>
      <c r="Q641" t="s">
        <v>8320</v>
      </c>
      <c r="R641">
        <f t="shared" si="37"/>
        <v>1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>
        <f t="shared" si="36"/>
        <v>1.4428571428571428</v>
      </c>
      <c r="O642" t="s">
        <v>8273</v>
      </c>
      <c r="P642" t="s">
        <v>8319</v>
      </c>
      <c r="Q642" t="s">
        <v>8321</v>
      </c>
      <c r="R642">
        <f t="shared" si="37"/>
        <v>51</v>
      </c>
      <c r="S642" s="10">
        <f t="shared" si="38"/>
        <v>42683.420312500006</v>
      </c>
      <c r="T642" s="10">
        <f t="shared" si="3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>
        <f t="shared" ref="N643:N706" si="40">E643/D643</f>
        <v>1.1916249999999999</v>
      </c>
      <c r="O643" t="s">
        <v>8273</v>
      </c>
      <c r="P643" t="s">
        <v>8319</v>
      </c>
      <c r="Q643" t="s">
        <v>8321</v>
      </c>
      <c r="R643">
        <f t="shared" ref="R643:R706" si="41">ROUND(E643/L643,0)</f>
        <v>151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>
        <f t="shared" si="40"/>
        <v>14.604850000000001</v>
      </c>
      <c r="O644" t="s">
        <v>8273</v>
      </c>
      <c r="P644" t="s">
        <v>8319</v>
      </c>
      <c r="Q644" t="s">
        <v>8321</v>
      </c>
      <c r="R644">
        <f t="shared" si="41"/>
        <v>134</v>
      </c>
      <c r="S644" s="10">
        <f t="shared" si="42"/>
        <v>42199.651319444441</v>
      </c>
      <c r="T644" s="10">
        <f t="shared" si="43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>
        <f t="shared" si="40"/>
        <v>1.0580799999999999</v>
      </c>
      <c r="O645" t="s">
        <v>8273</v>
      </c>
      <c r="P645" t="s">
        <v>8319</v>
      </c>
      <c r="Q645" t="s">
        <v>8321</v>
      </c>
      <c r="R645">
        <f t="shared" si="41"/>
        <v>174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>
        <f t="shared" si="40"/>
        <v>3.0011791999999997</v>
      </c>
      <c r="O646" t="s">
        <v>8273</v>
      </c>
      <c r="P646" t="s">
        <v>8319</v>
      </c>
      <c r="Q646" t="s">
        <v>8321</v>
      </c>
      <c r="R646">
        <f t="shared" si="41"/>
        <v>73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>
        <f t="shared" si="40"/>
        <v>2.7869999999999999</v>
      </c>
      <c r="O647" t="s">
        <v>8273</v>
      </c>
      <c r="P647" t="s">
        <v>8319</v>
      </c>
      <c r="Q647" t="s">
        <v>8321</v>
      </c>
      <c r="R647">
        <f t="shared" si="41"/>
        <v>24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>
        <f t="shared" si="40"/>
        <v>1.3187625000000001</v>
      </c>
      <c r="O648" t="s">
        <v>8273</v>
      </c>
      <c r="P648" t="s">
        <v>8319</v>
      </c>
      <c r="Q648" t="s">
        <v>8321</v>
      </c>
      <c r="R648">
        <f t="shared" si="41"/>
        <v>39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>
        <f t="shared" si="40"/>
        <v>1.0705</v>
      </c>
      <c r="O649" t="s">
        <v>8273</v>
      </c>
      <c r="P649" t="s">
        <v>8319</v>
      </c>
      <c r="Q649" t="s">
        <v>8321</v>
      </c>
      <c r="R649">
        <f t="shared" si="41"/>
        <v>126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>
        <f t="shared" si="40"/>
        <v>1.2682285714285715</v>
      </c>
      <c r="O650" t="s">
        <v>8273</v>
      </c>
      <c r="P650" t="s">
        <v>8319</v>
      </c>
      <c r="Q650" t="s">
        <v>8321</v>
      </c>
      <c r="R650">
        <f t="shared" si="41"/>
        <v>1644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>
        <f t="shared" si="40"/>
        <v>1.3996</v>
      </c>
      <c r="O651" t="s">
        <v>8273</v>
      </c>
      <c r="P651" t="s">
        <v>8319</v>
      </c>
      <c r="Q651" t="s">
        <v>8321</v>
      </c>
      <c r="R651">
        <f t="shared" si="41"/>
        <v>43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>
        <f t="shared" si="40"/>
        <v>1.1240000000000001</v>
      </c>
      <c r="O652" t="s">
        <v>8273</v>
      </c>
      <c r="P652" t="s">
        <v>8319</v>
      </c>
      <c r="Q652" t="s">
        <v>8321</v>
      </c>
      <c r="R652">
        <f t="shared" si="41"/>
        <v>35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>
        <f t="shared" si="40"/>
        <v>1.00528</v>
      </c>
      <c r="O653" t="s">
        <v>8273</v>
      </c>
      <c r="P653" t="s">
        <v>8319</v>
      </c>
      <c r="Q653" t="s">
        <v>8321</v>
      </c>
      <c r="R653">
        <f t="shared" si="41"/>
        <v>239</v>
      </c>
      <c r="S653" s="10">
        <f t="shared" si="42"/>
        <v>41956.017488425925</v>
      </c>
      <c r="T653" s="10">
        <f t="shared" si="43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>
        <f t="shared" si="40"/>
        <v>1.0046666666666666</v>
      </c>
      <c r="O654" t="s">
        <v>8273</v>
      </c>
      <c r="P654" t="s">
        <v>8319</v>
      </c>
      <c r="Q654" t="s">
        <v>8321</v>
      </c>
      <c r="R654">
        <f t="shared" si="41"/>
        <v>108</v>
      </c>
      <c r="S654" s="10">
        <f t="shared" si="42"/>
        <v>42675.690393518518</v>
      </c>
      <c r="T654" s="10">
        <f t="shared" si="43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>
        <f t="shared" si="40"/>
        <v>1.4144600000000001</v>
      </c>
      <c r="O655" t="s">
        <v>8273</v>
      </c>
      <c r="P655" t="s">
        <v>8319</v>
      </c>
      <c r="Q655" t="s">
        <v>8321</v>
      </c>
      <c r="R655">
        <f t="shared" si="41"/>
        <v>96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>
        <f t="shared" si="40"/>
        <v>2.6729166666666666</v>
      </c>
      <c r="O656" t="s">
        <v>8273</v>
      </c>
      <c r="P656" t="s">
        <v>8319</v>
      </c>
      <c r="Q656" t="s">
        <v>8321</v>
      </c>
      <c r="R656">
        <f t="shared" si="41"/>
        <v>32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>
        <f t="shared" si="40"/>
        <v>1.4688749999999999</v>
      </c>
      <c r="O657" t="s">
        <v>8273</v>
      </c>
      <c r="P657" t="s">
        <v>8319</v>
      </c>
      <c r="Q657" t="s">
        <v>8321</v>
      </c>
      <c r="R657">
        <f t="shared" si="41"/>
        <v>43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>
        <f t="shared" si="40"/>
        <v>2.1356000000000002</v>
      </c>
      <c r="O658" t="s">
        <v>8273</v>
      </c>
      <c r="P658" t="s">
        <v>8319</v>
      </c>
      <c r="Q658" t="s">
        <v>8321</v>
      </c>
      <c r="R658">
        <f t="shared" si="41"/>
        <v>123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>
        <f t="shared" si="40"/>
        <v>1.2569999999999999</v>
      </c>
      <c r="O659" t="s">
        <v>8273</v>
      </c>
      <c r="P659" t="s">
        <v>8319</v>
      </c>
      <c r="Q659" t="s">
        <v>8321</v>
      </c>
      <c r="R659">
        <f t="shared" si="41"/>
        <v>190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>
        <f t="shared" si="40"/>
        <v>1.0446206037108834</v>
      </c>
      <c r="O660" t="s">
        <v>8273</v>
      </c>
      <c r="P660" t="s">
        <v>8319</v>
      </c>
      <c r="Q660" t="s">
        <v>8321</v>
      </c>
      <c r="R660">
        <f t="shared" si="41"/>
        <v>109</v>
      </c>
      <c r="S660" s="10">
        <f t="shared" si="42"/>
        <v>42179.160752314812</v>
      </c>
      <c r="T660" s="10">
        <f t="shared" si="43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>
        <f t="shared" si="40"/>
        <v>1.0056666666666667</v>
      </c>
      <c r="O661" t="s">
        <v>8273</v>
      </c>
      <c r="P661" t="s">
        <v>8319</v>
      </c>
      <c r="Q661" t="s">
        <v>8321</v>
      </c>
      <c r="R661">
        <f t="shared" si="41"/>
        <v>144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>
        <f t="shared" si="40"/>
        <v>3.058E-2</v>
      </c>
      <c r="O662" t="s">
        <v>8273</v>
      </c>
      <c r="P662" t="s">
        <v>8319</v>
      </c>
      <c r="Q662" t="s">
        <v>8321</v>
      </c>
      <c r="R662">
        <f t="shared" si="41"/>
        <v>85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>
        <f t="shared" si="40"/>
        <v>9.4999999999999998E-3</v>
      </c>
      <c r="O663" t="s">
        <v>8273</v>
      </c>
      <c r="P663" t="s">
        <v>8319</v>
      </c>
      <c r="Q663" t="s">
        <v>8321</v>
      </c>
      <c r="R663">
        <f t="shared" si="41"/>
        <v>11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>
        <f t="shared" si="40"/>
        <v>4.0000000000000001E-3</v>
      </c>
      <c r="O664" t="s">
        <v>8273</v>
      </c>
      <c r="P664" t="s">
        <v>8319</v>
      </c>
      <c r="Q664" t="s">
        <v>8321</v>
      </c>
      <c r="R664">
        <f t="shared" si="41"/>
        <v>39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>
        <f t="shared" si="40"/>
        <v>3.5000000000000001E-3</v>
      </c>
      <c r="O665" t="s">
        <v>8273</v>
      </c>
      <c r="P665" t="s">
        <v>8319</v>
      </c>
      <c r="Q665" t="s">
        <v>8321</v>
      </c>
      <c r="R665">
        <f t="shared" si="41"/>
        <v>100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>
        <f t="shared" si="40"/>
        <v>7.5333333333333335E-2</v>
      </c>
      <c r="O666" t="s">
        <v>8273</v>
      </c>
      <c r="P666" t="s">
        <v>8319</v>
      </c>
      <c r="Q666" t="s">
        <v>8321</v>
      </c>
      <c r="R666">
        <f t="shared" si="41"/>
        <v>31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>
        <f t="shared" si="40"/>
        <v>0.18640000000000001</v>
      </c>
      <c r="O667" t="s">
        <v>8273</v>
      </c>
      <c r="P667" t="s">
        <v>8319</v>
      </c>
      <c r="Q667" t="s">
        <v>8321</v>
      </c>
      <c r="R667">
        <f t="shared" si="41"/>
        <v>155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>
        <f t="shared" si="40"/>
        <v>4.0000000000000003E-5</v>
      </c>
      <c r="O668" t="s">
        <v>8273</v>
      </c>
      <c r="P668" t="s">
        <v>8319</v>
      </c>
      <c r="Q668" t="s">
        <v>8321</v>
      </c>
      <c r="R668">
        <f t="shared" si="41"/>
        <v>2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>
        <f t="shared" si="40"/>
        <v>0.1002</v>
      </c>
      <c r="O669" t="s">
        <v>8273</v>
      </c>
      <c r="P669" t="s">
        <v>8319</v>
      </c>
      <c r="Q669" t="s">
        <v>8321</v>
      </c>
      <c r="R669">
        <f t="shared" si="41"/>
        <v>179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>
        <f t="shared" si="40"/>
        <v>4.5600000000000002E-2</v>
      </c>
      <c r="O670" t="s">
        <v>8273</v>
      </c>
      <c r="P670" t="s">
        <v>8319</v>
      </c>
      <c r="Q670" t="s">
        <v>8321</v>
      </c>
      <c r="R670">
        <f t="shared" si="41"/>
        <v>27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>
        <f t="shared" si="40"/>
        <v>0.21507499999999999</v>
      </c>
      <c r="O671" t="s">
        <v>8273</v>
      </c>
      <c r="P671" t="s">
        <v>8319</v>
      </c>
      <c r="Q671" t="s">
        <v>8321</v>
      </c>
      <c r="R671">
        <f t="shared" si="41"/>
        <v>1536</v>
      </c>
      <c r="S671" s="10">
        <f t="shared" si="42"/>
        <v>42527.625671296293</v>
      </c>
      <c r="T671" s="10">
        <f t="shared" si="43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>
        <f t="shared" si="40"/>
        <v>0.29276666666666668</v>
      </c>
      <c r="O672" t="s">
        <v>8273</v>
      </c>
      <c r="P672" t="s">
        <v>8319</v>
      </c>
      <c r="Q672" t="s">
        <v>8321</v>
      </c>
      <c r="R672">
        <f t="shared" si="41"/>
        <v>85</v>
      </c>
      <c r="S672" s="10">
        <f t="shared" si="42"/>
        <v>42506.709722222222</v>
      </c>
      <c r="T672" s="10">
        <f t="shared" si="43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>
        <f t="shared" si="40"/>
        <v>0.39426666666666665</v>
      </c>
      <c r="O673" t="s">
        <v>8273</v>
      </c>
      <c r="P673" t="s">
        <v>8319</v>
      </c>
      <c r="Q673" t="s">
        <v>8321</v>
      </c>
      <c r="R673">
        <f t="shared" si="41"/>
        <v>789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>
        <f t="shared" si="40"/>
        <v>0.21628</v>
      </c>
      <c r="O674" t="s">
        <v>8273</v>
      </c>
      <c r="P674" t="s">
        <v>8319</v>
      </c>
      <c r="Q674" t="s">
        <v>8321</v>
      </c>
      <c r="R674">
        <f t="shared" si="41"/>
        <v>50</v>
      </c>
      <c r="S674" s="10">
        <f t="shared" si="42"/>
        <v>41974.219490740739</v>
      </c>
      <c r="T674" s="10">
        <f t="shared" si="43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>
        <f t="shared" si="40"/>
        <v>2.0500000000000002E-3</v>
      </c>
      <c r="O675" t="s">
        <v>8273</v>
      </c>
      <c r="P675" t="s">
        <v>8319</v>
      </c>
      <c r="Q675" t="s">
        <v>8321</v>
      </c>
      <c r="R675">
        <f t="shared" si="41"/>
        <v>68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>
        <f t="shared" si="40"/>
        <v>2.9999999999999997E-4</v>
      </c>
      <c r="O676" t="s">
        <v>8273</v>
      </c>
      <c r="P676" t="s">
        <v>8319</v>
      </c>
      <c r="Q676" t="s">
        <v>8321</v>
      </c>
      <c r="R676">
        <f t="shared" si="41"/>
        <v>8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>
        <f t="shared" si="40"/>
        <v>0.14849999999999999</v>
      </c>
      <c r="O677" t="s">
        <v>8273</v>
      </c>
      <c r="P677" t="s">
        <v>8319</v>
      </c>
      <c r="Q677" t="s">
        <v>8321</v>
      </c>
      <c r="R677">
        <f t="shared" si="41"/>
        <v>34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>
        <f t="shared" si="40"/>
        <v>1.4710000000000001E-2</v>
      </c>
      <c r="O678" t="s">
        <v>8273</v>
      </c>
      <c r="P678" t="s">
        <v>8319</v>
      </c>
      <c r="Q678" t="s">
        <v>8321</v>
      </c>
      <c r="R678">
        <f t="shared" si="41"/>
        <v>61</v>
      </c>
      <c r="S678" s="10">
        <f t="shared" si="42"/>
        <v>42012.768298611118</v>
      </c>
      <c r="T678" s="10">
        <f t="shared" si="43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>
        <f t="shared" si="40"/>
        <v>0.25584000000000001</v>
      </c>
      <c r="O679" t="s">
        <v>8273</v>
      </c>
      <c r="P679" t="s">
        <v>8319</v>
      </c>
      <c r="Q679" t="s">
        <v>8321</v>
      </c>
      <c r="R679">
        <f t="shared" si="41"/>
        <v>133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>
        <f t="shared" si="40"/>
        <v>3.8206896551724136E-2</v>
      </c>
      <c r="O680" t="s">
        <v>8273</v>
      </c>
      <c r="P680" t="s">
        <v>8319</v>
      </c>
      <c r="Q680" t="s">
        <v>8321</v>
      </c>
      <c r="R680">
        <f t="shared" si="41"/>
        <v>65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>
        <f t="shared" si="40"/>
        <v>0.15485964912280703</v>
      </c>
      <c r="O681" t="s">
        <v>8273</v>
      </c>
      <c r="P681" t="s">
        <v>8319</v>
      </c>
      <c r="Q681" t="s">
        <v>8321</v>
      </c>
      <c r="R681">
        <f t="shared" si="41"/>
        <v>94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>
        <f t="shared" si="40"/>
        <v>0.25912000000000002</v>
      </c>
      <c r="O682" t="s">
        <v>8273</v>
      </c>
      <c r="P682" t="s">
        <v>8319</v>
      </c>
      <c r="Q682" t="s">
        <v>8321</v>
      </c>
      <c r="R682">
        <f t="shared" si="41"/>
        <v>151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>
        <f t="shared" si="40"/>
        <v>4.0000000000000002E-4</v>
      </c>
      <c r="O683" t="s">
        <v>8273</v>
      </c>
      <c r="P683" t="s">
        <v>8319</v>
      </c>
      <c r="Q683" t="s">
        <v>8321</v>
      </c>
      <c r="R683">
        <f t="shared" si="41"/>
        <v>1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>
        <f t="shared" si="40"/>
        <v>1.06E-3</v>
      </c>
      <c r="O684" t="s">
        <v>8273</v>
      </c>
      <c r="P684" t="s">
        <v>8319</v>
      </c>
      <c r="Q684" t="s">
        <v>8321</v>
      </c>
      <c r="R684">
        <f t="shared" si="41"/>
        <v>13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>
        <f t="shared" si="40"/>
        <v>8.5142857142857138E-3</v>
      </c>
      <c r="O685" t="s">
        <v>8273</v>
      </c>
      <c r="P685" t="s">
        <v>8319</v>
      </c>
      <c r="Q685" t="s">
        <v>8321</v>
      </c>
      <c r="R685">
        <f t="shared" si="41"/>
        <v>99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>
        <f t="shared" si="40"/>
        <v>7.4837500000000001E-2</v>
      </c>
      <c r="O686" t="s">
        <v>8273</v>
      </c>
      <c r="P686" t="s">
        <v>8319</v>
      </c>
      <c r="Q686" t="s">
        <v>8321</v>
      </c>
      <c r="R686">
        <f t="shared" si="41"/>
        <v>177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>
        <f t="shared" si="40"/>
        <v>0.27650000000000002</v>
      </c>
      <c r="O687" t="s">
        <v>8273</v>
      </c>
      <c r="P687" t="s">
        <v>8319</v>
      </c>
      <c r="Q687" t="s">
        <v>8321</v>
      </c>
      <c r="R687">
        <f t="shared" si="41"/>
        <v>55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>
        <f t="shared" si="40"/>
        <v>0</v>
      </c>
      <c r="O688" t="s">
        <v>8273</v>
      </c>
      <c r="P688" t="s">
        <v>8319</v>
      </c>
      <c r="Q688" t="s">
        <v>8321</v>
      </c>
      <c r="R688" t="e">
        <f t="shared" si="41"/>
        <v>#DIV/0!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>
        <f t="shared" si="40"/>
        <v>3.5499999999999997E-2</v>
      </c>
      <c r="O689" t="s">
        <v>8273</v>
      </c>
      <c r="P689" t="s">
        <v>8319</v>
      </c>
      <c r="Q689" t="s">
        <v>8321</v>
      </c>
      <c r="R689">
        <f t="shared" si="41"/>
        <v>592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>
        <f t="shared" si="40"/>
        <v>0.72989999999999999</v>
      </c>
      <c r="O690" t="s">
        <v>8273</v>
      </c>
      <c r="P690" t="s">
        <v>8319</v>
      </c>
      <c r="Q690" t="s">
        <v>8321</v>
      </c>
      <c r="R690">
        <f t="shared" si="41"/>
        <v>406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>
        <f t="shared" si="40"/>
        <v>0.57648750000000004</v>
      </c>
      <c r="O691" t="s">
        <v>8273</v>
      </c>
      <c r="P691" t="s">
        <v>8319</v>
      </c>
      <c r="Q691" t="s">
        <v>8321</v>
      </c>
      <c r="R691">
        <f t="shared" si="41"/>
        <v>343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>
        <f t="shared" si="40"/>
        <v>0.1234</v>
      </c>
      <c r="O692" t="s">
        <v>8273</v>
      </c>
      <c r="P692" t="s">
        <v>8319</v>
      </c>
      <c r="Q692" t="s">
        <v>8321</v>
      </c>
      <c r="R692">
        <f t="shared" si="41"/>
        <v>73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>
        <f t="shared" si="40"/>
        <v>5.1999999999999998E-3</v>
      </c>
      <c r="O693" t="s">
        <v>8273</v>
      </c>
      <c r="P693" t="s">
        <v>8319</v>
      </c>
      <c r="Q693" t="s">
        <v>8321</v>
      </c>
      <c r="R693">
        <f t="shared" si="41"/>
        <v>26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>
        <f t="shared" si="40"/>
        <v>6.5299999999999997E-2</v>
      </c>
      <c r="O694" t="s">
        <v>8273</v>
      </c>
      <c r="P694" t="s">
        <v>8319</v>
      </c>
      <c r="Q694" t="s">
        <v>8321</v>
      </c>
      <c r="R694">
        <f t="shared" si="41"/>
        <v>6</v>
      </c>
      <c r="S694" s="10">
        <f t="shared" si="42"/>
        <v>42696.37572916667</v>
      </c>
      <c r="T694" s="10">
        <f t="shared" si="43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>
        <f t="shared" si="40"/>
        <v>0.35338000000000003</v>
      </c>
      <c r="O695" t="s">
        <v>8273</v>
      </c>
      <c r="P695" t="s">
        <v>8319</v>
      </c>
      <c r="Q695" t="s">
        <v>8321</v>
      </c>
      <c r="R695">
        <f t="shared" si="41"/>
        <v>119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>
        <f t="shared" si="40"/>
        <v>3.933333333333333E-3</v>
      </c>
      <c r="O696" t="s">
        <v>8273</v>
      </c>
      <c r="P696" t="s">
        <v>8319</v>
      </c>
      <c r="Q696" t="s">
        <v>8321</v>
      </c>
      <c r="R696">
        <f t="shared" si="41"/>
        <v>84</v>
      </c>
      <c r="S696" s="10">
        <f t="shared" si="42"/>
        <v>42737.663877314815</v>
      </c>
      <c r="T696" s="10">
        <f t="shared" si="43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>
        <f t="shared" si="40"/>
        <v>1.06E-2</v>
      </c>
      <c r="O697" t="s">
        <v>8273</v>
      </c>
      <c r="P697" t="s">
        <v>8319</v>
      </c>
      <c r="Q697" t="s">
        <v>8321</v>
      </c>
      <c r="R697">
        <f t="shared" si="41"/>
        <v>91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>
        <f t="shared" si="40"/>
        <v>5.7142857142857145E-6</v>
      </c>
      <c r="O698" t="s">
        <v>8273</v>
      </c>
      <c r="P698" t="s">
        <v>8319</v>
      </c>
      <c r="Q698" t="s">
        <v>8321</v>
      </c>
      <c r="R698">
        <f t="shared" si="41"/>
        <v>1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>
        <f t="shared" si="40"/>
        <v>0.46379999999999999</v>
      </c>
      <c r="O699" t="s">
        <v>8273</v>
      </c>
      <c r="P699" t="s">
        <v>8319</v>
      </c>
      <c r="Q699" t="s">
        <v>8321</v>
      </c>
      <c r="R699">
        <f t="shared" si="41"/>
        <v>20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>
        <f t="shared" si="40"/>
        <v>0.15390000000000001</v>
      </c>
      <c r="O700" t="s">
        <v>8273</v>
      </c>
      <c r="P700" t="s">
        <v>8319</v>
      </c>
      <c r="Q700" t="s">
        <v>8321</v>
      </c>
      <c r="R700">
        <f t="shared" si="41"/>
        <v>531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>
        <f t="shared" si="40"/>
        <v>0.824221076923077</v>
      </c>
      <c r="O701" t="s">
        <v>8273</v>
      </c>
      <c r="P701" t="s">
        <v>8319</v>
      </c>
      <c r="Q701" t="s">
        <v>8321</v>
      </c>
      <c r="R701">
        <f t="shared" si="41"/>
        <v>120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>
        <f t="shared" si="40"/>
        <v>2.6866666666666667E-2</v>
      </c>
      <c r="O702" t="s">
        <v>8273</v>
      </c>
      <c r="P702" t="s">
        <v>8319</v>
      </c>
      <c r="Q702" t="s">
        <v>8321</v>
      </c>
      <c r="R702">
        <f t="shared" si="41"/>
        <v>13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>
        <f t="shared" si="40"/>
        <v>0.26600000000000001</v>
      </c>
      <c r="O703" t="s">
        <v>8273</v>
      </c>
      <c r="P703" t="s">
        <v>8319</v>
      </c>
      <c r="Q703" t="s">
        <v>8321</v>
      </c>
      <c r="R703">
        <f t="shared" si="41"/>
        <v>291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>
        <f t="shared" si="40"/>
        <v>0.30813400000000002</v>
      </c>
      <c r="O704" t="s">
        <v>8273</v>
      </c>
      <c r="P704" t="s">
        <v>8319</v>
      </c>
      <c r="Q704" t="s">
        <v>8321</v>
      </c>
      <c r="R704">
        <f t="shared" si="41"/>
        <v>125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>
        <f t="shared" si="40"/>
        <v>5.5800000000000002E-2</v>
      </c>
      <c r="O705" t="s">
        <v>8273</v>
      </c>
      <c r="P705" t="s">
        <v>8319</v>
      </c>
      <c r="Q705" t="s">
        <v>8321</v>
      </c>
      <c r="R705">
        <f t="shared" si="41"/>
        <v>120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>
        <f t="shared" si="40"/>
        <v>8.7454545454545458E-3</v>
      </c>
      <c r="O706" t="s">
        <v>8273</v>
      </c>
      <c r="P706" t="s">
        <v>8319</v>
      </c>
      <c r="Q706" t="s">
        <v>8321</v>
      </c>
      <c r="R706">
        <f t="shared" si="41"/>
        <v>120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>
        <f t="shared" ref="N707:N770" si="44">E707/D707</f>
        <v>9.7699999999999992E-3</v>
      </c>
      <c r="O707" t="s">
        <v>8273</v>
      </c>
      <c r="P707" t="s">
        <v>8319</v>
      </c>
      <c r="Q707" t="s">
        <v>8321</v>
      </c>
      <c r="R707">
        <f t="shared" ref="R707:R770" si="45">ROUND(E707/L707,0)</f>
        <v>195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>
        <f t="shared" si="44"/>
        <v>0</v>
      </c>
      <c r="O708" t="s">
        <v>8273</v>
      </c>
      <c r="P708" t="s">
        <v>8319</v>
      </c>
      <c r="Q708" t="s">
        <v>8321</v>
      </c>
      <c r="R708" t="e">
        <f t="shared" si="45"/>
        <v>#DIV/0!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>
        <f t="shared" si="44"/>
        <v>0.78927352941176465</v>
      </c>
      <c r="O709" t="s">
        <v>8273</v>
      </c>
      <c r="P709" t="s">
        <v>8319</v>
      </c>
      <c r="Q709" t="s">
        <v>8321</v>
      </c>
      <c r="R709">
        <f t="shared" si="45"/>
        <v>118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>
        <f t="shared" si="44"/>
        <v>0.22092500000000001</v>
      </c>
      <c r="O710" t="s">
        <v>8273</v>
      </c>
      <c r="P710" t="s">
        <v>8319</v>
      </c>
      <c r="Q710" t="s">
        <v>8321</v>
      </c>
      <c r="R710">
        <f t="shared" si="45"/>
        <v>24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>
        <f t="shared" si="44"/>
        <v>4.0666666666666663E-3</v>
      </c>
      <c r="O711" t="s">
        <v>8273</v>
      </c>
      <c r="P711" t="s">
        <v>8319</v>
      </c>
      <c r="Q711" t="s">
        <v>8321</v>
      </c>
      <c r="R711">
        <f t="shared" si="45"/>
        <v>31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>
        <f t="shared" si="44"/>
        <v>0</v>
      </c>
      <c r="O712" t="s">
        <v>8273</v>
      </c>
      <c r="P712" t="s">
        <v>8319</v>
      </c>
      <c r="Q712" t="s">
        <v>8321</v>
      </c>
      <c r="R712" t="e">
        <f t="shared" si="45"/>
        <v>#DIV/0!</v>
      </c>
      <c r="S712" s="10">
        <f t="shared" si="46"/>
        <v>41837.984976851854</v>
      </c>
      <c r="T712" s="10">
        <f t="shared" si="47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>
        <f t="shared" si="44"/>
        <v>0.33790999999999999</v>
      </c>
      <c r="O713" t="s">
        <v>8273</v>
      </c>
      <c r="P713" t="s">
        <v>8319</v>
      </c>
      <c r="Q713" t="s">
        <v>8321</v>
      </c>
      <c r="R713">
        <f t="shared" si="45"/>
        <v>100</v>
      </c>
      <c r="S713" s="10">
        <f t="shared" si="46"/>
        <v>42678.459120370375</v>
      </c>
      <c r="T713" s="10">
        <f t="shared" si="47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>
        <f t="shared" si="44"/>
        <v>2.1649484536082476E-3</v>
      </c>
      <c r="O714" t="s">
        <v>8273</v>
      </c>
      <c r="P714" t="s">
        <v>8319</v>
      </c>
      <c r="Q714" t="s">
        <v>8321</v>
      </c>
      <c r="R714">
        <f t="shared" si="45"/>
        <v>26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>
        <f t="shared" si="44"/>
        <v>7.9600000000000001E-3</v>
      </c>
      <c r="O715" t="s">
        <v>8273</v>
      </c>
      <c r="P715" t="s">
        <v>8319</v>
      </c>
      <c r="Q715" t="s">
        <v>8321</v>
      </c>
      <c r="R715">
        <f t="shared" si="45"/>
        <v>199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>
        <f t="shared" si="44"/>
        <v>0.14993333333333334</v>
      </c>
      <c r="O716" t="s">
        <v>8273</v>
      </c>
      <c r="P716" t="s">
        <v>8319</v>
      </c>
      <c r="Q716" t="s">
        <v>8321</v>
      </c>
      <c r="R716">
        <f t="shared" si="45"/>
        <v>80</v>
      </c>
      <c r="S716" s="10">
        <f t="shared" si="46"/>
        <v>42734.787986111114</v>
      </c>
      <c r="T716" s="10">
        <f t="shared" si="47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>
        <f t="shared" si="44"/>
        <v>5.0509090909090906E-2</v>
      </c>
      <c r="O717" t="s">
        <v>8273</v>
      </c>
      <c r="P717" t="s">
        <v>8319</v>
      </c>
      <c r="Q717" t="s">
        <v>8321</v>
      </c>
      <c r="R717">
        <f t="shared" si="45"/>
        <v>116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>
        <f t="shared" si="44"/>
        <v>0.10214285714285715</v>
      </c>
      <c r="O718" t="s">
        <v>8273</v>
      </c>
      <c r="P718" t="s">
        <v>8319</v>
      </c>
      <c r="Q718" t="s">
        <v>8321</v>
      </c>
      <c r="R718">
        <f t="shared" si="45"/>
        <v>45</v>
      </c>
      <c r="S718" s="10">
        <f t="shared" si="46"/>
        <v>41940.658645833333</v>
      </c>
      <c r="T718" s="10">
        <f t="shared" si="47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>
        <f t="shared" si="44"/>
        <v>3.0500000000000002E-3</v>
      </c>
      <c r="O719" t="s">
        <v>8273</v>
      </c>
      <c r="P719" t="s">
        <v>8319</v>
      </c>
      <c r="Q719" t="s">
        <v>8321</v>
      </c>
      <c r="R719">
        <f t="shared" si="45"/>
        <v>76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>
        <f t="shared" si="44"/>
        <v>7.4999999999999997E-3</v>
      </c>
      <c r="O720" t="s">
        <v>8273</v>
      </c>
      <c r="P720" t="s">
        <v>8319</v>
      </c>
      <c r="Q720" t="s">
        <v>8321</v>
      </c>
      <c r="R720">
        <f t="shared" si="45"/>
        <v>23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>
        <f t="shared" si="44"/>
        <v>1.2933333333333333E-2</v>
      </c>
      <c r="O721" t="s">
        <v>8273</v>
      </c>
      <c r="P721" t="s">
        <v>8319</v>
      </c>
      <c r="Q721" t="s">
        <v>8321</v>
      </c>
      <c r="R721">
        <f t="shared" si="45"/>
        <v>19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>
        <f t="shared" si="44"/>
        <v>1.4394736842105262</v>
      </c>
      <c r="O722" t="s">
        <v>8274</v>
      </c>
      <c r="P722" t="s">
        <v>8322</v>
      </c>
      <c r="Q722" t="s">
        <v>8323</v>
      </c>
      <c r="R722">
        <f t="shared" si="45"/>
        <v>67</v>
      </c>
      <c r="S722" s="10">
        <f t="shared" si="46"/>
        <v>40909.649201388893</v>
      </c>
      <c r="T722" s="10">
        <f t="shared" si="47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>
        <f t="shared" si="44"/>
        <v>1.2210975609756098</v>
      </c>
      <c r="O723" t="s">
        <v>8274</v>
      </c>
      <c r="P723" t="s">
        <v>8322</v>
      </c>
      <c r="Q723" t="s">
        <v>8323</v>
      </c>
      <c r="R723">
        <f t="shared" si="45"/>
        <v>84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>
        <f t="shared" si="44"/>
        <v>1.3202400000000001</v>
      </c>
      <c r="O724" t="s">
        <v>8274</v>
      </c>
      <c r="P724" t="s">
        <v>8322</v>
      </c>
      <c r="Q724" t="s">
        <v>8323</v>
      </c>
      <c r="R724">
        <f t="shared" si="45"/>
        <v>216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>
        <f t="shared" si="44"/>
        <v>1.0938000000000001</v>
      </c>
      <c r="O725" t="s">
        <v>8274</v>
      </c>
      <c r="P725" t="s">
        <v>8322</v>
      </c>
      <c r="Q725" t="s">
        <v>8323</v>
      </c>
      <c r="R725">
        <f t="shared" si="45"/>
        <v>55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>
        <f t="shared" si="44"/>
        <v>1.0547157142857144</v>
      </c>
      <c r="O726" t="s">
        <v>8274</v>
      </c>
      <c r="P726" t="s">
        <v>8322</v>
      </c>
      <c r="Q726" t="s">
        <v>8323</v>
      </c>
      <c r="R726">
        <f t="shared" si="45"/>
        <v>52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>
        <f t="shared" si="44"/>
        <v>1.0035000000000001</v>
      </c>
      <c r="O727" t="s">
        <v>8274</v>
      </c>
      <c r="P727" t="s">
        <v>8322</v>
      </c>
      <c r="Q727" t="s">
        <v>8323</v>
      </c>
      <c r="R727">
        <f t="shared" si="45"/>
        <v>143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>
        <f t="shared" si="44"/>
        <v>1.014</v>
      </c>
      <c r="O728" t="s">
        <v>8274</v>
      </c>
      <c r="P728" t="s">
        <v>8322</v>
      </c>
      <c r="Q728" t="s">
        <v>8323</v>
      </c>
      <c r="R728">
        <f t="shared" si="45"/>
        <v>72</v>
      </c>
      <c r="S728" s="10">
        <f t="shared" si="46"/>
        <v>41346.042673611111</v>
      </c>
      <c r="T728" s="10">
        <f t="shared" si="47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>
        <f t="shared" si="44"/>
        <v>1.5551428571428572</v>
      </c>
      <c r="O729" t="s">
        <v>8274</v>
      </c>
      <c r="P729" t="s">
        <v>8322</v>
      </c>
      <c r="Q729" t="s">
        <v>8323</v>
      </c>
      <c r="R729">
        <f t="shared" si="45"/>
        <v>37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>
        <f t="shared" si="44"/>
        <v>1.05566</v>
      </c>
      <c r="O730" t="s">
        <v>8274</v>
      </c>
      <c r="P730" t="s">
        <v>8322</v>
      </c>
      <c r="Q730" t="s">
        <v>8323</v>
      </c>
      <c r="R730">
        <f t="shared" si="45"/>
        <v>61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>
        <f t="shared" si="44"/>
        <v>1.3065</v>
      </c>
      <c r="O731" t="s">
        <v>8274</v>
      </c>
      <c r="P731" t="s">
        <v>8322</v>
      </c>
      <c r="Q731" t="s">
        <v>8323</v>
      </c>
      <c r="R731">
        <f t="shared" si="45"/>
        <v>44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>
        <f t="shared" si="44"/>
        <v>1.3219000000000001</v>
      </c>
      <c r="O732" t="s">
        <v>8274</v>
      </c>
      <c r="P732" t="s">
        <v>8322</v>
      </c>
      <c r="Q732" t="s">
        <v>8323</v>
      </c>
      <c r="R732">
        <f t="shared" si="45"/>
        <v>100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>
        <f t="shared" si="44"/>
        <v>1.26</v>
      </c>
      <c r="O733" t="s">
        <v>8274</v>
      </c>
      <c r="P733" t="s">
        <v>8322</v>
      </c>
      <c r="Q733" t="s">
        <v>8323</v>
      </c>
      <c r="R733">
        <f t="shared" si="45"/>
        <v>89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>
        <f t="shared" si="44"/>
        <v>1.6</v>
      </c>
      <c r="O734" t="s">
        <v>8274</v>
      </c>
      <c r="P734" t="s">
        <v>8322</v>
      </c>
      <c r="Q734" t="s">
        <v>8323</v>
      </c>
      <c r="R734">
        <f t="shared" si="45"/>
        <v>5</v>
      </c>
      <c r="S734" s="10">
        <f t="shared" si="46"/>
        <v>41486.424317129626</v>
      </c>
      <c r="T734" s="10">
        <f t="shared" si="47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>
        <f t="shared" si="44"/>
        <v>1.2048000000000001</v>
      </c>
      <c r="O735" t="s">
        <v>8274</v>
      </c>
      <c r="P735" t="s">
        <v>8322</v>
      </c>
      <c r="Q735" t="s">
        <v>8323</v>
      </c>
      <c r="R735">
        <f t="shared" si="45"/>
        <v>18</v>
      </c>
      <c r="S735" s="10">
        <f t="shared" si="46"/>
        <v>41598.420046296298</v>
      </c>
      <c r="T735" s="10">
        <f t="shared" si="47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>
        <f t="shared" si="44"/>
        <v>1.2552941176470589</v>
      </c>
      <c r="O736" t="s">
        <v>8274</v>
      </c>
      <c r="P736" t="s">
        <v>8322</v>
      </c>
      <c r="Q736" t="s">
        <v>8323</v>
      </c>
      <c r="R736">
        <f t="shared" si="45"/>
        <v>187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>
        <f t="shared" si="44"/>
        <v>1.1440638297872341</v>
      </c>
      <c r="O737" t="s">
        <v>8274</v>
      </c>
      <c r="P737" t="s">
        <v>8322</v>
      </c>
      <c r="Q737" t="s">
        <v>8323</v>
      </c>
      <c r="R737">
        <f t="shared" si="45"/>
        <v>235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>
        <f t="shared" si="44"/>
        <v>3.151388888888889</v>
      </c>
      <c r="O738" t="s">
        <v>8274</v>
      </c>
      <c r="P738" t="s">
        <v>8322</v>
      </c>
      <c r="Q738" t="s">
        <v>8323</v>
      </c>
      <c r="R738">
        <f t="shared" si="45"/>
        <v>105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>
        <f t="shared" si="44"/>
        <v>1.224</v>
      </c>
      <c r="O739" t="s">
        <v>8274</v>
      </c>
      <c r="P739" t="s">
        <v>8322</v>
      </c>
      <c r="Q739" t="s">
        <v>8323</v>
      </c>
      <c r="R739">
        <f t="shared" si="45"/>
        <v>57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>
        <f t="shared" si="44"/>
        <v>1.0673333333333332</v>
      </c>
      <c r="O740" t="s">
        <v>8274</v>
      </c>
      <c r="P740" t="s">
        <v>8322</v>
      </c>
      <c r="Q740" t="s">
        <v>8323</v>
      </c>
      <c r="R740">
        <f t="shared" si="45"/>
        <v>39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>
        <f t="shared" si="44"/>
        <v>1.5833333333333333</v>
      </c>
      <c r="O741" t="s">
        <v>8274</v>
      </c>
      <c r="P741" t="s">
        <v>8322</v>
      </c>
      <c r="Q741" t="s">
        <v>8323</v>
      </c>
      <c r="R741">
        <f t="shared" si="45"/>
        <v>68</v>
      </c>
      <c r="S741" s="10">
        <f t="shared" si="46"/>
        <v>41829.502650462964</v>
      </c>
      <c r="T741" s="10">
        <f t="shared" si="47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>
        <f t="shared" si="44"/>
        <v>1.0740000000000001</v>
      </c>
      <c r="O742" t="s">
        <v>8274</v>
      </c>
      <c r="P742" t="s">
        <v>8322</v>
      </c>
      <c r="Q742" t="s">
        <v>8323</v>
      </c>
      <c r="R742">
        <f t="shared" si="45"/>
        <v>170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>
        <f t="shared" si="44"/>
        <v>1.0226</v>
      </c>
      <c r="O743" t="s">
        <v>8274</v>
      </c>
      <c r="P743" t="s">
        <v>8322</v>
      </c>
      <c r="Q743" t="s">
        <v>8323</v>
      </c>
      <c r="R743">
        <f t="shared" si="45"/>
        <v>141</v>
      </c>
      <c r="S743" s="10">
        <f t="shared" si="46"/>
        <v>41401.648217592592</v>
      </c>
      <c r="T743" s="10">
        <f t="shared" si="47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>
        <f t="shared" si="44"/>
        <v>1.1071428571428572</v>
      </c>
      <c r="O744" t="s">
        <v>8274</v>
      </c>
      <c r="P744" t="s">
        <v>8322</v>
      </c>
      <c r="Q744" t="s">
        <v>8323</v>
      </c>
      <c r="R744">
        <f t="shared" si="45"/>
        <v>67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>
        <f t="shared" si="44"/>
        <v>1.48</v>
      </c>
      <c r="O745" t="s">
        <v>8274</v>
      </c>
      <c r="P745" t="s">
        <v>8322</v>
      </c>
      <c r="Q745" t="s">
        <v>8323</v>
      </c>
      <c r="R745">
        <f t="shared" si="45"/>
        <v>54</v>
      </c>
      <c r="S745" s="10">
        <f t="shared" si="46"/>
        <v>40990.709317129629</v>
      </c>
      <c r="T745" s="10">
        <f t="shared" si="47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>
        <f t="shared" si="44"/>
        <v>1.0232000000000001</v>
      </c>
      <c r="O746" t="s">
        <v>8274</v>
      </c>
      <c r="P746" t="s">
        <v>8322</v>
      </c>
      <c r="Q746" t="s">
        <v>8323</v>
      </c>
      <c r="R746">
        <f t="shared" si="45"/>
        <v>83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>
        <f t="shared" si="44"/>
        <v>1.7909909909909909</v>
      </c>
      <c r="O747" t="s">
        <v>8274</v>
      </c>
      <c r="P747" t="s">
        <v>8322</v>
      </c>
      <c r="Q747" t="s">
        <v>8323</v>
      </c>
      <c r="R747">
        <f t="shared" si="45"/>
        <v>54</v>
      </c>
      <c r="S747" s="10">
        <f t="shared" si="46"/>
        <v>41367.572280092594</v>
      </c>
      <c r="T747" s="10">
        <f t="shared" si="47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>
        <f t="shared" si="44"/>
        <v>1.1108135252761968</v>
      </c>
      <c r="O748" t="s">
        <v>8274</v>
      </c>
      <c r="P748" t="s">
        <v>8322</v>
      </c>
      <c r="Q748" t="s">
        <v>8323</v>
      </c>
      <c r="R748">
        <f t="shared" si="45"/>
        <v>34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>
        <f t="shared" si="44"/>
        <v>1.0004285714285714</v>
      </c>
      <c r="O749" t="s">
        <v>8274</v>
      </c>
      <c r="P749" t="s">
        <v>8322</v>
      </c>
      <c r="Q749" t="s">
        <v>8323</v>
      </c>
      <c r="R749">
        <f t="shared" si="45"/>
        <v>127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>
        <f t="shared" si="44"/>
        <v>1.0024999999999999</v>
      </c>
      <c r="O750" t="s">
        <v>8274</v>
      </c>
      <c r="P750" t="s">
        <v>8322</v>
      </c>
      <c r="Q750" t="s">
        <v>8323</v>
      </c>
      <c r="R750">
        <f t="shared" si="45"/>
        <v>46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>
        <f t="shared" si="44"/>
        <v>1.0556000000000001</v>
      </c>
      <c r="O751" t="s">
        <v>8274</v>
      </c>
      <c r="P751" t="s">
        <v>8322</v>
      </c>
      <c r="Q751" t="s">
        <v>8323</v>
      </c>
      <c r="R751">
        <f t="shared" si="45"/>
        <v>96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>
        <f t="shared" si="44"/>
        <v>1.0258775877587758</v>
      </c>
      <c r="O752" t="s">
        <v>8274</v>
      </c>
      <c r="P752" t="s">
        <v>8322</v>
      </c>
      <c r="Q752" t="s">
        <v>8323</v>
      </c>
      <c r="R752">
        <f t="shared" si="45"/>
        <v>77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>
        <f t="shared" si="44"/>
        <v>1.1850000000000001</v>
      </c>
      <c r="O753" t="s">
        <v>8274</v>
      </c>
      <c r="P753" t="s">
        <v>8322</v>
      </c>
      <c r="Q753" t="s">
        <v>8323</v>
      </c>
      <c r="R753">
        <f t="shared" si="45"/>
        <v>57</v>
      </c>
      <c r="S753" s="10">
        <f t="shared" si="46"/>
        <v>40713.630497685182</v>
      </c>
      <c r="T753" s="10">
        <f t="shared" si="47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>
        <f t="shared" si="44"/>
        <v>1.117</v>
      </c>
      <c r="O754" t="s">
        <v>8274</v>
      </c>
      <c r="P754" t="s">
        <v>8322</v>
      </c>
      <c r="Q754" t="s">
        <v>8323</v>
      </c>
      <c r="R754">
        <f t="shared" si="45"/>
        <v>53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>
        <f t="shared" si="44"/>
        <v>1.28</v>
      </c>
      <c r="O755" t="s">
        <v>8274</v>
      </c>
      <c r="P755" t="s">
        <v>8322</v>
      </c>
      <c r="Q755" t="s">
        <v>8323</v>
      </c>
      <c r="R755">
        <f t="shared" si="45"/>
        <v>492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>
        <f t="shared" si="44"/>
        <v>1.0375000000000001</v>
      </c>
      <c r="O756" t="s">
        <v>8274</v>
      </c>
      <c r="P756" t="s">
        <v>8322</v>
      </c>
      <c r="Q756" t="s">
        <v>8323</v>
      </c>
      <c r="R756">
        <f t="shared" si="45"/>
        <v>42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>
        <f t="shared" si="44"/>
        <v>1.0190760000000001</v>
      </c>
      <c r="O757" t="s">
        <v>8274</v>
      </c>
      <c r="P757" t="s">
        <v>8322</v>
      </c>
      <c r="Q757" t="s">
        <v>8323</v>
      </c>
      <c r="R757">
        <f t="shared" si="45"/>
        <v>37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>
        <f t="shared" si="44"/>
        <v>1.177142857142857</v>
      </c>
      <c r="O758" t="s">
        <v>8274</v>
      </c>
      <c r="P758" t="s">
        <v>8322</v>
      </c>
      <c r="Q758" t="s">
        <v>8323</v>
      </c>
      <c r="R758">
        <f t="shared" si="45"/>
        <v>37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>
        <f t="shared" si="44"/>
        <v>2.38</v>
      </c>
      <c r="O759" t="s">
        <v>8274</v>
      </c>
      <c r="P759" t="s">
        <v>8322</v>
      </c>
      <c r="Q759" t="s">
        <v>8323</v>
      </c>
      <c r="R759">
        <f t="shared" si="45"/>
        <v>33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>
        <f t="shared" si="44"/>
        <v>1.02</v>
      </c>
      <c r="O760" t="s">
        <v>8274</v>
      </c>
      <c r="P760" t="s">
        <v>8322</v>
      </c>
      <c r="Q760" t="s">
        <v>8323</v>
      </c>
      <c r="R760">
        <f t="shared" si="45"/>
        <v>134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>
        <f t="shared" si="44"/>
        <v>1.0192000000000001</v>
      </c>
      <c r="O761" t="s">
        <v>8274</v>
      </c>
      <c r="P761" t="s">
        <v>8322</v>
      </c>
      <c r="Q761" t="s">
        <v>8323</v>
      </c>
      <c r="R761">
        <f t="shared" si="45"/>
        <v>51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>
        <f t="shared" si="44"/>
        <v>0</v>
      </c>
      <c r="O762" t="s">
        <v>8275</v>
      </c>
      <c r="P762" t="s">
        <v>8322</v>
      </c>
      <c r="Q762" t="s">
        <v>8324</v>
      </c>
      <c r="R762" t="e">
        <f t="shared" si="45"/>
        <v>#DIV/0!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>
        <f t="shared" si="44"/>
        <v>4.7E-2</v>
      </c>
      <c r="O763" t="s">
        <v>8275</v>
      </c>
      <c r="P763" t="s">
        <v>8322</v>
      </c>
      <c r="Q763" t="s">
        <v>8324</v>
      </c>
      <c r="R763">
        <f t="shared" si="45"/>
        <v>39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>
        <f t="shared" si="44"/>
        <v>0</v>
      </c>
      <c r="O764" t="s">
        <v>8275</v>
      </c>
      <c r="P764" t="s">
        <v>8322</v>
      </c>
      <c r="Q764" t="s">
        <v>8324</v>
      </c>
      <c r="R764" t="e">
        <f t="shared" si="45"/>
        <v>#DIV/0!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>
        <f t="shared" si="44"/>
        <v>1.1655011655011655E-3</v>
      </c>
      <c r="O765" t="s">
        <v>8275</v>
      </c>
      <c r="P765" t="s">
        <v>8322</v>
      </c>
      <c r="Q765" t="s">
        <v>8324</v>
      </c>
      <c r="R765">
        <f t="shared" si="45"/>
        <v>5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>
        <f t="shared" si="44"/>
        <v>0</v>
      </c>
      <c r="O766" t="s">
        <v>8275</v>
      </c>
      <c r="P766" t="s">
        <v>8322</v>
      </c>
      <c r="Q766" t="s">
        <v>8324</v>
      </c>
      <c r="R766" t="e">
        <f t="shared" si="45"/>
        <v>#DIV/0!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>
        <f t="shared" si="44"/>
        <v>0.36014285714285715</v>
      </c>
      <c r="O767" t="s">
        <v>8275</v>
      </c>
      <c r="P767" t="s">
        <v>8322</v>
      </c>
      <c r="Q767" t="s">
        <v>8324</v>
      </c>
      <c r="R767">
        <f t="shared" si="45"/>
        <v>57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>
        <f t="shared" si="44"/>
        <v>0</v>
      </c>
      <c r="O768" t="s">
        <v>8275</v>
      </c>
      <c r="P768" t="s">
        <v>8322</v>
      </c>
      <c r="Q768" t="s">
        <v>8324</v>
      </c>
      <c r="R768" t="e">
        <f t="shared" si="45"/>
        <v>#DIV/0!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>
        <f t="shared" si="44"/>
        <v>3.5400000000000001E-2</v>
      </c>
      <c r="O769" t="s">
        <v>8275</v>
      </c>
      <c r="P769" t="s">
        <v>8322</v>
      </c>
      <c r="Q769" t="s">
        <v>8324</v>
      </c>
      <c r="R769">
        <f t="shared" si="45"/>
        <v>59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>
        <f t="shared" si="44"/>
        <v>0</v>
      </c>
      <c r="O770" t="s">
        <v>8275</v>
      </c>
      <c r="P770" t="s">
        <v>8322</v>
      </c>
      <c r="Q770" t="s">
        <v>8324</v>
      </c>
      <c r="R770" t="e">
        <f t="shared" si="45"/>
        <v>#DIV/0!</v>
      </c>
      <c r="S770" s="10">
        <f t="shared" si="46"/>
        <v>41594.207060185188</v>
      </c>
      <c r="T770" s="10">
        <f t="shared" si="47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>
        <f t="shared" ref="N771:N834" si="48">E771/D771</f>
        <v>0.41399999999999998</v>
      </c>
      <c r="O771" t="s">
        <v>8275</v>
      </c>
      <c r="P771" t="s">
        <v>8322</v>
      </c>
      <c r="Q771" t="s">
        <v>8324</v>
      </c>
      <c r="R771">
        <f t="shared" ref="R771:R834" si="49">ROUND(E771/L771,0)</f>
        <v>32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>
        <f t="shared" si="48"/>
        <v>0</v>
      </c>
      <c r="O772" t="s">
        <v>8275</v>
      </c>
      <c r="P772" t="s">
        <v>8322</v>
      </c>
      <c r="Q772" t="s">
        <v>8324</v>
      </c>
      <c r="R772" t="e">
        <f t="shared" si="49"/>
        <v>#DIV/0!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>
        <f t="shared" si="48"/>
        <v>2.631578947368421E-4</v>
      </c>
      <c r="O773" t="s">
        <v>8275</v>
      </c>
      <c r="P773" t="s">
        <v>8322</v>
      </c>
      <c r="Q773" t="s">
        <v>8324</v>
      </c>
      <c r="R773">
        <f t="shared" si="49"/>
        <v>10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>
        <f t="shared" si="48"/>
        <v>3.3333333333333333E-2</v>
      </c>
      <c r="O774" t="s">
        <v>8275</v>
      </c>
      <c r="P774" t="s">
        <v>8322</v>
      </c>
      <c r="Q774" t="s">
        <v>8324</v>
      </c>
      <c r="R774">
        <f t="shared" si="49"/>
        <v>50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>
        <f t="shared" si="48"/>
        <v>8.5129023676509714E-3</v>
      </c>
      <c r="O775" t="s">
        <v>8275</v>
      </c>
      <c r="P775" t="s">
        <v>8322</v>
      </c>
      <c r="Q775" t="s">
        <v>8324</v>
      </c>
      <c r="R775">
        <f t="shared" si="49"/>
        <v>16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>
        <f t="shared" si="48"/>
        <v>0.70199999999999996</v>
      </c>
      <c r="O776" t="s">
        <v>8275</v>
      </c>
      <c r="P776" t="s">
        <v>8322</v>
      </c>
      <c r="Q776" t="s">
        <v>8324</v>
      </c>
      <c r="R776">
        <f t="shared" si="49"/>
        <v>39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>
        <f t="shared" si="48"/>
        <v>1.7000000000000001E-2</v>
      </c>
      <c r="O777" t="s">
        <v>8275</v>
      </c>
      <c r="P777" t="s">
        <v>8322</v>
      </c>
      <c r="Q777" t="s">
        <v>8324</v>
      </c>
      <c r="R777">
        <f t="shared" si="49"/>
        <v>34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>
        <f t="shared" si="48"/>
        <v>0.51400000000000001</v>
      </c>
      <c r="O778" t="s">
        <v>8275</v>
      </c>
      <c r="P778" t="s">
        <v>8322</v>
      </c>
      <c r="Q778" t="s">
        <v>8324</v>
      </c>
      <c r="R778">
        <f t="shared" si="49"/>
        <v>63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>
        <f t="shared" si="48"/>
        <v>7.0000000000000001E-3</v>
      </c>
      <c r="O779" t="s">
        <v>8275</v>
      </c>
      <c r="P779" t="s">
        <v>8322</v>
      </c>
      <c r="Q779" t="s">
        <v>8324</v>
      </c>
      <c r="R779">
        <f t="shared" si="49"/>
        <v>7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>
        <f t="shared" si="48"/>
        <v>4.0000000000000001E-3</v>
      </c>
      <c r="O780" t="s">
        <v>8275</v>
      </c>
      <c r="P780" t="s">
        <v>8322</v>
      </c>
      <c r="Q780" t="s">
        <v>8324</v>
      </c>
      <c r="R780">
        <f t="shared" si="49"/>
        <v>2</v>
      </c>
      <c r="S780" s="10">
        <f t="shared" si="50"/>
        <v>41729.702314814815</v>
      </c>
      <c r="T780" s="10">
        <f t="shared" si="51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>
        <f t="shared" si="48"/>
        <v>2.6666666666666668E-2</v>
      </c>
      <c r="O781" t="s">
        <v>8275</v>
      </c>
      <c r="P781" t="s">
        <v>8322</v>
      </c>
      <c r="Q781" t="s">
        <v>8324</v>
      </c>
      <c r="R781">
        <f t="shared" si="49"/>
        <v>67</v>
      </c>
      <c r="S781" s="10">
        <f t="shared" si="50"/>
        <v>40436.68408564815</v>
      </c>
      <c r="T781" s="10">
        <f t="shared" si="51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>
        <f t="shared" si="48"/>
        <v>1.04</v>
      </c>
      <c r="O782" t="s">
        <v>8276</v>
      </c>
      <c r="P782" t="s">
        <v>8325</v>
      </c>
      <c r="Q782" t="s">
        <v>8326</v>
      </c>
      <c r="R782">
        <f t="shared" si="49"/>
        <v>39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>
        <f t="shared" si="48"/>
        <v>1.3315375</v>
      </c>
      <c r="O783" t="s">
        <v>8276</v>
      </c>
      <c r="P783" t="s">
        <v>8325</v>
      </c>
      <c r="Q783" t="s">
        <v>8326</v>
      </c>
      <c r="R783">
        <f t="shared" si="49"/>
        <v>43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>
        <f t="shared" si="48"/>
        <v>1</v>
      </c>
      <c r="O784" t="s">
        <v>8276</v>
      </c>
      <c r="P784" t="s">
        <v>8325</v>
      </c>
      <c r="Q784" t="s">
        <v>8326</v>
      </c>
      <c r="R784">
        <f t="shared" si="49"/>
        <v>50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>
        <f t="shared" si="48"/>
        <v>1.4813333333333334</v>
      </c>
      <c r="O785" t="s">
        <v>8276</v>
      </c>
      <c r="P785" t="s">
        <v>8325</v>
      </c>
      <c r="Q785" t="s">
        <v>8326</v>
      </c>
      <c r="R785">
        <f t="shared" si="49"/>
        <v>63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>
        <f t="shared" si="48"/>
        <v>1.0249999999999999</v>
      </c>
      <c r="O786" t="s">
        <v>8276</v>
      </c>
      <c r="P786" t="s">
        <v>8325</v>
      </c>
      <c r="Q786" t="s">
        <v>8326</v>
      </c>
      <c r="R786">
        <f t="shared" si="49"/>
        <v>103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>
        <f t="shared" si="48"/>
        <v>1.8062799999999999</v>
      </c>
      <c r="O787" t="s">
        <v>8276</v>
      </c>
      <c r="P787" t="s">
        <v>8325</v>
      </c>
      <c r="Q787" t="s">
        <v>8326</v>
      </c>
      <c r="R787">
        <f t="shared" si="49"/>
        <v>31</v>
      </c>
      <c r="S787" s="10">
        <f t="shared" si="50"/>
        <v>41303.593923611108</v>
      </c>
      <c r="T787" s="10">
        <f t="shared" si="51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>
        <f t="shared" si="48"/>
        <v>1.4279999999999999</v>
      </c>
      <c r="O788" t="s">
        <v>8276</v>
      </c>
      <c r="P788" t="s">
        <v>8325</v>
      </c>
      <c r="Q788" t="s">
        <v>8326</v>
      </c>
      <c r="R788">
        <f t="shared" si="49"/>
        <v>162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>
        <f t="shared" si="48"/>
        <v>1.1416666666666666</v>
      </c>
      <c r="O789" t="s">
        <v>8276</v>
      </c>
      <c r="P789" t="s">
        <v>8325</v>
      </c>
      <c r="Q789" t="s">
        <v>8326</v>
      </c>
      <c r="R789">
        <f t="shared" si="49"/>
        <v>81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>
        <f t="shared" si="48"/>
        <v>2.03505</v>
      </c>
      <c r="O790" t="s">
        <v>8276</v>
      </c>
      <c r="P790" t="s">
        <v>8325</v>
      </c>
      <c r="Q790" t="s">
        <v>8326</v>
      </c>
      <c r="R790">
        <f t="shared" si="49"/>
        <v>60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>
        <f t="shared" si="48"/>
        <v>1.0941176470588236</v>
      </c>
      <c r="O791" t="s">
        <v>8276</v>
      </c>
      <c r="P791" t="s">
        <v>8325</v>
      </c>
      <c r="Q791" t="s">
        <v>8326</v>
      </c>
      <c r="R791">
        <f t="shared" si="49"/>
        <v>133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>
        <f t="shared" si="48"/>
        <v>1.443746</v>
      </c>
      <c r="O792" t="s">
        <v>8276</v>
      </c>
      <c r="P792" t="s">
        <v>8325</v>
      </c>
      <c r="Q792" t="s">
        <v>8326</v>
      </c>
      <c r="R792">
        <f t="shared" si="49"/>
        <v>93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>
        <f t="shared" si="48"/>
        <v>1.0386666666666666</v>
      </c>
      <c r="O793" t="s">
        <v>8276</v>
      </c>
      <c r="P793" t="s">
        <v>8325</v>
      </c>
      <c r="Q793" t="s">
        <v>8326</v>
      </c>
      <c r="R793">
        <f t="shared" si="49"/>
        <v>61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>
        <f t="shared" si="48"/>
        <v>1.0044440000000001</v>
      </c>
      <c r="O794" t="s">
        <v>8276</v>
      </c>
      <c r="P794" t="s">
        <v>8325</v>
      </c>
      <c r="Q794" t="s">
        <v>8326</v>
      </c>
      <c r="R794">
        <f t="shared" si="49"/>
        <v>42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>
        <f t="shared" si="48"/>
        <v>1.0277927272727272</v>
      </c>
      <c r="O795" t="s">
        <v>8276</v>
      </c>
      <c r="P795" t="s">
        <v>8325</v>
      </c>
      <c r="Q795" t="s">
        <v>8326</v>
      </c>
      <c r="R795">
        <f t="shared" si="49"/>
        <v>88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>
        <f t="shared" si="48"/>
        <v>1.0531250000000001</v>
      </c>
      <c r="O796" t="s">
        <v>8276</v>
      </c>
      <c r="P796" t="s">
        <v>8325</v>
      </c>
      <c r="Q796" t="s">
        <v>8326</v>
      </c>
      <c r="R796">
        <f t="shared" si="49"/>
        <v>159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>
        <f t="shared" si="48"/>
        <v>1.1178571428571429</v>
      </c>
      <c r="O797" t="s">
        <v>8276</v>
      </c>
      <c r="P797" t="s">
        <v>8325</v>
      </c>
      <c r="Q797" t="s">
        <v>8326</v>
      </c>
      <c r="R797">
        <f t="shared" si="49"/>
        <v>85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>
        <f t="shared" si="48"/>
        <v>1.0135000000000001</v>
      </c>
      <c r="O798" t="s">
        <v>8276</v>
      </c>
      <c r="P798" t="s">
        <v>8325</v>
      </c>
      <c r="Q798" t="s">
        <v>8326</v>
      </c>
      <c r="R798">
        <f t="shared" si="49"/>
        <v>113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>
        <f t="shared" si="48"/>
        <v>1.0753333333333333</v>
      </c>
      <c r="O799" t="s">
        <v>8276</v>
      </c>
      <c r="P799" t="s">
        <v>8325</v>
      </c>
      <c r="Q799" t="s">
        <v>8326</v>
      </c>
      <c r="R799">
        <f t="shared" si="49"/>
        <v>45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>
        <f t="shared" si="48"/>
        <v>1.1488571428571428</v>
      </c>
      <c r="O800" t="s">
        <v>8276</v>
      </c>
      <c r="P800" t="s">
        <v>8325</v>
      </c>
      <c r="Q800" t="s">
        <v>8326</v>
      </c>
      <c r="R800">
        <f t="shared" si="49"/>
        <v>46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>
        <f t="shared" si="48"/>
        <v>1.0002</v>
      </c>
      <c r="O801" t="s">
        <v>8276</v>
      </c>
      <c r="P801" t="s">
        <v>8325</v>
      </c>
      <c r="Q801" t="s">
        <v>8326</v>
      </c>
      <c r="R801">
        <f t="shared" si="49"/>
        <v>179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>
        <f t="shared" si="48"/>
        <v>1.5213333333333334</v>
      </c>
      <c r="O802" t="s">
        <v>8276</v>
      </c>
      <c r="P802" t="s">
        <v>8325</v>
      </c>
      <c r="Q802" t="s">
        <v>8326</v>
      </c>
      <c r="R802">
        <f t="shared" si="49"/>
        <v>41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>
        <f t="shared" si="48"/>
        <v>1.1152149999999998</v>
      </c>
      <c r="O803" t="s">
        <v>8276</v>
      </c>
      <c r="P803" t="s">
        <v>8325</v>
      </c>
      <c r="Q803" t="s">
        <v>8326</v>
      </c>
      <c r="R803">
        <f t="shared" si="49"/>
        <v>44</v>
      </c>
      <c r="S803" s="10">
        <f t="shared" si="50"/>
        <v>40695.795370370368</v>
      </c>
      <c r="T803" s="10">
        <f t="shared" si="51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>
        <f t="shared" si="48"/>
        <v>1.0133333333333334</v>
      </c>
      <c r="O804" t="s">
        <v>8276</v>
      </c>
      <c r="P804" t="s">
        <v>8325</v>
      </c>
      <c r="Q804" t="s">
        <v>8326</v>
      </c>
      <c r="R804">
        <f t="shared" si="49"/>
        <v>81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>
        <f t="shared" si="48"/>
        <v>1.232608695652174</v>
      </c>
      <c r="O805" t="s">
        <v>8276</v>
      </c>
      <c r="P805" t="s">
        <v>8325</v>
      </c>
      <c r="Q805" t="s">
        <v>8326</v>
      </c>
      <c r="R805">
        <f t="shared" si="49"/>
        <v>75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>
        <f t="shared" si="48"/>
        <v>1</v>
      </c>
      <c r="O806" t="s">
        <v>8276</v>
      </c>
      <c r="P806" t="s">
        <v>8325</v>
      </c>
      <c r="Q806" t="s">
        <v>8326</v>
      </c>
      <c r="R806">
        <f t="shared" si="49"/>
        <v>306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>
        <f t="shared" si="48"/>
        <v>1.05</v>
      </c>
      <c r="O807" t="s">
        <v>8276</v>
      </c>
      <c r="P807" t="s">
        <v>8325</v>
      </c>
      <c r="Q807" t="s">
        <v>8326</v>
      </c>
      <c r="R807">
        <f t="shared" si="49"/>
        <v>58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>
        <f t="shared" si="48"/>
        <v>1.0443750000000001</v>
      </c>
      <c r="O808" t="s">
        <v>8276</v>
      </c>
      <c r="P808" t="s">
        <v>8325</v>
      </c>
      <c r="Q808" t="s">
        <v>8326</v>
      </c>
      <c r="R808">
        <f t="shared" si="49"/>
        <v>118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>
        <f t="shared" si="48"/>
        <v>1.05125</v>
      </c>
      <c r="O809" t="s">
        <v>8276</v>
      </c>
      <c r="P809" t="s">
        <v>8325</v>
      </c>
      <c r="Q809" t="s">
        <v>8326</v>
      </c>
      <c r="R809">
        <f t="shared" si="49"/>
        <v>74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>
        <f t="shared" si="48"/>
        <v>1</v>
      </c>
      <c r="O810" t="s">
        <v>8276</v>
      </c>
      <c r="P810" t="s">
        <v>8325</v>
      </c>
      <c r="Q810" t="s">
        <v>8326</v>
      </c>
      <c r="R810">
        <f t="shared" si="49"/>
        <v>105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>
        <f t="shared" si="48"/>
        <v>1.03775</v>
      </c>
      <c r="O811" t="s">
        <v>8276</v>
      </c>
      <c r="P811" t="s">
        <v>8325</v>
      </c>
      <c r="Q811" t="s">
        <v>8326</v>
      </c>
      <c r="R811">
        <f t="shared" si="49"/>
        <v>80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>
        <f t="shared" si="48"/>
        <v>1.05</v>
      </c>
      <c r="O812" t="s">
        <v>8276</v>
      </c>
      <c r="P812" t="s">
        <v>8325</v>
      </c>
      <c r="Q812" t="s">
        <v>8326</v>
      </c>
      <c r="R812">
        <f t="shared" si="49"/>
        <v>58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>
        <f t="shared" si="48"/>
        <v>1.04</v>
      </c>
      <c r="O813" t="s">
        <v>8276</v>
      </c>
      <c r="P813" t="s">
        <v>8325</v>
      </c>
      <c r="Q813" t="s">
        <v>8326</v>
      </c>
      <c r="R813">
        <f t="shared" si="49"/>
        <v>87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>
        <f t="shared" si="48"/>
        <v>1.5183333333333333</v>
      </c>
      <c r="O814" t="s">
        <v>8276</v>
      </c>
      <c r="P814" t="s">
        <v>8325</v>
      </c>
      <c r="Q814" t="s">
        <v>8326</v>
      </c>
      <c r="R814">
        <f t="shared" si="49"/>
        <v>28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>
        <f t="shared" si="48"/>
        <v>1.59996</v>
      </c>
      <c r="O815" t="s">
        <v>8276</v>
      </c>
      <c r="P815" t="s">
        <v>8325</v>
      </c>
      <c r="Q815" t="s">
        <v>8326</v>
      </c>
      <c r="R815">
        <f t="shared" si="49"/>
        <v>25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>
        <f t="shared" si="48"/>
        <v>1.2729999999999999</v>
      </c>
      <c r="O816" t="s">
        <v>8276</v>
      </c>
      <c r="P816" t="s">
        <v>8325</v>
      </c>
      <c r="Q816" t="s">
        <v>8326</v>
      </c>
      <c r="R816">
        <f t="shared" si="49"/>
        <v>45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>
        <f t="shared" si="48"/>
        <v>1.07</v>
      </c>
      <c r="O817" t="s">
        <v>8276</v>
      </c>
      <c r="P817" t="s">
        <v>8325</v>
      </c>
      <c r="Q817" t="s">
        <v>8326</v>
      </c>
      <c r="R817">
        <f t="shared" si="49"/>
        <v>100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>
        <f t="shared" si="48"/>
        <v>1.1512214285714286</v>
      </c>
      <c r="O818" t="s">
        <v>8276</v>
      </c>
      <c r="P818" t="s">
        <v>8325</v>
      </c>
      <c r="Q818" t="s">
        <v>8326</v>
      </c>
      <c r="R818">
        <f t="shared" si="49"/>
        <v>39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>
        <f t="shared" si="48"/>
        <v>1.3711066666666665</v>
      </c>
      <c r="O819" t="s">
        <v>8276</v>
      </c>
      <c r="P819" t="s">
        <v>8325</v>
      </c>
      <c r="Q819" t="s">
        <v>8326</v>
      </c>
      <c r="R819">
        <f t="shared" si="49"/>
        <v>89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>
        <f t="shared" si="48"/>
        <v>1.5571428571428572</v>
      </c>
      <c r="O820" t="s">
        <v>8276</v>
      </c>
      <c r="P820" t="s">
        <v>8325</v>
      </c>
      <c r="Q820" t="s">
        <v>8326</v>
      </c>
      <c r="R820">
        <f t="shared" si="49"/>
        <v>29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>
        <f t="shared" si="48"/>
        <v>1.0874999999999999</v>
      </c>
      <c r="O821" t="s">
        <v>8276</v>
      </c>
      <c r="P821" t="s">
        <v>8325</v>
      </c>
      <c r="Q821" t="s">
        <v>8326</v>
      </c>
      <c r="R821">
        <f t="shared" si="49"/>
        <v>31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>
        <f t="shared" si="48"/>
        <v>1.3405</v>
      </c>
      <c r="O822" t="s">
        <v>8276</v>
      </c>
      <c r="P822" t="s">
        <v>8325</v>
      </c>
      <c r="Q822" t="s">
        <v>8326</v>
      </c>
      <c r="R822">
        <f t="shared" si="49"/>
        <v>71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>
        <f t="shared" si="48"/>
        <v>1</v>
      </c>
      <c r="O823" t="s">
        <v>8276</v>
      </c>
      <c r="P823" t="s">
        <v>8325</v>
      </c>
      <c r="Q823" t="s">
        <v>8326</v>
      </c>
      <c r="R823">
        <f t="shared" si="49"/>
        <v>224</v>
      </c>
      <c r="S823" s="10">
        <f t="shared" si="50"/>
        <v>42093.922048611115</v>
      </c>
      <c r="T823" s="10">
        <f t="shared" si="51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>
        <f t="shared" si="48"/>
        <v>1.1916666666666667</v>
      </c>
      <c r="O824" t="s">
        <v>8276</v>
      </c>
      <c r="P824" t="s">
        <v>8325</v>
      </c>
      <c r="Q824" t="s">
        <v>8326</v>
      </c>
      <c r="R824">
        <f t="shared" si="49"/>
        <v>52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>
        <f t="shared" si="48"/>
        <v>1.7949999999999999</v>
      </c>
      <c r="O825" t="s">
        <v>8276</v>
      </c>
      <c r="P825" t="s">
        <v>8325</v>
      </c>
      <c r="Q825" t="s">
        <v>8326</v>
      </c>
      <c r="R825">
        <f t="shared" si="49"/>
        <v>44</v>
      </c>
      <c r="S825" s="10">
        <f t="shared" si="50"/>
        <v>42055.972824074073</v>
      </c>
      <c r="T825" s="10">
        <f t="shared" si="51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>
        <f t="shared" si="48"/>
        <v>1.3438124999999999</v>
      </c>
      <c r="O826" t="s">
        <v>8276</v>
      </c>
      <c r="P826" t="s">
        <v>8325</v>
      </c>
      <c r="Q826" t="s">
        <v>8326</v>
      </c>
      <c r="R826">
        <f t="shared" si="49"/>
        <v>40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>
        <f t="shared" si="48"/>
        <v>1.0043200000000001</v>
      </c>
      <c r="O827" t="s">
        <v>8276</v>
      </c>
      <c r="P827" t="s">
        <v>8325</v>
      </c>
      <c r="Q827" t="s">
        <v>8326</v>
      </c>
      <c r="R827">
        <f t="shared" si="49"/>
        <v>127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>
        <f t="shared" si="48"/>
        <v>1.0145454545454546</v>
      </c>
      <c r="O828" t="s">
        <v>8276</v>
      </c>
      <c r="P828" t="s">
        <v>8325</v>
      </c>
      <c r="Q828" t="s">
        <v>8326</v>
      </c>
      <c r="R828">
        <f t="shared" si="49"/>
        <v>114</v>
      </c>
      <c r="S828" s="10">
        <f t="shared" si="50"/>
        <v>40973.038541666669</v>
      </c>
      <c r="T828" s="10">
        <f t="shared" si="51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>
        <f t="shared" si="48"/>
        <v>1.0333333333333334</v>
      </c>
      <c r="O829" t="s">
        <v>8276</v>
      </c>
      <c r="P829" t="s">
        <v>8325</v>
      </c>
      <c r="Q829" t="s">
        <v>8326</v>
      </c>
      <c r="R829">
        <f t="shared" si="49"/>
        <v>28</v>
      </c>
      <c r="S829" s="10">
        <f t="shared" si="50"/>
        <v>40927.473460648151</v>
      </c>
      <c r="T829" s="10">
        <f t="shared" si="51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>
        <f t="shared" si="48"/>
        <v>1.07</v>
      </c>
      <c r="O830" t="s">
        <v>8276</v>
      </c>
      <c r="P830" t="s">
        <v>8325</v>
      </c>
      <c r="Q830" t="s">
        <v>8326</v>
      </c>
      <c r="R830">
        <f t="shared" si="49"/>
        <v>37</v>
      </c>
      <c r="S830" s="10">
        <f t="shared" si="50"/>
        <v>41073.050717592596</v>
      </c>
      <c r="T830" s="10">
        <f t="shared" si="51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>
        <f t="shared" si="48"/>
        <v>1.04</v>
      </c>
      <c r="O831" t="s">
        <v>8276</v>
      </c>
      <c r="P831" t="s">
        <v>8325</v>
      </c>
      <c r="Q831" t="s">
        <v>8326</v>
      </c>
      <c r="R831">
        <f t="shared" si="49"/>
        <v>33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>
        <f t="shared" si="48"/>
        <v>1.0783333333333334</v>
      </c>
      <c r="O832" t="s">
        <v>8276</v>
      </c>
      <c r="P832" t="s">
        <v>8325</v>
      </c>
      <c r="Q832" t="s">
        <v>8326</v>
      </c>
      <c r="R832">
        <f t="shared" si="49"/>
        <v>61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>
        <f t="shared" si="48"/>
        <v>2.3333333333333335</v>
      </c>
      <c r="O833" t="s">
        <v>8276</v>
      </c>
      <c r="P833" t="s">
        <v>8325</v>
      </c>
      <c r="Q833" t="s">
        <v>8326</v>
      </c>
      <c r="R833">
        <f t="shared" si="49"/>
        <v>175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>
        <f t="shared" si="48"/>
        <v>1.0060706666666666</v>
      </c>
      <c r="O834" t="s">
        <v>8276</v>
      </c>
      <c r="P834" t="s">
        <v>8325</v>
      </c>
      <c r="Q834" t="s">
        <v>8326</v>
      </c>
      <c r="R834">
        <f t="shared" si="49"/>
        <v>98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>
        <f t="shared" ref="N835:N898" si="52">E835/D835</f>
        <v>1.0166666666666666</v>
      </c>
      <c r="O835" t="s">
        <v>8276</v>
      </c>
      <c r="P835" t="s">
        <v>8325</v>
      </c>
      <c r="Q835" t="s">
        <v>8326</v>
      </c>
      <c r="R835">
        <f t="shared" ref="R835:R898" si="53">ROUND(E835/L835,0)</f>
        <v>149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>
        <f t="shared" si="52"/>
        <v>1.3101818181818181</v>
      </c>
      <c r="O836" t="s">
        <v>8276</v>
      </c>
      <c r="P836" t="s">
        <v>8325</v>
      </c>
      <c r="Q836" t="s">
        <v>8326</v>
      </c>
      <c r="R836">
        <f t="shared" si="53"/>
        <v>96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>
        <f t="shared" si="52"/>
        <v>1.1725000000000001</v>
      </c>
      <c r="O837" t="s">
        <v>8276</v>
      </c>
      <c r="P837" t="s">
        <v>8325</v>
      </c>
      <c r="Q837" t="s">
        <v>8326</v>
      </c>
      <c r="R837">
        <f t="shared" si="53"/>
        <v>59</v>
      </c>
      <c r="S837" s="10">
        <f t="shared" si="54"/>
        <v>41005.45784722222</v>
      </c>
      <c r="T837" s="10">
        <f t="shared" si="55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>
        <f t="shared" si="52"/>
        <v>1.009304</v>
      </c>
      <c r="O838" t="s">
        <v>8276</v>
      </c>
      <c r="P838" t="s">
        <v>8325</v>
      </c>
      <c r="Q838" t="s">
        <v>8326</v>
      </c>
      <c r="R838">
        <f t="shared" si="53"/>
        <v>110</v>
      </c>
      <c r="S838" s="10">
        <f t="shared" si="54"/>
        <v>41524.056921296295</v>
      </c>
      <c r="T838" s="10">
        <f t="shared" si="55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>
        <f t="shared" si="52"/>
        <v>1.218</v>
      </c>
      <c r="O839" t="s">
        <v>8276</v>
      </c>
      <c r="P839" t="s">
        <v>8325</v>
      </c>
      <c r="Q839" t="s">
        <v>8326</v>
      </c>
      <c r="R839">
        <f t="shared" si="53"/>
        <v>49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>
        <f t="shared" si="52"/>
        <v>1.454</v>
      </c>
      <c r="O840" t="s">
        <v>8276</v>
      </c>
      <c r="P840" t="s">
        <v>8325</v>
      </c>
      <c r="Q840" t="s">
        <v>8326</v>
      </c>
      <c r="R840">
        <f t="shared" si="53"/>
        <v>48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>
        <f t="shared" si="52"/>
        <v>1.166166</v>
      </c>
      <c r="O841" t="s">
        <v>8276</v>
      </c>
      <c r="P841" t="s">
        <v>8325</v>
      </c>
      <c r="Q841" t="s">
        <v>8326</v>
      </c>
      <c r="R841">
        <f t="shared" si="53"/>
        <v>61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>
        <f t="shared" si="52"/>
        <v>1.2041660000000001</v>
      </c>
      <c r="O842" t="s">
        <v>8277</v>
      </c>
      <c r="P842" t="s">
        <v>8325</v>
      </c>
      <c r="Q842" t="s">
        <v>8327</v>
      </c>
      <c r="R842">
        <f t="shared" si="53"/>
        <v>63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>
        <f t="shared" si="52"/>
        <v>1.0132000000000001</v>
      </c>
      <c r="O843" t="s">
        <v>8277</v>
      </c>
      <c r="P843" t="s">
        <v>8325</v>
      </c>
      <c r="Q843" t="s">
        <v>8327</v>
      </c>
      <c r="R843">
        <f t="shared" si="53"/>
        <v>54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>
        <f t="shared" si="52"/>
        <v>1.0431999999999999</v>
      </c>
      <c r="O844" t="s">
        <v>8277</v>
      </c>
      <c r="P844" t="s">
        <v>8325</v>
      </c>
      <c r="Q844" t="s">
        <v>8327</v>
      </c>
      <c r="R844">
        <f t="shared" si="53"/>
        <v>67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>
        <f t="shared" si="52"/>
        <v>2.6713333333333331</v>
      </c>
      <c r="O845" t="s">
        <v>8277</v>
      </c>
      <c r="P845" t="s">
        <v>8325</v>
      </c>
      <c r="Q845" t="s">
        <v>8327</v>
      </c>
      <c r="R845">
        <f t="shared" si="53"/>
        <v>63</v>
      </c>
      <c r="S845" s="10">
        <f t="shared" si="54"/>
        <v>42695.257870370369</v>
      </c>
      <c r="T845" s="10">
        <f t="shared" si="55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>
        <f t="shared" si="52"/>
        <v>1.9413333333333334</v>
      </c>
      <c r="O846" t="s">
        <v>8277</v>
      </c>
      <c r="P846" t="s">
        <v>8325</v>
      </c>
      <c r="Q846" t="s">
        <v>8327</v>
      </c>
      <c r="R846">
        <f t="shared" si="53"/>
        <v>37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>
        <f t="shared" si="52"/>
        <v>1.203802</v>
      </c>
      <c r="O847" t="s">
        <v>8277</v>
      </c>
      <c r="P847" t="s">
        <v>8325</v>
      </c>
      <c r="Q847" t="s">
        <v>8327</v>
      </c>
      <c r="R847">
        <f t="shared" si="53"/>
        <v>34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>
        <f t="shared" si="52"/>
        <v>1.2200090909090908</v>
      </c>
      <c r="O848" t="s">
        <v>8277</v>
      </c>
      <c r="P848" t="s">
        <v>8325</v>
      </c>
      <c r="Q848" t="s">
        <v>8327</v>
      </c>
      <c r="R848">
        <f t="shared" si="53"/>
        <v>29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>
        <f t="shared" si="52"/>
        <v>1</v>
      </c>
      <c r="O849" t="s">
        <v>8277</v>
      </c>
      <c r="P849" t="s">
        <v>8325</v>
      </c>
      <c r="Q849" t="s">
        <v>8327</v>
      </c>
      <c r="R849">
        <f t="shared" si="53"/>
        <v>10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>
        <f t="shared" si="52"/>
        <v>1</v>
      </c>
      <c r="O850" t="s">
        <v>8277</v>
      </c>
      <c r="P850" t="s">
        <v>8325</v>
      </c>
      <c r="Q850" t="s">
        <v>8327</v>
      </c>
      <c r="R850">
        <f t="shared" si="53"/>
        <v>19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>
        <f t="shared" si="52"/>
        <v>1.1990000000000001</v>
      </c>
      <c r="O851" t="s">
        <v>8277</v>
      </c>
      <c r="P851" t="s">
        <v>8325</v>
      </c>
      <c r="Q851" t="s">
        <v>8327</v>
      </c>
      <c r="R851">
        <f t="shared" si="53"/>
        <v>42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>
        <f t="shared" si="52"/>
        <v>1.55175</v>
      </c>
      <c r="O852" t="s">
        <v>8277</v>
      </c>
      <c r="P852" t="s">
        <v>8325</v>
      </c>
      <c r="Q852" t="s">
        <v>8327</v>
      </c>
      <c r="R852">
        <f t="shared" si="53"/>
        <v>47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>
        <f t="shared" si="52"/>
        <v>1.3045</v>
      </c>
      <c r="O853" t="s">
        <v>8277</v>
      </c>
      <c r="P853" t="s">
        <v>8325</v>
      </c>
      <c r="Q853" t="s">
        <v>8327</v>
      </c>
      <c r="R853">
        <f t="shared" si="53"/>
        <v>37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>
        <f t="shared" si="52"/>
        <v>1.0497142857142858</v>
      </c>
      <c r="O854" t="s">
        <v>8277</v>
      </c>
      <c r="P854" t="s">
        <v>8325</v>
      </c>
      <c r="Q854" t="s">
        <v>8327</v>
      </c>
      <c r="R854">
        <f t="shared" si="53"/>
        <v>59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>
        <f t="shared" si="52"/>
        <v>1</v>
      </c>
      <c r="O855" t="s">
        <v>8277</v>
      </c>
      <c r="P855" t="s">
        <v>8325</v>
      </c>
      <c r="Q855" t="s">
        <v>8327</v>
      </c>
      <c r="R855">
        <f t="shared" si="53"/>
        <v>30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>
        <f t="shared" si="52"/>
        <v>1.1822050359712231</v>
      </c>
      <c r="O856" t="s">
        <v>8277</v>
      </c>
      <c r="P856" t="s">
        <v>8325</v>
      </c>
      <c r="Q856" t="s">
        <v>8327</v>
      </c>
      <c r="R856">
        <f t="shared" si="53"/>
        <v>66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>
        <f t="shared" si="52"/>
        <v>1.0344827586206897</v>
      </c>
      <c r="O857" t="s">
        <v>8277</v>
      </c>
      <c r="P857" t="s">
        <v>8325</v>
      </c>
      <c r="Q857" t="s">
        <v>8327</v>
      </c>
      <c r="R857">
        <f t="shared" si="53"/>
        <v>32</v>
      </c>
      <c r="S857" s="10">
        <f t="shared" si="54"/>
        <v>42545.125196759262</v>
      </c>
      <c r="T857" s="10">
        <f t="shared" si="55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>
        <f t="shared" si="52"/>
        <v>2.1800000000000002</v>
      </c>
      <c r="O858" t="s">
        <v>8277</v>
      </c>
      <c r="P858" t="s">
        <v>8325</v>
      </c>
      <c r="Q858" t="s">
        <v>8327</v>
      </c>
      <c r="R858">
        <f t="shared" si="53"/>
        <v>19</v>
      </c>
      <c r="S858" s="10">
        <f t="shared" si="54"/>
        <v>42609.311990740738</v>
      </c>
      <c r="T858" s="10">
        <f t="shared" si="55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>
        <f t="shared" si="52"/>
        <v>1</v>
      </c>
      <c r="O859" t="s">
        <v>8277</v>
      </c>
      <c r="P859" t="s">
        <v>8325</v>
      </c>
      <c r="Q859" t="s">
        <v>8327</v>
      </c>
      <c r="R859">
        <f t="shared" si="53"/>
        <v>50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>
        <f t="shared" si="52"/>
        <v>1.4400583333333332</v>
      </c>
      <c r="O860" t="s">
        <v>8277</v>
      </c>
      <c r="P860" t="s">
        <v>8325</v>
      </c>
      <c r="Q860" t="s">
        <v>8327</v>
      </c>
      <c r="R860">
        <f t="shared" si="53"/>
        <v>23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>
        <f t="shared" si="52"/>
        <v>1.0467500000000001</v>
      </c>
      <c r="O861" t="s">
        <v>8277</v>
      </c>
      <c r="P861" t="s">
        <v>8325</v>
      </c>
      <c r="Q861" t="s">
        <v>8327</v>
      </c>
      <c r="R861">
        <f t="shared" si="53"/>
        <v>43</v>
      </c>
      <c r="S861" s="10">
        <f t="shared" si="54"/>
        <v>42128.820231481484</v>
      </c>
      <c r="T861" s="10">
        <f t="shared" si="55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>
        <f t="shared" si="52"/>
        <v>0.18142857142857144</v>
      </c>
      <c r="O862" t="s">
        <v>8278</v>
      </c>
      <c r="P862" t="s">
        <v>8325</v>
      </c>
      <c r="Q862" t="s">
        <v>8328</v>
      </c>
      <c r="R862">
        <f t="shared" si="53"/>
        <v>53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>
        <f t="shared" si="52"/>
        <v>2.2444444444444444E-2</v>
      </c>
      <c r="O863" t="s">
        <v>8278</v>
      </c>
      <c r="P863" t="s">
        <v>8325</v>
      </c>
      <c r="Q863" t="s">
        <v>8328</v>
      </c>
      <c r="R863">
        <f t="shared" si="53"/>
        <v>51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>
        <f t="shared" si="52"/>
        <v>3.3999999999999998E-3</v>
      </c>
      <c r="O864" t="s">
        <v>8278</v>
      </c>
      <c r="P864" t="s">
        <v>8325</v>
      </c>
      <c r="Q864" t="s">
        <v>8328</v>
      </c>
      <c r="R864">
        <f t="shared" si="53"/>
        <v>43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>
        <f t="shared" si="52"/>
        <v>4.4999999999999998E-2</v>
      </c>
      <c r="O865" t="s">
        <v>8278</v>
      </c>
      <c r="P865" t="s">
        <v>8325</v>
      </c>
      <c r="Q865" t="s">
        <v>8328</v>
      </c>
      <c r="R865">
        <f t="shared" si="53"/>
        <v>18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>
        <f t="shared" si="52"/>
        <v>0.41538461538461541</v>
      </c>
      <c r="O866" t="s">
        <v>8278</v>
      </c>
      <c r="P866" t="s">
        <v>8325</v>
      </c>
      <c r="Q866" t="s">
        <v>8328</v>
      </c>
      <c r="R866">
        <f t="shared" si="53"/>
        <v>34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>
        <f t="shared" si="52"/>
        <v>2.0454545454545454E-2</v>
      </c>
      <c r="O867" t="s">
        <v>8278</v>
      </c>
      <c r="P867" t="s">
        <v>8325</v>
      </c>
      <c r="Q867" t="s">
        <v>8328</v>
      </c>
      <c r="R867">
        <f t="shared" si="53"/>
        <v>23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>
        <f t="shared" si="52"/>
        <v>0.18285714285714286</v>
      </c>
      <c r="O868" t="s">
        <v>8278</v>
      </c>
      <c r="P868" t="s">
        <v>8325</v>
      </c>
      <c r="Q868" t="s">
        <v>8328</v>
      </c>
      <c r="R868">
        <f t="shared" si="53"/>
        <v>58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>
        <f t="shared" si="52"/>
        <v>0.2402</v>
      </c>
      <c r="O869" t="s">
        <v>8278</v>
      </c>
      <c r="P869" t="s">
        <v>8325</v>
      </c>
      <c r="Q869" t="s">
        <v>8328</v>
      </c>
      <c r="R869">
        <f t="shared" si="53"/>
        <v>109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>
        <f t="shared" si="52"/>
        <v>1.1111111111111111E-3</v>
      </c>
      <c r="O870" t="s">
        <v>8278</v>
      </c>
      <c r="P870" t="s">
        <v>8325</v>
      </c>
      <c r="Q870" t="s">
        <v>8328</v>
      </c>
      <c r="R870">
        <f t="shared" si="53"/>
        <v>50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>
        <f t="shared" si="52"/>
        <v>0.11818181818181818</v>
      </c>
      <c r="O871" t="s">
        <v>8278</v>
      </c>
      <c r="P871" t="s">
        <v>8325</v>
      </c>
      <c r="Q871" t="s">
        <v>8328</v>
      </c>
      <c r="R871">
        <f t="shared" si="53"/>
        <v>347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>
        <f t="shared" si="52"/>
        <v>3.0999999999999999E-3</v>
      </c>
      <c r="O872" t="s">
        <v>8278</v>
      </c>
      <c r="P872" t="s">
        <v>8325</v>
      </c>
      <c r="Q872" t="s">
        <v>8328</v>
      </c>
      <c r="R872">
        <f t="shared" si="53"/>
        <v>12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>
        <f t="shared" si="52"/>
        <v>5.4166666666666669E-2</v>
      </c>
      <c r="O873" t="s">
        <v>8278</v>
      </c>
      <c r="P873" t="s">
        <v>8325</v>
      </c>
      <c r="Q873" t="s">
        <v>8328</v>
      </c>
      <c r="R873">
        <f t="shared" si="53"/>
        <v>27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>
        <f t="shared" si="52"/>
        <v>8.1250000000000003E-3</v>
      </c>
      <c r="O874" t="s">
        <v>8278</v>
      </c>
      <c r="P874" t="s">
        <v>8325</v>
      </c>
      <c r="Q874" t="s">
        <v>8328</v>
      </c>
      <c r="R874">
        <f t="shared" si="53"/>
        <v>33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>
        <f t="shared" si="52"/>
        <v>1.2857142857142857E-2</v>
      </c>
      <c r="O875" t="s">
        <v>8278</v>
      </c>
      <c r="P875" t="s">
        <v>8325</v>
      </c>
      <c r="Q875" t="s">
        <v>8328</v>
      </c>
      <c r="R875">
        <f t="shared" si="53"/>
        <v>9</v>
      </c>
      <c r="S875" s="10">
        <f t="shared" si="54"/>
        <v>41184.167129629634</v>
      </c>
      <c r="T875" s="10">
        <f t="shared" si="55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>
        <f t="shared" si="52"/>
        <v>0.24333333333333335</v>
      </c>
      <c r="O876" t="s">
        <v>8278</v>
      </c>
      <c r="P876" t="s">
        <v>8325</v>
      </c>
      <c r="Q876" t="s">
        <v>8328</v>
      </c>
      <c r="R876">
        <f t="shared" si="53"/>
        <v>35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>
        <f t="shared" si="52"/>
        <v>0</v>
      </c>
      <c r="O877" t="s">
        <v>8278</v>
      </c>
      <c r="P877" t="s">
        <v>8325</v>
      </c>
      <c r="Q877" t="s">
        <v>8328</v>
      </c>
      <c r="R877" t="e">
        <f t="shared" si="53"/>
        <v>#DIV/0!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>
        <f t="shared" si="52"/>
        <v>0.40799492385786801</v>
      </c>
      <c r="O878" t="s">
        <v>8278</v>
      </c>
      <c r="P878" t="s">
        <v>8325</v>
      </c>
      <c r="Q878" t="s">
        <v>8328</v>
      </c>
      <c r="R878">
        <f t="shared" si="53"/>
        <v>29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>
        <f t="shared" si="52"/>
        <v>0.67549999999999999</v>
      </c>
      <c r="O879" t="s">
        <v>8278</v>
      </c>
      <c r="P879" t="s">
        <v>8325</v>
      </c>
      <c r="Q879" t="s">
        <v>8328</v>
      </c>
      <c r="R879">
        <f t="shared" si="53"/>
        <v>47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>
        <f t="shared" si="52"/>
        <v>1.2999999999999999E-2</v>
      </c>
      <c r="O880" t="s">
        <v>8278</v>
      </c>
      <c r="P880" t="s">
        <v>8325</v>
      </c>
      <c r="Q880" t="s">
        <v>8328</v>
      </c>
      <c r="R880">
        <f t="shared" si="53"/>
        <v>33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>
        <f t="shared" si="52"/>
        <v>0.30666666666666664</v>
      </c>
      <c r="O881" t="s">
        <v>8278</v>
      </c>
      <c r="P881" t="s">
        <v>8325</v>
      </c>
      <c r="Q881" t="s">
        <v>8328</v>
      </c>
      <c r="R881">
        <f t="shared" si="53"/>
        <v>21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>
        <f t="shared" si="52"/>
        <v>2.9894179894179893E-2</v>
      </c>
      <c r="O882" t="s">
        <v>8279</v>
      </c>
      <c r="P882" t="s">
        <v>8325</v>
      </c>
      <c r="Q882" t="s">
        <v>8329</v>
      </c>
      <c r="R882">
        <f t="shared" si="53"/>
        <v>14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>
        <f t="shared" si="52"/>
        <v>8.0000000000000002E-3</v>
      </c>
      <c r="O883" t="s">
        <v>8279</v>
      </c>
      <c r="P883" t="s">
        <v>8325</v>
      </c>
      <c r="Q883" t="s">
        <v>8329</v>
      </c>
      <c r="R883">
        <f t="shared" si="53"/>
        <v>30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>
        <f t="shared" si="52"/>
        <v>0.20133333333333334</v>
      </c>
      <c r="O884" t="s">
        <v>8279</v>
      </c>
      <c r="P884" t="s">
        <v>8325</v>
      </c>
      <c r="Q884" t="s">
        <v>8329</v>
      </c>
      <c r="R884">
        <f t="shared" si="53"/>
        <v>22</v>
      </c>
      <c r="S884" s="10">
        <f t="shared" si="54"/>
        <v>40759.860532407409</v>
      </c>
      <c r="T884" s="10">
        <f t="shared" si="55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>
        <f t="shared" si="52"/>
        <v>0.4002</v>
      </c>
      <c r="O885" t="s">
        <v>8279</v>
      </c>
      <c r="P885" t="s">
        <v>8325</v>
      </c>
      <c r="Q885" t="s">
        <v>8329</v>
      </c>
      <c r="R885">
        <f t="shared" si="53"/>
        <v>83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>
        <f t="shared" si="52"/>
        <v>0.01</v>
      </c>
      <c r="O886" t="s">
        <v>8279</v>
      </c>
      <c r="P886" t="s">
        <v>8325</v>
      </c>
      <c r="Q886" t="s">
        <v>8329</v>
      </c>
      <c r="R886">
        <f t="shared" si="53"/>
        <v>10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>
        <f t="shared" si="52"/>
        <v>0.75</v>
      </c>
      <c r="O887" t="s">
        <v>8279</v>
      </c>
      <c r="P887" t="s">
        <v>8325</v>
      </c>
      <c r="Q887" t="s">
        <v>8329</v>
      </c>
      <c r="R887">
        <f t="shared" si="53"/>
        <v>36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>
        <f t="shared" si="52"/>
        <v>0.41</v>
      </c>
      <c r="O888" t="s">
        <v>8279</v>
      </c>
      <c r="P888" t="s">
        <v>8325</v>
      </c>
      <c r="Q888" t="s">
        <v>8329</v>
      </c>
      <c r="R888">
        <f t="shared" si="53"/>
        <v>29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>
        <f t="shared" si="52"/>
        <v>0</v>
      </c>
      <c r="O889" t="s">
        <v>8279</v>
      </c>
      <c r="P889" t="s">
        <v>8325</v>
      </c>
      <c r="Q889" t="s">
        <v>8329</v>
      </c>
      <c r="R889" t="e">
        <f t="shared" si="53"/>
        <v>#DIV/0!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>
        <f t="shared" si="52"/>
        <v>7.1999999999999995E-2</v>
      </c>
      <c r="O890" t="s">
        <v>8279</v>
      </c>
      <c r="P890" t="s">
        <v>8325</v>
      </c>
      <c r="Q890" t="s">
        <v>8329</v>
      </c>
      <c r="R890">
        <f t="shared" si="53"/>
        <v>18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>
        <f t="shared" si="52"/>
        <v>9.4412800000000005E-2</v>
      </c>
      <c r="O891" t="s">
        <v>8279</v>
      </c>
      <c r="P891" t="s">
        <v>8325</v>
      </c>
      <c r="Q891" t="s">
        <v>8329</v>
      </c>
      <c r="R891">
        <f t="shared" si="53"/>
        <v>74</v>
      </c>
      <c r="S891" s="10">
        <f t="shared" si="54"/>
        <v>41887.784062500003</v>
      </c>
      <c r="T891" s="10">
        <f t="shared" si="55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>
        <f t="shared" si="52"/>
        <v>4.1666666666666664E-2</v>
      </c>
      <c r="O892" t="s">
        <v>8279</v>
      </c>
      <c r="P892" t="s">
        <v>8325</v>
      </c>
      <c r="Q892" t="s">
        <v>8329</v>
      </c>
      <c r="R892">
        <f t="shared" si="53"/>
        <v>31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>
        <f t="shared" si="52"/>
        <v>3.2500000000000001E-2</v>
      </c>
      <c r="O893" t="s">
        <v>8279</v>
      </c>
      <c r="P893" t="s">
        <v>8325</v>
      </c>
      <c r="Q893" t="s">
        <v>8329</v>
      </c>
      <c r="R893">
        <f t="shared" si="53"/>
        <v>29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>
        <f t="shared" si="52"/>
        <v>0.40749999999999997</v>
      </c>
      <c r="O894" t="s">
        <v>8279</v>
      </c>
      <c r="P894" t="s">
        <v>8325</v>
      </c>
      <c r="Q894" t="s">
        <v>8329</v>
      </c>
      <c r="R894">
        <f t="shared" si="53"/>
        <v>144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>
        <f t="shared" si="52"/>
        <v>0.1</v>
      </c>
      <c r="O895" t="s">
        <v>8279</v>
      </c>
      <c r="P895" t="s">
        <v>8325</v>
      </c>
      <c r="Q895" t="s">
        <v>8329</v>
      </c>
      <c r="R895">
        <f t="shared" si="53"/>
        <v>40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>
        <f t="shared" si="52"/>
        <v>0.39169999999999999</v>
      </c>
      <c r="O896" t="s">
        <v>8279</v>
      </c>
      <c r="P896" t="s">
        <v>8325</v>
      </c>
      <c r="Q896" t="s">
        <v>8329</v>
      </c>
      <c r="R896">
        <f t="shared" si="53"/>
        <v>148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>
        <f t="shared" si="52"/>
        <v>2.4375000000000001E-2</v>
      </c>
      <c r="O897" t="s">
        <v>8279</v>
      </c>
      <c r="P897" t="s">
        <v>8325</v>
      </c>
      <c r="Q897" t="s">
        <v>8329</v>
      </c>
      <c r="R897">
        <f t="shared" si="53"/>
        <v>28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>
        <f t="shared" si="52"/>
        <v>0.4</v>
      </c>
      <c r="O898" t="s">
        <v>8279</v>
      </c>
      <c r="P898" t="s">
        <v>8325</v>
      </c>
      <c r="Q898" t="s">
        <v>8329</v>
      </c>
      <c r="R898">
        <f t="shared" si="53"/>
        <v>44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>
        <f t="shared" ref="N899:N962" si="56">E899/D899</f>
        <v>0</v>
      </c>
      <c r="O899" t="s">
        <v>8279</v>
      </c>
      <c r="P899" t="s">
        <v>8325</v>
      </c>
      <c r="Q899" t="s">
        <v>8329</v>
      </c>
      <c r="R899" t="e">
        <f t="shared" ref="R899:R962" si="57">ROUND(E899/L899,0)</f>
        <v>#DIV/0!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>
        <f t="shared" si="56"/>
        <v>2.8000000000000001E-2</v>
      </c>
      <c r="O900" t="s">
        <v>8279</v>
      </c>
      <c r="P900" t="s">
        <v>8325</v>
      </c>
      <c r="Q900" t="s">
        <v>8329</v>
      </c>
      <c r="R900">
        <f t="shared" si="57"/>
        <v>35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>
        <f t="shared" si="56"/>
        <v>0.37333333333333335</v>
      </c>
      <c r="O901" t="s">
        <v>8279</v>
      </c>
      <c r="P901" t="s">
        <v>8325</v>
      </c>
      <c r="Q901" t="s">
        <v>8329</v>
      </c>
      <c r="R901">
        <f t="shared" si="57"/>
        <v>35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>
        <f t="shared" si="56"/>
        <v>4.1999999999999997E-3</v>
      </c>
      <c r="O902" t="s">
        <v>8278</v>
      </c>
      <c r="P902" t="s">
        <v>8325</v>
      </c>
      <c r="Q902" t="s">
        <v>8328</v>
      </c>
      <c r="R902">
        <f t="shared" si="57"/>
        <v>11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>
        <f t="shared" si="56"/>
        <v>0</v>
      </c>
      <c r="O903" t="s">
        <v>8278</v>
      </c>
      <c r="P903" t="s">
        <v>8325</v>
      </c>
      <c r="Q903" t="s">
        <v>8328</v>
      </c>
      <c r="R903" t="e">
        <f t="shared" si="57"/>
        <v>#DIV/0!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>
        <f t="shared" si="56"/>
        <v>3.0000000000000001E-3</v>
      </c>
      <c r="O904" t="s">
        <v>8278</v>
      </c>
      <c r="P904" t="s">
        <v>8325</v>
      </c>
      <c r="Q904" t="s">
        <v>8328</v>
      </c>
      <c r="R904">
        <f t="shared" si="57"/>
        <v>30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>
        <f t="shared" si="56"/>
        <v>3.2000000000000001E-2</v>
      </c>
      <c r="O905" t="s">
        <v>8278</v>
      </c>
      <c r="P905" t="s">
        <v>8325</v>
      </c>
      <c r="Q905" t="s">
        <v>8328</v>
      </c>
      <c r="R905">
        <f t="shared" si="57"/>
        <v>40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>
        <f t="shared" si="56"/>
        <v>3.0200000000000001E-3</v>
      </c>
      <c r="O906" t="s">
        <v>8278</v>
      </c>
      <c r="P906" t="s">
        <v>8325</v>
      </c>
      <c r="Q906" t="s">
        <v>8328</v>
      </c>
      <c r="R906">
        <f t="shared" si="57"/>
        <v>50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>
        <f t="shared" si="56"/>
        <v>3.0153846153846153E-2</v>
      </c>
      <c r="O907" t="s">
        <v>8278</v>
      </c>
      <c r="P907" t="s">
        <v>8325</v>
      </c>
      <c r="Q907" t="s">
        <v>8328</v>
      </c>
      <c r="R907">
        <f t="shared" si="57"/>
        <v>33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>
        <f t="shared" si="56"/>
        <v>0</v>
      </c>
      <c r="O908" t="s">
        <v>8278</v>
      </c>
      <c r="P908" t="s">
        <v>8325</v>
      </c>
      <c r="Q908" t="s">
        <v>8328</v>
      </c>
      <c r="R908" t="e">
        <f t="shared" si="57"/>
        <v>#DIV/0!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>
        <f t="shared" si="56"/>
        <v>0</v>
      </c>
      <c r="O909" t="s">
        <v>8278</v>
      </c>
      <c r="P909" t="s">
        <v>8325</v>
      </c>
      <c r="Q909" t="s">
        <v>8328</v>
      </c>
      <c r="R909" t="e">
        <f t="shared" si="57"/>
        <v>#DIV/0!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>
        <f t="shared" si="56"/>
        <v>0</v>
      </c>
      <c r="O910" t="s">
        <v>8278</v>
      </c>
      <c r="P910" t="s">
        <v>8325</v>
      </c>
      <c r="Q910" t="s">
        <v>8328</v>
      </c>
      <c r="R910" t="e">
        <f t="shared" si="57"/>
        <v>#DIV/0!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>
        <f t="shared" si="56"/>
        <v>3.2500000000000001E-2</v>
      </c>
      <c r="O911" t="s">
        <v>8278</v>
      </c>
      <c r="P911" t="s">
        <v>8325</v>
      </c>
      <c r="Q911" t="s">
        <v>8328</v>
      </c>
      <c r="R911">
        <f t="shared" si="57"/>
        <v>65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>
        <f t="shared" si="56"/>
        <v>0.22363636363636363</v>
      </c>
      <c r="O912" t="s">
        <v>8278</v>
      </c>
      <c r="P912" t="s">
        <v>8325</v>
      </c>
      <c r="Q912" t="s">
        <v>8328</v>
      </c>
      <c r="R912">
        <f t="shared" si="57"/>
        <v>25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>
        <f t="shared" si="56"/>
        <v>0</v>
      </c>
      <c r="O913" t="s">
        <v>8278</v>
      </c>
      <c r="P913" t="s">
        <v>8325</v>
      </c>
      <c r="Q913" t="s">
        <v>8328</v>
      </c>
      <c r="R913" t="e">
        <f t="shared" si="57"/>
        <v>#DIV/0!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>
        <f t="shared" si="56"/>
        <v>8.5714285714285719E-3</v>
      </c>
      <c r="O914" t="s">
        <v>8278</v>
      </c>
      <c r="P914" t="s">
        <v>8325</v>
      </c>
      <c r="Q914" t="s">
        <v>8328</v>
      </c>
      <c r="R914">
        <f t="shared" si="57"/>
        <v>15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>
        <f t="shared" si="56"/>
        <v>6.6066666666666662E-2</v>
      </c>
      <c r="O915" t="s">
        <v>8278</v>
      </c>
      <c r="P915" t="s">
        <v>8325</v>
      </c>
      <c r="Q915" t="s">
        <v>8328</v>
      </c>
      <c r="R915">
        <f t="shared" si="57"/>
        <v>83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>
        <f t="shared" si="56"/>
        <v>0</v>
      </c>
      <c r="O916" t="s">
        <v>8278</v>
      </c>
      <c r="P916" t="s">
        <v>8325</v>
      </c>
      <c r="Q916" t="s">
        <v>8328</v>
      </c>
      <c r="R916" t="e">
        <f t="shared" si="57"/>
        <v>#DIV/0!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>
        <f t="shared" si="56"/>
        <v>5.7692307692307696E-2</v>
      </c>
      <c r="O917" t="s">
        <v>8278</v>
      </c>
      <c r="P917" t="s">
        <v>8325</v>
      </c>
      <c r="Q917" t="s">
        <v>8328</v>
      </c>
      <c r="R917">
        <f t="shared" si="57"/>
        <v>42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>
        <f t="shared" si="56"/>
        <v>0</v>
      </c>
      <c r="O918" t="s">
        <v>8278</v>
      </c>
      <c r="P918" t="s">
        <v>8325</v>
      </c>
      <c r="Q918" t="s">
        <v>8328</v>
      </c>
      <c r="R918" t="e">
        <f t="shared" si="57"/>
        <v>#DIV/0!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>
        <f t="shared" si="56"/>
        <v>6.0000000000000001E-3</v>
      </c>
      <c r="O919" t="s">
        <v>8278</v>
      </c>
      <c r="P919" t="s">
        <v>8325</v>
      </c>
      <c r="Q919" t="s">
        <v>8328</v>
      </c>
      <c r="R919">
        <f t="shared" si="57"/>
        <v>30</v>
      </c>
      <c r="S919" s="10">
        <f t="shared" si="58"/>
        <v>41802.94363425926</v>
      </c>
      <c r="T919" s="10">
        <f t="shared" si="5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>
        <f t="shared" si="56"/>
        <v>5.0256410256410255E-2</v>
      </c>
      <c r="O920" t="s">
        <v>8278</v>
      </c>
      <c r="P920" t="s">
        <v>8325</v>
      </c>
      <c r="Q920" t="s">
        <v>8328</v>
      </c>
      <c r="R920">
        <f t="shared" si="57"/>
        <v>20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>
        <f t="shared" si="56"/>
        <v>5.0000000000000001E-3</v>
      </c>
      <c r="O921" t="s">
        <v>8278</v>
      </c>
      <c r="P921" t="s">
        <v>8325</v>
      </c>
      <c r="Q921" t="s">
        <v>8328</v>
      </c>
      <c r="R921">
        <f t="shared" si="57"/>
        <v>100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>
        <f t="shared" si="56"/>
        <v>0</v>
      </c>
      <c r="O922" t="s">
        <v>8278</v>
      </c>
      <c r="P922" t="s">
        <v>8325</v>
      </c>
      <c r="Q922" t="s">
        <v>8328</v>
      </c>
      <c r="R922" t="e">
        <f t="shared" si="57"/>
        <v>#DIV/0!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>
        <f t="shared" si="56"/>
        <v>0.309</v>
      </c>
      <c r="O923" t="s">
        <v>8278</v>
      </c>
      <c r="P923" t="s">
        <v>8325</v>
      </c>
      <c r="Q923" t="s">
        <v>8328</v>
      </c>
      <c r="R923">
        <f t="shared" si="57"/>
        <v>232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>
        <f t="shared" si="56"/>
        <v>0.21037037037037037</v>
      </c>
      <c r="O924" t="s">
        <v>8278</v>
      </c>
      <c r="P924" t="s">
        <v>8325</v>
      </c>
      <c r="Q924" t="s">
        <v>8328</v>
      </c>
      <c r="R924">
        <f t="shared" si="57"/>
        <v>189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>
        <f t="shared" si="56"/>
        <v>2.1999999999999999E-2</v>
      </c>
      <c r="O925" t="s">
        <v>8278</v>
      </c>
      <c r="P925" t="s">
        <v>8325</v>
      </c>
      <c r="Q925" t="s">
        <v>8328</v>
      </c>
      <c r="R925">
        <f t="shared" si="57"/>
        <v>55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>
        <f t="shared" si="56"/>
        <v>0.109</v>
      </c>
      <c r="O926" t="s">
        <v>8278</v>
      </c>
      <c r="P926" t="s">
        <v>8325</v>
      </c>
      <c r="Q926" t="s">
        <v>8328</v>
      </c>
      <c r="R926">
        <f t="shared" si="57"/>
        <v>22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>
        <f t="shared" si="56"/>
        <v>2.6666666666666668E-2</v>
      </c>
      <c r="O927" t="s">
        <v>8278</v>
      </c>
      <c r="P927" t="s">
        <v>8325</v>
      </c>
      <c r="Q927" t="s">
        <v>8328</v>
      </c>
      <c r="R927">
        <f t="shared" si="57"/>
        <v>32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>
        <f t="shared" si="56"/>
        <v>0</v>
      </c>
      <c r="O928" t="s">
        <v>8278</v>
      </c>
      <c r="P928" t="s">
        <v>8325</v>
      </c>
      <c r="Q928" t="s">
        <v>8328</v>
      </c>
      <c r="R928" t="e">
        <f t="shared" si="57"/>
        <v>#DIV/0!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>
        <f t="shared" si="56"/>
        <v>0</v>
      </c>
      <c r="O929" t="s">
        <v>8278</v>
      </c>
      <c r="P929" t="s">
        <v>8325</v>
      </c>
      <c r="Q929" t="s">
        <v>8328</v>
      </c>
      <c r="R929" t="e">
        <f t="shared" si="57"/>
        <v>#DIV/0!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>
        <f t="shared" si="56"/>
        <v>0.10862068965517241</v>
      </c>
      <c r="O930" t="s">
        <v>8278</v>
      </c>
      <c r="P930" t="s">
        <v>8325</v>
      </c>
      <c r="Q930" t="s">
        <v>8328</v>
      </c>
      <c r="R930">
        <f t="shared" si="57"/>
        <v>56</v>
      </c>
      <c r="S930" s="10">
        <f t="shared" si="58"/>
        <v>41180.86241898148</v>
      </c>
      <c r="T930" s="10">
        <f t="shared" si="5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>
        <f t="shared" si="56"/>
        <v>0</v>
      </c>
      <c r="O931" t="s">
        <v>8278</v>
      </c>
      <c r="P931" t="s">
        <v>8325</v>
      </c>
      <c r="Q931" t="s">
        <v>8328</v>
      </c>
      <c r="R931" t="e">
        <f t="shared" si="57"/>
        <v>#DIV/0!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>
        <f t="shared" si="56"/>
        <v>0.38333333333333336</v>
      </c>
      <c r="O932" t="s">
        <v>8278</v>
      </c>
      <c r="P932" t="s">
        <v>8325</v>
      </c>
      <c r="Q932" t="s">
        <v>8328</v>
      </c>
      <c r="R932">
        <f t="shared" si="57"/>
        <v>69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>
        <f t="shared" si="56"/>
        <v>6.5500000000000003E-2</v>
      </c>
      <c r="O933" t="s">
        <v>8278</v>
      </c>
      <c r="P933" t="s">
        <v>8325</v>
      </c>
      <c r="Q933" t="s">
        <v>8328</v>
      </c>
      <c r="R933">
        <f t="shared" si="57"/>
        <v>19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>
        <f t="shared" si="56"/>
        <v>0.14536842105263159</v>
      </c>
      <c r="O934" t="s">
        <v>8278</v>
      </c>
      <c r="P934" t="s">
        <v>8325</v>
      </c>
      <c r="Q934" t="s">
        <v>8328</v>
      </c>
      <c r="R934">
        <f t="shared" si="57"/>
        <v>46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>
        <f t="shared" si="56"/>
        <v>0.06</v>
      </c>
      <c r="O935" t="s">
        <v>8278</v>
      </c>
      <c r="P935" t="s">
        <v>8325</v>
      </c>
      <c r="Q935" t="s">
        <v>8328</v>
      </c>
      <c r="R935">
        <f t="shared" si="57"/>
        <v>60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>
        <f t="shared" si="56"/>
        <v>0.30399999999999999</v>
      </c>
      <c r="O936" t="s">
        <v>8278</v>
      </c>
      <c r="P936" t="s">
        <v>8325</v>
      </c>
      <c r="Q936" t="s">
        <v>8328</v>
      </c>
      <c r="R936">
        <f t="shared" si="57"/>
        <v>51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>
        <f t="shared" si="56"/>
        <v>1.4285714285714285E-2</v>
      </c>
      <c r="O937" t="s">
        <v>8278</v>
      </c>
      <c r="P937" t="s">
        <v>8325</v>
      </c>
      <c r="Q937" t="s">
        <v>8328</v>
      </c>
      <c r="R937">
        <f t="shared" si="57"/>
        <v>25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>
        <f t="shared" si="56"/>
        <v>0</v>
      </c>
      <c r="O938" t="s">
        <v>8278</v>
      </c>
      <c r="P938" t="s">
        <v>8325</v>
      </c>
      <c r="Q938" t="s">
        <v>8328</v>
      </c>
      <c r="R938" t="e">
        <f t="shared" si="57"/>
        <v>#DIV/0!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>
        <f t="shared" si="56"/>
        <v>1.1428571428571429E-2</v>
      </c>
      <c r="O939" t="s">
        <v>8278</v>
      </c>
      <c r="P939" t="s">
        <v>8325</v>
      </c>
      <c r="Q939" t="s">
        <v>8328</v>
      </c>
      <c r="R939">
        <f t="shared" si="57"/>
        <v>20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>
        <f t="shared" si="56"/>
        <v>3.5714285714285713E-3</v>
      </c>
      <c r="O940" t="s">
        <v>8278</v>
      </c>
      <c r="P940" t="s">
        <v>8325</v>
      </c>
      <c r="Q940" t="s">
        <v>8328</v>
      </c>
      <c r="R940">
        <f t="shared" si="57"/>
        <v>25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>
        <f t="shared" si="56"/>
        <v>1.4545454545454545E-2</v>
      </c>
      <c r="O941" t="s">
        <v>8278</v>
      </c>
      <c r="P941" t="s">
        <v>8325</v>
      </c>
      <c r="Q941" t="s">
        <v>8328</v>
      </c>
      <c r="R941">
        <f t="shared" si="57"/>
        <v>20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>
        <f t="shared" si="56"/>
        <v>0.17155555555555554</v>
      </c>
      <c r="O942" t="s">
        <v>8273</v>
      </c>
      <c r="P942" t="s">
        <v>8319</v>
      </c>
      <c r="Q942" t="s">
        <v>8321</v>
      </c>
      <c r="R942">
        <f t="shared" si="57"/>
        <v>110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>
        <f t="shared" si="56"/>
        <v>2.3220000000000001E-2</v>
      </c>
      <c r="O943" t="s">
        <v>8273</v>
      </c>
      <c r="P943" t="s">
        <v>8319</v>
      </c>
      <c r="Q943" t="s">
        <v>8321</v>
      </c>
      <c r="R943">
        <f t="shared" si="57"/>
        <v>37</v>
      </c>
      <c r="S943" s="10">
        <f t="shared" si="58"/>
        <v>42746.096585648149</v>
      </c>
      <c r="T943" s="10">
        <f t="shared" si="5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>
        <f t="shared" si="56"/>
        <v>8.9066666666666669E-2</v>
      </c>
      <c r="O944" t="s">
        <v>8273</v>
      </c>
      <c r="P944" t="s">
        <v>8319</v>
      </c>
      <c r="Q944" t="s">
        <v>8321</v>
      </c>
      <c r="R944">
        <f t="shared" si="57"/>
        <v>42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>
        <f t="shared" si="56"/>
        <v>9.633333333333334E-2</v>
      </c>
      <c r="O945" t="s">
        <v>8273</v>
      </c>
      <c r="P945" t="s">
        <v>8319</v>
      </c>
      <c r="Q945" t="s">
        <v>8321</v>
      </c>
      <c r="R945">
        <f t="shared" si="57"/>
        <v>24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>
        <f t="shared" si="56"/>
        <v>0.13325999999999999</v>
      </c>
      <c r="O946" t="s">
        <v>8273</v>
      </c>
      <c r="P946" t="s">
        <v>8319</v>
      </c>
      <c r="Q946" t="s">
        <v>8321</v>
      </c>
      <c r="R946">
        <f t="shared" si="57"/>
        <v>69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>
        <f t="shared" si="56"/>
        <v>2.4840000000000001E-2</v>
      </c>
      <c r="O947" t="s">
        <v>8273</v>
      </c>
      <c r="P947" t="s">
        <v>8319</v>
      </c>
      <c r="Q947" t="s">
        <v>8321</v>
      </c>
      <c r="R947">
        <f t="shared" si="57"/>
        <v>155</v>
      </c>
      <c r="S947" s="10">
        <f t="shared" si="58"/>
        <v>42732.872986111113</v>
      </c>
      <c r="T947" s="10">
        <f t="shared" si="5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>
        <f t="shared" si="56"/>
        <v>1.9066666666666666E-2</v>
      </c>
      <c r="O948" t="s">
        <v>8273</v>
      </c>
      <c r="P948" t="s">
        <v>8319</v>
      </c>
      <c r="Q948" t="s">
        <v>8321</v>
      </c>
      <c r="R948">
        <f t="shared" si="57"/>
        <v>57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>
        <f t="shared" si="56"/>
        <v>0</v>
      </c>
      <c r="O949" t="s">
        <v>8273</v>
      </c>
      <c r="P949" t="s">
        <v>8319</v>
      </c>
      <c r="Q949" t="s">
        <v>8321</v>
      </c>
      <c r="R949" t="e">
        <f t="shared" si="57"/>
        <v>#DIV/0!</v>
      </c>
      <c r="S949" s="10">
        <f t="shared" si="58"/>
        <v>42491.781319444446</v>
      </c>
      <c r="T949" s="10">
        <f t="shared" si="5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>
        <f t="shared" si="56"/>
        <v>0.12</v>
      </c>
      <c r="O950" t="s">
        <v>8273</v>
      </c>
      <c r="P950" t="s">
        <v>8319</v>
      </c>
      <c r="Q950" t="s">
        <v>8321</v>
      </c>
      <c r="R950">
        <f t="shared" si="57"/>
        <v>60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>
        <f t="shared" si="56"/>
        <v>1.3650000000000001E-2</v>
      </c>
      <c r="O951" t="s">
        <v>8273</v>
      </c>
      <c r="P951" t="s">
        <v>8319</v>
      </c>
      <c r="Q951" t="s">
        <v>8321</v>
      </c>
      <c r="R951">
        <f t="shared" si="57"/>
        <v>39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>
        <f t="shared" si="56"/>
        <v>0.28039999999999998</v>
      </c>
      <c r="O952" t="s">
        <v>8273</v>
      </c>
      <c r="P952" t="s">
        <v>8319</v>
      </c>
      <c r="Q952" t="s">
        <v>8321</v>
      </c>
      <c r="R952">
        <f t="shared" si="57"/>
        <v>58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>
        <f t="shared" si="56"/>
        <v>0.38390000000000002</v>
      </c>
      <c r="O953" t="s">
        <v>8273</v>
      </c>
      <c r="P953" t="s">
        <v>8319</v>
      </c>
      <c r="Q953" t="s">
        <v>8321</v>
      </c>
      <c r="R953">
        <f t="shared" si="57"/>
        <v>159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>
        <f t="shared" si="56"/>
        <v>0.39942857142857141</v>
      </c>
      <c r="O954" t="s">
        <v>8273</v>
      </c>
      <c r="P954" t="s">
        <v>8319</v>
      </c>
      <c r="Q954" t="s">
        <v>8321</v>
      </c>
      <c r="R954">
        <f t="shared" si="57"/>
        <v>100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>
        <f t="shared" si="56"/>
        <v>8.3999999999999995E-3</v>
      </c>
      <c r="O955" t="s">
        <v>8273</v>
      </c>
      <c r="P955" t="s">
        <v>8319</v>
      </c>
      <c r="Q955" t="s">
        <v>8321</v>
      </c>
      <c r="R955">
        <f t="shared" si="57"/>
        <v>25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>
        <f t="shared" si="56"/>
        <v>0.43406666666666666</v>
      </c>
      <c r="O956" t="s">
        <v>8273</v>
      </c>
      <c r="P956" t="s">
        <v>8319</v>
      </c>
      <c r="Q956" t="s">
        <v>8321</v>
      </c>
      <c r="R956">
        <f t="shared" si="57"/>
        <v>89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>
        <f t="shared" si="56"/>
        <v>5.6613333333333335E-2</v>
      </c>
      <c r="O957" t="s">
        <v>8273</v>
      </c>
      <c r="P957" t="s">
        <v>8319</v>
      </c>
      <c r="Q957" t="s">
        <v>8321</v>
      </c>
      <c r="R957">
        <f t="shared" si="57"/>
        <v>183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>
        <f t="shared" si="56"/>
        <v>1.7219999999999999E-2</v>
      </c>
      <c r="O958" t="s">
        <v>8273</v>
      </c>
      <c r="P958" t="s">
        <v>8319</v>
      </c>
      <c r="Q958" t="s">
        <v>8321</v>
      </c>
      <c r="R958">
        <f t="shared" si="57"/>
        <v>51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>
        <f t="shared" si="56"/>
        <v>1.9416666666666665E-2</v>
      </c>
      <c r="O959" t="s">
        <v>8273</v>
      </c>
      <c r="P959" t="s">
        <v>8319</v>
      </c>
      <c r="Q959" t="s">
        <v>8321</v>
      </c>
      <c r="R959">
        <f t="shared" si="57"/>
        <v>33</v>
      </c>
      <c r="S959" s="10">
        <f t="shared" si="58"/>
        <v>42660.552465277782</v>
      </c>
      <c r="T959" s="10">
        <f t="shared" si="5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>
        <f t="shared" si="56"/>
        <v>0.11328275684711328</v>
      </c>
      <c r="O960" t="s">
        <v>8273</v>
      </c>
      <c r="P960" t="s">
        <v>8319</v>
      </c>
      <c r="Q960" t="s">
        <v>8321</v>
      </c>
      <c r="R960">
        <f t="shared" si="57"/>
        <v>52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>
        <f t="shared" si="56"/>
        <v>0.3886</v>
      </c>
      <c r="O961" t="s">
        <v>8273</v>
      </c>
      <c r="P961" t="s">
        <v>8319</v>
      </c>
      <c r="Q961" t="s">
        <v>8321</v>
      </c>
      <c r="R961">
        <f t="shared" si="57"/>
        <v>114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>
        <f t="shared" si="56"/>
        <v>0.46100628930817611</v>
      </c>
      <c r="O962" t="s">
        <v>8273</v>
      </c>
      <c r="P962" t="s">
        <v>8319</v>
      </c>
      <c r="Q962" t="s">
        <v>8321</v>
      </c>
      <c r="R962">
        <f t="shared" si="57"/>
        <v>136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>
        <f t="shared" ref="N963:N1026" si="60">E963/D963</f>
        <v>0.42188421052631581</v>
      </c>
      <c r="O963" t="s">
        <v>8273</v>
      </c>
      <c r="P963" t="s">
        <v>8319</v>
      </c>
      <c r="Q963" t="s">
        <v>8321</v>
      </c>
      <c r="R963">
        <f t="shared" ref="R963:R1026" si="61">ROUND(E963/L963,0)</f>
        <v>364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>
        <f t="shared" si="60"/>
        <v>0.2848</v>
      </c>
      <c r="O964" t="s">
        <v>8273</v>
      </c>
      <c r="P964" t="s">
        <v>8319</v>
      </c>
      <c r="Q964" t="s">
        <v>8321</v>
      </c>
      <c r="R964">
        <f t="shared" si="61"/>
        <v>19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>
        <f t="shared" si="60"/>
        <v>1.0771428571428571E-2</v>
      </c>
      <c r="O965" t="s">
        <v>8273</v>
      </c>
      <c r="P965" t="s">
        <v>8319</v>
      </c>
      <c r="Q965" t="s">
        <v>8321</v>
      </c>
      <c r="R965">
        <f t="shared" si="61"/>
        <v>42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>
        <f t="shared" si="60"/>
        <v>7.9909090909090902E-3</v>
      </c>
      <c r="O966" t="s">
        <v>8273</v>
      </c>
      <c r="P966" t="s">
        <v>8319</v>
      </c>
      <c r="Q966" t="s">
        <v>8321</v>
      </c>
      <c r="R966">
        <f t="shared" si="61"/>
        <v>30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>
        <f t="shared" si="60"/>
        <v>1.192E-2</v>
      </c>
      <c r="O967" t="s">
        <v>8273</v>
      </c>
      <c r="P967" t="s">
        <v>8319</v>
      </c>
      <c r="Q967" t="s">
        <v>8321</v>
      </c>
      <c r="R967">
        <f t="shared" si="61"/>
        <v>50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>
        <f t="shared" si="60"/>
        <v>0.14799999999999999</v>
      </c>
      <c r="O968" t="s">
        <v>8273</v>
      </c>
      <c r="P968" t="s">
        <v>8319</v>
      </c>
      <c r="Q968" t="s">
        <v>8321</v>
      </c>
      <c r="R968">
        <f t="shared" si="61"/>
        <v>59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>
        <f t="shared" si="60"/>
        <v>0.17810000000000001</v>
      </c>
      <c r="O969" t="s">
        <v>8273</v>
      </c>
      <c r="P969" t="s">
        <v>8319</v>
      </c>
      <c r="Q969" t="s">
        <v>8321</v>
      </c>
      <c r="R969">
        <f t="shared" si="61"/>
        <v>44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>
        <f t="shared" si="60"/>
        <v>1.325E-2</v>
      </c>
      <c r="O970" t="s">
        <v>8273</v>
      </c>
      <c r="P970" t="s">
        <v>8319</v>
      </c>
      <c r="Q970" t="s">
        <v>8321</v>
      </c>
      <c r="R970">
        <f t="shared" si="61"/>
        <v>27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>
        <f t="shared" si="60"/>
        <v>0.46666666666666667</v>
      </c>
      <c r="O971" t="s">
        <v>8273</v>
      </c>
      <c r="P971" t="s">
        <v>8319</v>
      </c>
      <c r="Q971" t="s">
        <v>8321</v>
      </c>
      <c r="R971">
        <f t="shared" si="61"/>
        <v>1273</v>
      </c>
      <c r="S971" s="10">
        <f t="shared" si="62"/>
        <v>42742.30332175926</v>
      </c>
      <c r="T971" s="10">
        <f t="shared" si="63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>
        <f t="shared" si="60"/>
        <v>0.4592</v>
      </c>
      <c r="O972" t="s">
        <v>8273</v>
      </c>
      <c r="P972" t="s">
        <v>8319</v>
      </c>
      <c r="Q972" t="s">
        <v>8321</v>
      </c>
      <c r="R972">
        <f t="shared" si="61"/>
        <v>164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>
        <f t="shared" si="60"/>
        <v>2.2599999999999999E-3</v>
      </c>
      <c r="O973" t="s">
        <v>8273</v>
      </c>
      <c r="P973" t="s">
        <v>8319</v>
      </c>
      <c r="Q973" t="s">
        <v>8321</v>
      </c>
      <c r="R973">
        <f t="shared" si="61"/>
        <v>45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>
        <f t="shared" si="60"/>
        <v>0.34625</v>
      </c>
      <c r="O974" t="s">
        <v>8273</v>
      </c>
      <c r="P974" t="s">
        <v>8319</v>
      </c>
      <c r="Q974" t="s">
        <v>8321</v>
      </c>
      <c r="R974">
        <f t="shared" si="61"/>
        <v>154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>
        <f t="shared" si="60"/>
        <v>2.0549999999999999E-2</v>
      </c>
      <c r="O975" t="s">
        <v>8273</v>
      </c>
      <c r="P975" t="s">
        <v>8319</v>
      </c>
      <c r="Q975" t="s">
        <v>8321</v>
      </c>
      <c r="R975">
        <f t="shared" si="61"/>
        <v>51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>
        <f t="shared" si="60"/>
        <v>5.5999999999999999E-3</v>
      </c>
      <c r="O976" t="s">
        <v>8273</v>
      </c>
      <c r="P976" t="s">
        <v>8319</v>
      </c>
      <c r="Q976" t="s">
        <v>8321</v>
      </c>
      <c r="R976">
        <f t="shared" si="61"/>
        <v>93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>
        <f t="shared" si="60"/>
        <v>2.6069999999999999E-2</v>
      </c>
      <c r="O977" t="s">
        <v>8273</v>
      </c>
      <c r="P977" t="s">
        <v>8319</v>
      </c>
      <c r="Q977" t="s">
        <v>8321</v>
      </c>
      <c r="R977">
        <f t="shared" si="61"/>
        <v>109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>
        <f t="shared" si="60"/>
        <v>1.9259999999999999E-2</v>
      </c>
      <c r="O978" t="s">
        <v>8273</v>
      </c>
      <c r="P978" t="s">
        <v>8319</v>
      </c>
      <c r="Q978" t="s">
        <v>8321</v>
      </c>
      <c r="R978">
        <f t="shared" si="61"/>
        <v>161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>
        <f t="shared" si="60"/>
        <v>0.33666666666666667</v>
      </c>
      <c r="O979" t="s">
        <v>8273</v>
      </c>
      <c r="P979" t="s">
        <v>8319</v>
      </c>
      <c r="Q979" t="s">
        <v>8321</v>
      </c>
      <c r="R979">
        <f t="shared" si="61"/>
        <v>76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>
        <f t="shared" si="60"/>
        <v>0.5626326718299024</v>
      </c>
      <c r="O980" t="s">
        <v>8273</v>
      </c>
      <c r="P980" t="s">
        <v>8319</v>
      </c>
      <c r="Q980" t="s">
        <v>8321</v>
      </c>
      <c r="R980">
        <f t="shared" si="61"/>
        <v>791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>
        <f t="shared" si="60"/>
        <v>0.82817600000000002</v>
      </c>
      <c r="O981" t="s">
        <v>8273</v>
      </c>
      <c r="P981" t="s">
        <v>8319</v>
      </c>
      <c r="Q981" t="s">
        <v>8321</v>
      </c>
      <c r="R981">
        <f t="shared" si="61"/>
        <v>302</v>
      </c>
      <c r="S981" s="10">
        <f t="shared" si="62"/>
        <v>42506.416990740734</v>
      </c>
      <c r="T981" s="10">
        <f t="shared" si="63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>
        <f t="shared" si="60"/>
        <v>0.14860000000000001</v>
      </c>
      <c r="O982" t="s">
        <v>8273</v>
      </c>
      <c r="P982" t="s">
        <v>8319</v>
      </c>
      <c r="Q982" t="s">
        <v>8321</v>
      </c>
      <c r="R982">
        <f t="shared" si="61"/>
        <v>48</v>
      </c>
      <c r="S982" s="10">
        <f t="shared" si="62"/>
        <v>41928.904189814813</v>
      </c>
      <c r="T982" s="10">
        <f t="shared" si="63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>
        <f t="shared" si="60"/>
        <v>1.2375123751237513E-4</v>
      </c>
      <c r="O983" t="s">
        <v>8273</v>
      </c>
      <c r="P983" t="s">
        <v>8319</v>
      </c>
      <c r="Q983" t="s">
        <v>8321</v>
      </c>
      <c r="R983">
        <f t="shared" si="61"/>
        <v>3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>
        <f t="shared" si="60"/>
        <v>1.7142857142857143E-4</v>
      </c>
      <c r="O984" t="s">
        <v>8273</v>
      </c>
      <c r="P984" t="s">
        <v>8319</v>
      </c>
      <c r="Q984" t="s">
        <v>8321</v>
      </c>
      <c r="R984">
        <f t="shared" si="61"/>
        <v>1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>
        <f t="shared" si="60"/>
        <v>0.2950613611721471</v>
      </c>
      <c r="O985" t="s">
        <v>8273</v>
      </c>
      <c r="P985" t="s">
        <v>8319</v>
      </c>
      <c r="Q985" t="s">
        <v>8321</v>
      </c>
      <c r="R985">
        <f t="shared" si="61"/>
        <v>172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>
        <f t="shared" si="60"/>
        <v>1.06E-2</v>
      </c>
      <c r="O986" t="s">
        <v>8273</v>
      </c>
      <c r="P986" t="s">
        <v>8319</v>
      </c>
      <c r="Q986" t="s">
        <v>8321</v>
      </c>
      <c r="R986">
        <f t="shared" si="61"/>
        <v>35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>
        <f t="shared" si="60"/>
        <v>6.2933333333333327E-2</v>
      </c>
      <c r="O987" t="s">
        <v>8273</v>
      </c>
      <c r="P987" t="s">
        <v>8319</v>
      </c>
      <c r="Q987" t="s">
        <v>8321</v>
      </c>
      <c r="R987">
        <f t="shared" si="61"/>
        <v>82</v>
      </c>
      <c r="S987" s="10">
        <f t="shared" si="62"/>
        <v>42339.967708333337</v>
      </c>
      <c r="T987" s="10">
        <f t="shared" si="63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>
        <f t="shared" si="60"/>
        <v>0.1275</v>
      </c>
      <c r="O988" t="s">
        <v>8273</v>
      </c>
      <c r="P988" t="s">
        <v>8319</v>
      </c>
      <c r="Q988" t="s">
        <v>8321</v>
      </c>
      <c r="R988">
        <f t="shared" si="61"/>
        <v>111</v>
      </c>
      <c r="S988" s="10">
        <f t="shared" si="62"/>
        <v>42324.767361111109</v>
      </c>
      <c r="T988" s="10">
        <f t="shared" si="63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>
        <f t="shared" si="60"/>
        <v>0.13220000000000001</v>
      </c>
      <c r="O989" t="s">
        <v>8273</v>
      </c>
      <c r="P989" t="s">
        <v>8319</v>
      </c>
      <c r="Q989" t="s">
        <v>8321</v>
      </c>
      <c r="R989">
        <f t="shared" si="61"/>
        <v>161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>
        <f t="shared" si="60"/>
        <v>0</v>
      </c>
      <c r="O990" t="s">
        <v>8273</v>
      </c>
      <c r="P990" t="s">
        <v>8319</v>
      </c>
      <c r="Q990" t="s">
        <v>8321</v>
      </c>
      <c r="R990" t="e">
        <f t="shared" si="61"/>
        <v>#DIV/0!</v>
      </c>
      <c r="S990" s="10">
        <f t="shared" si="62"/>
        <v>42614.356770833328</v>
      </c>
      <c r="T990" s="10">
        <f t="shared" si="63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>
        <f t="shared" si="60"/>
        <v>0.16769999999999999</v>
      </c>
      <c r="O991" t="s">
        <v>8273</v>
      </c>
      <c r="P991" t="s">
        <v>8319</v>
      </c>
      <c r="Q991" t="s">
        <v>8321</v>
      </c>
      <c r="R991">
        <f t="shared" si="61"/>
        <v>52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>
        <f t="shared" si="60"/>
        <v>1.0399999999999999E-3</v>
      </c>
      <c r="O992" t="s">
        <v>8273</v>
      </c>
      <c r="P992" t="s">
        <v>8319</v>
      </c>
      <c r="Q992" t="s">
        <v>8321</v>
      </c>
      <c r="R992">
        <f t="shared" si="61"/>
        <v>13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>
        <f t="shared" si="60"/>
        <v>4.24E-2</v>
      </c>
      <c r="O993" t="s">
        <v>8273</v>
      </c>
      <c r="P993" t="s">
        <v>8319</v>
      </c>
      <c r="Q993" t="s">
        <v>8321</v>
      </c>
      <c r="R993">
        <f t="shared" si="61"/>
        <v>30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>
        <f t="shared" si="60"/>
        <v>4.6699999999999997E-3</v>
      </c>
      <c r="O994" t="s">
        <v>8273</v>
      </c>
      <c r="P994" t="s">
        <v>8319</v>
      </c>
      <c r="Q994" t="s">
        <v>8321</v>
      </c>
      <c r="R994">
        <f t="shared" si="61"/>
        <v>117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>
        <f t="shared" si="60"/>
        <v>0.25087142857142858</v>
      </c>
      <c r="O995" t="s">
        <v>8273</v>
      </c>
      <c r="P995" t="s">
        <v>8319</v>
      </c>
      <c r="Q995" t="s">
        <v>8321</v>
      </c>
      <c r="R995">
        <f t="shared" si="61"/>
        <v>90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>
        <f t="shared" si="60"/>
        <v>2.3345000000000001E-2</v>
      </c>
      <c r="O996" t="s">
        <v>8273</v>
      </c>
      <c r="P996" t="s">
        <v>8319</v>
      </c>
      <c r="Q996" t="s">
        <v>8321</v>
      </c>
      <c r="R996">
        <f t="shared" si="61"/>
        <v>424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>
        <f t="shared" si="60"/>
        <v>7.2599999999999998E-2</v>
      </c>
      <c r="O997" t="s">
        <v>8273</v>
      </c>
      <c r="P997" t="s">
        <v>8319</v>
      </c>
      <c r="Q997" t="s">
        <v>8321</v>
      </c>
      <c r="R997">
        <f t="shared" si="61"/>
        <v>81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>
        <f t="shared" si="60"/>
        <v>1.6250000000000001E-2</v>
      </c>
      <c r="O998" t="s">
        <v>8273</v>
      </c>
      <c r="P998" t="s">
        <v>8319</v>
      </c>
      <c r="Q998" t="s">
        <v>8321</v>
      </c>
      <c r="R998">
        <f t="shared" si="61"/>
        <v>13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>
        <f t="shared" si="60"/>
        <v>1.2999999999999999E-2</v>
      </c>
      <c r="O999" t="s">
        <v>8273</v>
      </c>
      <c r="P999" t="s">
        <v>8319</v>
      </c>
      <c r="Q999" t="s">
        <v>8321</v>
      </c>
      <c r="R999">
        <f t="shared" si="61"/>
        <v>8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>
        <f t="shared" si="60"/>
        <v>0.58558333333333334</v>
      </c>
      <c r="O1000" t="s">
        <v>8273</v>
      </c>
      <c r="P1000" t="s">
        <v>8319</v>
      </c>
      <c r="Q1000" t="s">
        <v>8321</v>
      </c>
      <c r="R1000">
        <f t="shared" si="61"/>
        <v>153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>
        <f t="shared" si="60"/>
        <v>7.7886666666666673E-2</v>
      </c>
      <c r="O1001" t="s">
        <v>8273</v>
      </c>
      <c r="P1001" t="s">
        <v>8319</v>
      </c>
      <c r="Q1001" t="s">
        <v>8321</v>
      </c>
      <c r="R1001">
        <f t="shared" si="61"/>
        <v>292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>
        <f t="shared" si="60"/>
        <v>2.2157147647256063E-2</v>
      </c>
      <c r="O1002" t="s">
        <v>8273</v>
      </c>
      <c r="P1002" t="s">
        <v>8319</v>
      </c>
      <c r="Q1002" t="s">
        <v>8321</v>
      </c>
      <c r="R1002">
        <f t="shared" si="61"/>
        <v>3304</v>
      </c>
      <c r="S1002" s="10">
        <f t="shared" si="62"/>
        <v>42749.059722222228</v>
      </c>
      <c r="T1002" s="10">
        <f t="shared" si="63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>
        <f t="shared" si="60"/>
        <v>1.04</v>
      </c>
      <c r="O1003" t="s">
        <v>8273</v>
      </c>
      <c r="P1003" t="s">
        <v>8319</v>
      </c>
      <c r="Q1003" t="s">
        <v>8321</v>
      </c>
      <c r="R1003">
        <f t="shared" si="61"/>
        <v>1300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>
        <f t="shared" si="60"/>
        <v>0.29602960296029601</v>
      </c>
      <c r="O1004" t="s">
        <v>8273</v>
      </c>
      <c r="P1004" t="s">
        <v>8319</v>
      </c>
      <c r="Q1004" t="s">
        <v>8321</v>
      </c>
      <c r="R1004">
        <f t="shared" si="61"/>
        <v>135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>
        <f t="shared" si="60"/>
        <v>0.16055</v>
      </c>
      <c r="O1005" t="s">
        <v>8273</v>
      </c>
      <c r="P1005" t="s">
        <v>8319</v>
      </c>
      <c r="Q1005" t="s">
        <v>8321</v>
      </c>
      <c r="R1005">
        <f t="shared" si="61"/>
        <v>214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>
        <f t="shared" si="60"/>
        <v>0.82208000000000003</v>
      </c>
      <c r="O1006" t="s">
        <v>8273</v>
      </c>
      <c r="P1006" t="s">
        <v>8319</v>
      </c>
      <c r="Q1006" t="s">
        <v>8321</v>
      </c>
      <c r="R1006">
        <f t="shared" si="61"/>
        <v>216</v>
      </c>
      <c r="S1006" s="10">
        <f t="shared" si="62"/>
        <v>42388.708645833336</v>
      </c>
      <c r="T1006" s="10">
        <f t="shared" si="63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>
        <f t="shared" si="60"/>
        <v>0.75051000000000001</v>
      </c>
      <c r="O1007" t="s">
        <v>8273</v>
      </c>
      <c r="P1007" t="s">
        <v>8319</v>
      </c>
      <c r="Q1007" t="s">
        <v>8321</v>
      </c>
      <c r="R1007">
        <f t="shared" si="61"/>
        <v>932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>
        <f t="shared" si="60"/>
        <v>5.8500000000000003E-2</v>
      </c>
      <c r="O1008" t="s">
        <v>8273</v>
      </c>
      <c r="P1008" t="s">
        <v>8319</v>
      </c>
      <c r="Q1008" t="s">
        <v>8321</v>
      </c>
      <c r="R1008">
        <f t="shared" si="61"/>
        <v>29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>
        <f t="shared" si="60"/>
        <v>0.44319999999999998</v>
      </c>
      <c r="O1009" t="s">
        <v>8273</v>
      </c>
      <c r="P1009" t="s">
        <v>8319</v>
      </c>
      <c r="Q1009" t="s">
        <v>8321</v>
      </c>
      <c r="R1009">
        <f t="shared" si="61"/>
        <v>175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>
        <f t="shared" si="60"/>
        <v>2.6737967914438501E-3</v>
      </c>
      <c r="O1010" t="s">
        <v>8273</v>
      </c>
      <c r="P1010" t="s">
        <v>8319</v>
      </c>
      <c r="Q1010" t="s">
        <v>8321</v>
      </c>
      <c r="R1010">
        <f t="shared" si="61"/>
        <v>250</v>
      </c>
      <c r="S1010" s="10">
        <f t="shared" si="62"/>
        <v>42702.809201388889</v>
      </c>
      <c r="T1010" s="10">
        <f t="shared" si="63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>
        <f t="shared" si="60"/>
        <v>0.1313</v>
      </c>
      <c r="O1011" t="s">
        <v>8273</v>
      </c>
      <c r="P1011" t="s">
        <v>8319</v>
      </c>
      <c r="Q1011" t="s">
        <v>8321</v>
      </c>
      <c r="R1011">
        <f t="shared" si="61"/>
        <v>65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>
        <f t="shared" si="60"/>
        <v>1.9088937093275488E-3</v>
      </c>
      <c r="O1012" t="s">
        <v>8273</v>
      </c>
      <c r="P1012" t="s">
        <v>8319</v>
      </c>
      <c r="Q1012" t="s">
        <v>8321</v>
      </c>
      <c r="R1012">
        <f t="shared" si="61"/>
        <v>55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>
        <f t="shared" si="60"/>
        <v>3.7499999999999999E-3</v>
      </c>
      <c r="O1013" t="s">
        <v>8273</v>
      </c>
      <c r="P1013" t="s">
        <v>8319</v>
      </c>
      <c r="Q1013" t="s">
        <v>8321</v>
      </c>
      <c r="R1013">
        <f t="shared" si="61"/>
        <v>75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>
        <f t="shared" si="60"/>
        <v>215.35021</v>
      </c>
      <c r="O1014" t="s">
        <v>8273</v>
      </c>
      <c r="P1014" t="s">
        <v>8319</v>
      </c>
      <c r="Q1014" t="s">
        <v>8321</v>
      </c>
      <c r="R1014">
        <f t="shared" si="61"/>
        <v>1389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>
        <f t="shared" si="60"/>
        <v>0.34527999999999998</v>
      </c>
      <c r="O1015" t="s">
        <v>8273</v>
      </c>
      <c r="P1015" t="s">
        <v>8319</v>
      </c>
      <c r="Q1015" t="s">
        <v>8321</v>
      </c>
      <c r="R1015">
        <f t="shared" si="61"/>
        <v>96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>
        <f t="shared" si="60"/>
        <v>0.30599999999999999</v>
      </c>
      <c r="O1016" t="s">
        <v>8273</v>
      </c>
      <c r="P1016" t="s">
        <v>8319</v>
      </c>
      <c r="Q1016" t="s">
        <v>8321</v>
      </c>
      <c r="R1016">
        <f t="shared" si="61"/>
        <v>191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>
        <f t="shared" si="60"/>
        <v>2.6666666666666668E-2</v>
      </c>
      <c r="O1017" t="s">
        <v>8273</v>
      </c>
      <c r="P1017" t="s">
        <v>8319</v>
      </c>
      <c r="Q1017" t="s">
        <v>8321</v>
      </c>
      <c r="R1017">
        <f t="shared" si="61"/>
        <v>40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>
        <f t="shared" si="60"/>
        <v>2.8420000000000001E-2</v>
      </c>
      <c r="O1018" t="s">
        <v>8273</v>
      </c>
      <c r="P1018" t="s">
        <v>8319</v>
      </c>
      <c r="Q1018" t="s">
        <v>8321</v>
      </c>
      <c r="R1018">
        <f t="shared" si="61"/>
        <v>75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>
        <f t="shared" si="60"/>
        <v>0.22878799999999999</v>
      </c>
      <c r="O1019" t="s">
        <v>8273</v>
      </c>
      <c r="P1019" t="s">
        <v>8319</v>
      </c>
      <c r="Q1019" t="s">
        <v>8321</v>
      </c>
      <c r="R1019">
        <f t="shared" si="61"/>
        <v>161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>
        <f t="shared" si="60"/>
        <v>3.1050000000000001E-2</v>
      </c>
      <c r="O1020" t="s">
        <v>8273</v>
      </c>
      <c r="P1020" t="s">
        <v>8319</v>
      </c>
      <c r="Q1020" t="s">
        <v>8321</v>
      </c>
      <c r="R1020">
        <f t="shared" si="61"/>
        <v>89</v>
      </c>
      <c r="S1020" s="10">
        <f t="shared" si="62"/>
        <v>42535.492280092592</v>
      </c>
      <c r="T1020" s="10">
        <f t="shared" si="63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>
        <f t="shared" si="60"/>
        <v>0.47333333333333333</v>
      </c>
      <c r="O1021" t="s">
        <v>8273</v>
      </c>
      <c r="P1021" t="s">
        <v>8319</v>
      </c>
      <c r="Q1021" t="s">
        <v>8321</v>
      </c>
      <c r="R1021">
        <f t="shared" si="61"/>
        <v>53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>
        <f t="shared" si="60"/>
        <v>2.0554838709677421</v>
      </c>
      <c r="O1022" t="s">
        <v>8280</v>
      </c>
      <c r="P1022" t="s">
        <v>8325</v>
      </c>
      <c r="Q1022" t="s">
        <v>8330</v>
      </c>
      <c r="R1022">
        <f t="shared" si="61"/>
        <v>106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>
        <f t="shared" si="60"/>
        <v>3.5180366666666667</v>
      </c>
      <c r="O1023" t="s">
        <v>8280</v>
      </c>
      <c r="P1023" t="s">
        <v>8325</v>
      </c>
      <c r="Q1023" t="s">
        <v>8330</v>
      </c>
      <c r="R1023">
        <f t="shared" si="61"/>
        <v>22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>
        <f t="shared" si="60"/>
        <v>1.149</v>
      </c>
      <c r="O1024" t="s">
        <v>8280</v>
      </c>
      <c r="P1024" t="s">
        <v>8325</v>
      </c>
      <c r="Q1024" t="s">
        <v>8330</v>
      </c>
      <c r="R1024">
        <f t="shared" si="61"/>
        <v>31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>
        <f t="shared" si="60"/>
        <v>2.3715000000000002</v>
      </c>
      <c r="O1025" t="s">
        <v>8280</v>
      </c>
      <c r="P1025" t="s">
        <v>8325</v>
      </c>
      <c r="Q1025" t="s">
        <v>8330</v>
      </c>
      <c r="R1025">
        <f t="shared" si="61"/>
        <v>36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>
        <f t="shared" si="60"/>
        <v>1.1863774999999999</v>
      </c>
      <c r="O1026" t="s">
        <v>8280</v>
      </c>
      <c r="P1026" t="s">
        <v>8325</v>
      </c>
      <c r="Q1026" t="s">
        <v>8330</v>
      </c>
      <c r="R1026">
        <f t="shared" si="61"/>
        <v>389</v>
      </c>
      <c r="S1026" s="10">
        <f t="shared" si="62"/>
        <v>42370.580590277779</v>
      </c>
      <c r="T1026" s="10">
        <f t="shared" si="63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>
        <f t="shared" ref="N1027:N1090" si="64">E1027/D1027</f>
        <v>1.099283142857143</v>
      </c>
      <c r="O1027" t="s">
        <v>8280</v>
      </c>
      <c r="P1027" t="s">
        <v>8325</v>
      </c>
      <c r="Q1027" t="s">
        <v>8330</v>
      </c>
      <c r="R1027">
        <f t="shared" ref="R1027:R1090" si="65">ROUND(E1027/L1027,0)</f>
        <v>72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>
        <f t="shared" si="64"/>
        <v>1.0000828571428571</v>
      </c>
      <c r="O1028" t="s">
        <v>8280</v>
      </c>
      <c r="P1028" t="s">
        <v>8325</v>
      </c>
      <c r="Q1028" t="s">
        <v>8330</v>
      </c>
      <c r="R1028">
        <f t="shared" si="65"/>
        <v>57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>
        <f t="shared" si="64"/>
        <v>1.0309292094387414</v>
      </c>
      <c r="O1029" t="s">
        <v>8280</v>
      </c>
      <c r="P1029" t="s">
        <v>8325</v>
      </c>
      <c r="Q1029" t="s">
        <v>8330</v>
      </c>
      <c r="R1029">
        <f t="shared" si="65"/>
        <v>70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>
        <f t="shared" si="64"/>
        <v>1.1727000000000001</v>
      </c>
      <c r="O1030" t="s">
        <v>8280</v>
      </c>
      <c r="P1030" t="s">
        <v>8325</v>
      </c>
      <c r="Q1030" t="s">
        <v>8330</v>
      </c>
      <c r="R1030">
        <f t="shared" si="65"/>
        <v>46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>
        <f t="shared" si="64"/>
        <v>1.1175999999999999</v>
      </c>
      <c r="O1031" t="s">
        <v>8280</v>
      </c>
      <c r="P1031" t="s">
        <v>8325</v>
      </c>
      <c r="Q1031" t="s">
        <v>8330</v>
      </c>
      <c r="R1031">
        <f t="shared" si="65"/>
        <v>79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>
        <f t="shared" si="64"/>
        <v>3.4209999999999998</v>
      </c>
      <c r="O1032" t="s">
        <v>8280</v>
      </c>
      <c r="P1032" t="s">
        <v>8325</v>
      </c>
      <c r="Q1032" t="s">
        <v>8330</v>
      </c>
      <c r="R1032">
        <f t="shared" si="65"/>
        <v>43</v>
      </c>
      <c r="S1032" s="10">
        <f t="shared" si="66"/>
        <v>42611.483206018514</v>
      </c>
      <c r="T1032" s="10">
        <f t="shared" si="67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>
        <f t="shared" si="64"/>
        <v>1.0740000000000001</v>
      </c>
      <c r="O1033" t="s">
        <v>8280</v>
      </c>
      <c r="P1033" t="s">
        <v>8325</v>
      </c>
      <c r="Q1033" t="s">
        <v>8330</v>
      </c>
      <c r="R1033">
        <f t="shared" si="65"/>
        <v>108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>
        <f t="shared" si="64"/>
        <v>1.0849703703703704</v>
      </c>
      <c r="O1034" t="s">
        <v>8280</v>
      </c>
      <c r="P1034" t="s">
        <v>8325</v>
      </c>
      <c r="Q1034" t="s">
        <v>8330</v>
      </c>
      <c r="R1034">
        <f t="shared" si="65"/>
        <v>61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>
        <f t="shared" si="64"/>
        <v>1.0286144578313252</v>
      </c>
      <c r="O1035" t="s">
        <v>8280</v>
      </c>
      <c r="P1035" t="s">
        <v>8325</v>
      </c>
      <c r="Q1035" t="s">
        <v>8330</v>
      </c>
      <c r="R1035">
        <f t="shared" si="65"/>
        <v>51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>
        <f t="shared" si="64"/>
        <v>1.3000180000000001</v>
      </c>
      <c r="O1036" t="s">
        <v>8280</v>
      </c>
      <c r="P1036" t="s">
        <v>8325</v>
      </c>
      <c r="Q1036" t="s">
        <v>8330</v>
      </c>
      <c r="R1036">
        <f t="shared" si="65"/>
        <v>39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>
        <f t="shared" si="64"/>
        <v>1.0765217391304347</v>
      </c>
      <c r="O1037" t="s">
        <v>8280</v>
      </c>
      <c r="P1037" t="s">
        <v>8325</v>
      </c>
      <c r="Q1037" t="s">
        <v>8330</v>
      </c>
      <c r="R1037">
        <f t="shared" si="65"/>
        <v>65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>
        <f t="shared" si="64"/>
        <v>1.1236044444444444</v>
      </c>
      <c r="O1038" t="s">
        <v>8280</v>
      </c>
      <c r="P1038" t="s">
        <v>8325</v>
      </c>
      <c r="Q1038" t="s">
        <v>8330</v>
      </c>
      <c r="R1038">
        <f t="shared" si="65"/>
        <v>24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>
        <f t="shared" si="64"/>
        <v>1.0209999999999999</v>
      </c>
      <c r="O1039" t="s">
        <v>8280</v>
      </c>
      <c r="P1039" t="s">
        <v>8325</v>
      </c>
      <c r="Q1039" t="s">
        <v>8330</v>
      </c>
      <c r="R1039">
        <f t="shared" si="65"/>
        <v>49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>
        <f t="shared" si="64"/>
        <v>1.4533333333333334</v>
      </c>
      <c r="O1040" t="s">
        <v>8280</v>
      </c>
      <c r="P1040" t="s">
        <v>8325</v>
      </c>
      <c r="Q1040" t="s">
        <v>8330</v>
      </c>
      <c r="R1040">
        <f t="shared" si="65"/>
        <v>36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>
        <f t="shared" si="64"/>
        <v>1.282</v>
      </c>
      <c r="O1041" t="s">
        <v>8280</v>
      </c>
      <c r="P1041" t="s">
        <v>8325</v>
      </c>
      <c r="Q1041" t="s">
        <v>8330</v>
      </c>
      <c r="R1041">
        <f t="shared" si="65"/>
        <v>21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>
        <f t="shared" si="64"/>
        <v>2.9411764705882353E-3</v>
      </c>
      <c r="O1042" t="s">
        <v>8281</v>
      </c>
      <c r="P1042" t="s">
        <v>8331</v>
      </c>
      <c r="Q1042" t="s">
        <v>8332</v>
      </c>
      <c r="R1042">
        <f t="shared" si="65"/>
        <v>250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>
        <f t="shared" si="64"/>
        <v>0</v>
      </c>
      <c r="O1043" t="s">
        <v>8281</v>
      </c>
      <c r="P1043" t="s">
        <v>8331</v>
      </c>
      <c r="Q1043" t="s">
        <v>8332</v>
      </c>
      <c r="R1043" t="e">
        <f t="shared" si="65"/>
        <v>#DIV/0!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>
        <f t="shared" si="64"/>
        <v>1.5384615384615385E-2</v>
      </c>
      <c r="O1044" t="s">
        <v>8281</v>
      </c>
      <c r="P1044" t="s">
        <v>8331</v>
      </c>
      <c r="Q1044" t="s">
        <v>8332</v>
      </c>
      <c r="R1044">
        <f t="shared" si="65"/>
        <v>10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>
        <f t="shared" si="64"/>
        <v>8.5370000000000001E-2</v>
      </c>
      <c r="O1045" t="s">
        <v>8281</v>
      </c>
      <c r="P1045" t="s">
        <v>8331</v>
      </c>
      <c r="Q1045" t="s">
        <v>8332</v>
      </c>
      <c r="R1045">
        <f t="shared" si="65"/>
        <v>29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>
        <f t="shared" si="64"/>
        <v>8.571428571428571E-4</v>
      </c>
      <c r="O1046" t="s">
        <v>8281</v>
      </c>
      <c r="P1046" t="s">
        <v>8331</v>
      </c>
      <c r="Q1046" t="s">
        <v>8332</v>
      </c>
      <c r="R1046">
        <f t="shared" si="65"/>
        <v>3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>
        <f t="shared" si="64"/>
        <v>2.6599999999999999E-2</v>
      </c>
      <c r="O1047" t="s">
        <v>8281</v>
      </c>
      <c r="P1047" t="s">
        <v>8331</v>
      </c>
      <c r="Q1047" t="s">
        <v>8332</v>
      </c>
      <c r="R1047">
        <f t="shared" si="65"/>
        <v>33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>
        <f t="shared" si="64"/>
        <v>0</v>
      </c>
      <c r="O1048" t="s">
        <v>8281</v>
      </c>
      <c r="P1048" t="s">
        <v>8331</v>
      </c>
      <c r="Q1048" t="s">
        <v>8332</v>
      </c>
      <c r="R1048" t="e">
        <f t="shared" si="65"/>
        <v>#DIV/0!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>
        <f t="shared" si="64"/>
        <v>5.0000000000000001E-4</v>
      </c>
      <c r="O1049" t="s">
        <v>8281</v>
      </c>
      <c r="P1049" t="s">
        <v>8331</v>
      </c>
      <c r="Q1049" t="s">
        <v>8332</v>
      </c>
      <c r="R1049">
        <f t="shared" si="65"/>
        <v>1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>
        <f t="shared" si="64"/>
        <v>1.4133333333333333E-2</v>
      </c>
      <c r="O1050" t="s">
        <v>8281</v>
      </c>
      <c r="P1050" t="s">
        <v>8331</v>
      </c>
      <c r="Q1050" t="s">
        <v>8332</v>
      </c>
      <c r="R1050">
        <f t="shared" si="65"/>
        <v>53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>
        <f t="shared" si="64"/>
        <v>0</v>
      </c>
      <c r="O1051" t="s">
        <v>8281</v>
      </c>
      <c r="P1051" t="s">
        <v>8331</v>
      </c>
      <c r="Q1051" t="s">
        <v>8332</v>
      </c>
      <c r="R1051" t="e">
        <f t="shared" si="65"/>
        <v>#DIV/0!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>
        <f t="shared" si="64"/>
        <v>0</v>
      </c>
      <c r="O1052" t="s">
        <v>8281</v>
      </c>
      <c r="P1052" t="s">
        <v>8331</v>
      </c>
      <c r="Q1052" t="s">
        <v>8332</v>
      </c>
      <c r="R1052" t="e">
        <f t="shared" si="65"/>
        <v>#DIV/0!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>
        <f t="shared" si="64"/>
        <v>0</v>
      </c>
      <c r="O1053" t="s">
        <v>8281</v>
      </c>
      <c r="P1053" t="s">
        <v>8331</v>
      </c>
      <c r="Q1053" t="s">
        <v>8332</v>
      </c>
      <c r="R1053" t="e">
        <f t="shared" si="65"/>
        <v>#DIV/0!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>
        <f t="shared" si="64"/>
        <v>0</v>
      </c>
      <c r="O1054" t="s">
        <v>8281</v>
      </c>
      <c r="P1054" t="s">
        <v>8331</v>
      </c>
      <c r="Q1054" t="s">
        <v>8332</v>
      </c>
      <c r="R1054" t="e">
        <f t="shared" si="65"/>
        <v>#DIV/0!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>
        <f t="shared" si="64"/>
        <v>0.01</v>
      </c>
      <c r="O1055" t="s">
        <v>8281</v>
      </c>
      <c r="P1055" t="s">
        <v>8331</v>
      </c>
      <c r="Q1055" t="s">
        <v>8332</v>
      </c>
      <c r="R1055">
        <f t="shared" si="65"/>
        <v>15</v>
      </c>
      <c r="S1055" s="10">
        <f t="shared" si="66"/>
        <v>42775.172824074078</v>
      </c>
      <c r="T1055" s="10">
        <f t="shared" si="67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>
        <f t="shared" si="64"/>
        <v>0</v>
      </c>
      <c r="O1056" t="s">
        <v>8281</v>
      </c>
      <c r="P1056" t="s">
        <v>8331</v>
      </c>
      <c r="Q1056" t="s">
        <v>8332</v>
      </c>
      <c r="R1056" t="e">
        <f t="shared" si="65"/>
        <v>#DIV/0!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>
        <f t="shared" si="64"/>
        <v>0</v>
      </c>
      <c r="O1057" t="s">
        <v>8281</v>
      </c>
      <c r="P1057" t="s">
        <v>8331</v>
      </c>
      <c r="Q1057" t="s">
        <v>8332</v>
      </c>
      <c r="R1057" t="e">
        <f t="shared" si="65"/>
        <v>#DIV/0!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>
        <f t="shared" si="64"/>
        <v>0</v>
      </c>
      <c r="O1058" t="s">
        <v>8281</v>
      </c>
      <c r="P1058" t="s">
        <v>8331</v>
      </c>
      <c r="Q1058" t="s">
        <v>8332</v>
      </c>
      <c r="R1058" t="e">
        <f t="shared" si="65"/>
        <v>#DIV/0!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>
        <f t="shared" si="64"/>
        <v>0</v>
      </c>
      <c r="O1059" t="s">
        <v>8281</v>
      </c>
      <c r="P1059" t="s">
        <v>8331</v>
      </c>
      <c r="Q1059" t="s">
        <v>8332</v>
      </c>
      <c r="R1059" t="e">
        <f t="shared" si="65"/>
        <v>#DIV/0!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>
        <f t="shared" si="64"/>
        <v>0</v>
      </c>
      <c r="O1060" t="s">
        <v>8281</v>
      </c>
      <c r="P1060" t="s">
        <v>8331</v>
      </c>
      <c r="Q1060" t="s">
        <v>8332</v>
      </c>
      <c r="R1060" t="e">
        <f t="shared" si="65"/>
        <v>#DIV/0!</v>
      </c>
      <c r="S1060" s="10">
        <f t="shared" si="66"/>
        <v>42047.900960648149</v>
      </c>
      <c r="T1060" s="10">
        <f t="shared" si="67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>
        <f t="shared" si="64"/>
        <v>0</v>
      </c>
      <c r="O1061" t="s">
        <v>8281</v>
      </c>
      <c r="P1061" t="s">
        <v>8331</v>
      </c>
      <c r="Q1061" t="s">
        <v>8332</v>
      </c>
      <c r="R1061" t="e">
        <f t="shared" si="65"/>
        <v>#DIV/0!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>
        <f t="shared" si="64"/>
        <v>0.01</v>
      </c>
      <c r="O1062" t="s">
        <v>8281</v>
      </c>
      <c r="P1062" t="s">
        <v>8331</v>
      </c>
      <c r="Q1062" t="s">
        <v>8332</v>
      </c>
      <c r="R1062">
        <f t="shared" si="65"/>
        <v>50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>
        <f t="shared" si="64"/>
        <v>0</v>
      </c>
      <c r="O1063" t="s">
        <v>8281</v>
      </c>
      <c r="P1063" t="s">
        <v>8331</v>
      </c>
      <c r="Q1063" t="s">
        <v>8332</v>
      </c>
      <c r="R1063" t="e">
        <f t="shared" si="65"/>
        <v>#DIV/0!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>
        <f t="shared" si="64"/>
        <v>0.95477386934673369</v>
      </c>
      <c r="O1064" t="s">
        <v>8281</v>
      </c>
      <c r="P1064" t="s">
        <v>8331</v>
      </c>
      <c r="Q1064" t="s">
        <v>8332</v>
      </c>
      <c r="R1064">
        <f t="shared" si="65"/>
        <v>48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>
        <f t="shared" si="64"/>
        <v>0</v>
      </c>
      <c r="O1065" t="s">
        <v>8281</v>
      </c>
      <c r="P1065" t="s">
        <v>8331</v>
      </c>
      <c r="Q1065" t="s">
        <v>8332</v>
      </c>
      <c r="R1065" t="e">
        <f t="shared" si="65"/>
        <v>#DIV/0!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>
        <f t="shared" si="64"/>
        <v>8.9744444444444446E-2</v>
      </c>
      <c r="O1066" t="s">
        <v>8282</v>
      </c>
      <c r="P1066" t="s">
        <v>8333</v>
      </c>
      <c r="Q1066" t="s">
        <v>8334</v>
      </c>
      <c r="R1066">
        <f t="shared" si="65"/>
        <v>66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>
        <f t="shared" si="64"/>
        <v>2.7E-2</v>
      </c>
      <c r="O1067" t="s">
        <v>8282</v>
      </c>
      <c r="P1067" t="s">
        <v>8333</v>
      </c>
      <c r="Q1067" t="s">
        <v>8334</v>
      </c>
      <c r="R1067">
        <f t="shared" si="65"/>
        <v>16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>
        <f t="shared" si="64"/>
        <v>3.3673333333333333E-2</v>
      </c>
      <c r="O1068" t="s">
        <v>8282</v>
      </c>
      <c r="P1068" t="s">
        <v>8333</v>
      </c>
      <c r="Q1068" t="s">
        <v>8334</v>
      </c>
      <c r="R1068">
        <f t="shared" si="65"/>
        <v>34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>
        <f t="shared" si="64"/>
        <v>0.26</v>
      </c>
      <c r="O1069" t="s">
        <v>8282</v>
      </c>
      <c r="P1069" t="s">
        <v>8333</v>
      </c>
      <c r="Q1069" t="s">
        <v>8334</v>
      </c>
      <c r="R1069">
        <f t="shared" si="65"/>
        <v>13</v>
      </c>
      <c r="S1069" s="10">
        <f t="shared" si="66"/>
        <v>41599.855682870373</v>
      </c>
      <c r="T1069" s="10">
        <f t="shared" si="67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>
        <f t="shared" si="64"/>
        <v>1.5E-3</v>
      </c>
      <c r="O1070" t="s">
        <v>8282</v>
      </c>
      <c r="P1070" t="s">
        <v>8333</v>
      </c>
      <c r="Q1070" t="s">
        <v>8334</v>
      </c>
      <c r="R1070">
        <f t="shared" si="65"/>
        <v>11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>
        <f t="shared" si="64"/>
        <v>0.38636363636363635</v>
      </c>
      <c r="O1071" t="s">
        <v>8282</v>
      </c>
      <c r="P1071" t="s">
        <v>8333</v>
      </c>
      <c r="Q1071" t="s">
        <v>8334</v>
      </c>
      <c r="R1071">
        <f t="shared" si="65"/>
        <v>40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>
        <f t="shared" si="64"/>
        <v>7.0000000000000001E-3</v>
      </c>
      <c r="O1072" t="s">
        <v>8282</v>
      </c>
      <c r="P1072" t="s">
        <v>8333</v>
      </c>
      <c r="Q1072" t="s">
        <v>8334</v>
      </c>
      <c r="R1072">
        <f t="shared" si="65"/>
        <v>35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>
        <f t="shared" si="64"/>
        <v>0</v>
      </c>
      <c r="O1073" t="s">
        <v>8282</v>
      </c>
      <c r="P1073" t="s">
        <v>8333</v>
      </c>
      <c r="Q1073" t="s">
        <v>8334</v>
      </c>
      <c r="R1073" t="e">
        <f t="shared" si="65"/>
        <v>#DIV/0!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>
        <f t="shared" si="64"/>
        <v>6.8000000000000005E-4</v>
      </c>
      <c r="O1074" t="s">
        <v>8282</v>
      </c>
      <c r="P1074" t="s">
        <v>8333</v>
      </c>
      <c r="Q1074" t="s">
        <v>8334</v>
      </c>
      <c r="R1074">
        <f t="shared" si="65"/>
        <v>13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>
        <f t="shared" si="64"/>
        <v>1.3333333333333334E-2</v>
      </c>
      <c r="O1075" t="s">
        <v>8282</v>
      </c>
      <c r="P1075" t="s">
        <v>8333</v>
      </c>
      <c r="Q1075" t="s">
        <v>8334</v>
      </c>
      <c r="R1075">
        <f t="shared" si="65"/>
        <v>10</v>
      </c>
      <c r="S1075" s="10">
        <f t="shared" si="66"/>
        <v>40802.964594907404</v>
      </c>
      <c r="T1075" s="10">
        <f t="shared" si="67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>
        <f t="shared" si="64"/>
        <v>6.3092592592592589E-2</v>
      </c>
      <c r="O1076" t="s">
        <v>8282</v>
      </c>
      <c r="P1076" t="s">
        <v>8333</v>
      </c>
      <c r="Q1076" t="s">
        <v>8334</v>
      </c>
      <c r="R1076">
        <f t="shared" si="65"/>
        <v>114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>
        <f t="shared" si="64"/>
        <v>4.4999999999999998E-2</v>
      </c>
      <c r="O1077" t="s">
        <v>8282</v>
      </c>
      <c r="P1077" t="s">
        <v>8333</v>
      </c>
      <c r="Q1077" t="s">
        <v>8334</v>
      </c>
      <c r="R1077">
        <f t="shared" si="65"/>
        <v>15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>
        <f t="shared" si="64"/>
        <v>0.62765333333333329</v>
      </c>
      <c r="O1078" t="s">
        <v>8282</v>
      </c>
      <c r="P1078" t="s">
        <v>8333</v>
      </c>
      <c r="Q1078" t="s">
        <v>8334</v>
      </c>
      <c r="R1078">
        <f t="shared" si="65"/>
        <v>48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>
        <f t="shared" si="64"/>
        <v>0.29376000000000002</v>
      </c>
      <c r="O1079" t="s">
        <v>8282</v>
      </c>
      <c r="P1079" t="s">
        <v>8333</v>
      </c>
      <c r="Q1079" t="s">
        <v>8334</v>
      </c>
      <c r="R1079">
        <f t="shared" si="65"/>
        <v>44</v>
      </c>
      <c r="S1079" s="10">
        <f t="shared" si="66"/>
        <v>42353.16679398148</v>
      </c>
      <c r="T1079" s="10">
        <f t="shared" si="67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>
        <f t="shared" si="64"/>
        <v>7.4999999999999997E-2</v>
      </c>
      <c r="O1080" t="s">
        <v>8282</v>
      </c>
      <c r="P1080" t="s">
        <v>8333</v>
      </c>
      <c r="Q1080" t="s">
        <v>8334</v>
      </c>
      <c r="R1080">
        <f t="shared" si="65"/>
        <v>9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>
        <f t="shared" si="64"/>
        <v>2.6076923076923077E-2</v>
      </c>
      <c r="O1081" t="s">
        <v>8282</v>
      </c>
      <c r="P1081" t="s">
        <v>8333</v>
      </c>
      <c r="Q1081" t="s">
        <v>8334</v>
      </c>
      <c r="R1081">
        <f t="shared" si="65"/>
        <v>38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>
        <f t="shared" si="64"/>
        <v>9.1050000000000006E-2</v>
      </c>
      <c r="O1082" t="s">
        <v>8282</v>
      </c>
      <c r="P1082" t="s">
        <v>8333</v>
      </c>
      <c r="Q1082" t="s">
        <v>8334</v>
      </c>
      <c r="R1082">
        <f t="shared" si="65"/>
        <v>19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>
        <f t="shared" si="64"/>
        <v>1.7647058823529413E-4</v>
      </c>
      <c r="O1083" t="s">
        <v>8282</v>
      </c>
      <c r="P1083" t="s">
        <v>8333</v>
      </c>
      <c r="Q1083" t="s">
        <v>8334</v>
      </c>
      <c r="R1083">
        <f t="shared" si="65"/>
        <v>3</v>
      </c>
      <c r="S1083" s="10">
        <f t="shared" si="66"/>
        <v>42002.926990740743</v>
      </c>
      <c r="T1083" s="10">
        <f t="shared" si="67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>
        <f t="shared" si="64"/>
        <v>5.5999999999999999E-3</v>
      </c>
      <c r="O1084" t="s">
        <v>8282</v>
      </c>
      <c r="P1084" t="s">
        <v>8333</v>
      </c>
      <c r="Q1084" t="s">
        <v>8334</v>
      </c>
      <c r="R1084">
        <f t="shared" si="65"/>
        <v>19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>
        <f t="shared" si="64"/>
        <v>8.2000000000000007E-3</v>
      </c>
      <c r="O1085" t="s">
        <v>8282</v>
      </c>
      <c r="P1085" t="s">
        <v>8333</v>
      </c>
      <c r="Q1085" t="s">
        <v>8334</v>
      </c>
      <c r="R1085">
        <f t="shared" si="65"/>
        <v>410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>
        <f t="shared" si="64"/>
        <v>0</v>
      </c>
      <c r="O1086" t="s">
        <v>8282</v>
      </c>
      <c r="P1086" t="s">
        <v>8333</v>
      </c>
      <c r="Q1086" t="s">
        <v>8334</v>
      </c>
      <c r="R1086" t="e">
        <f t="shared" si="65"/>
        <v>#DIV/0!</v>
      </c>
      <c r="S1086" s="10">
        <f t="shared" si="66"/>
        <v>41829.912083333329</v>
      </c>
      <c r="T1086" s="10">
        <f t="shared" si="67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>
        <f t="shared" si="64"/>
        <v>3.4200000000000001E-2</v>
      </c>
      <c r="O1087" t="s">
        <v>8282</v>
      </c>
      <c r="P1087" t="s">
        <v>8333</v>
      </c>
      <c r="Q1087" t="s">
        <v>8334</v>
      </c>
      <c r="R1087">
        <f t="shared" si="65"/>
        <v>114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>
        <f t="shared" si="64"/>
        <v>8.3333333333333339E-4</v>
      </c>
      <c r="O1088" t="s">
        <v>8282</v>
      </c>
      <c r="P1088" t="s">
        <v>8333</v>
      </c>
      <c r="Q1088" t="s">
        <v>8334</v>
      </c>
      <c r="R1088">
        <f t="shared" si="65"/>
        <v>8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>
        <f t="shared" si="64"/>
        <v>0</v>
      </c>
      <c r="O1089" t="s">
        <v>8282</v>
      </c>
      <c r="P1089" t="s">
        <v>8333</v>
      </c>
      <c r="Q1089" t="s">
        <v>8334</v>
      </c>
      <c r="R1089" t="e">
        <f t="shared" si="65"/>
        <v>#DIV/0!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>
        <f t="shared" si="64"/>
        <v>0.14182977777777778</v>
      </c>
      <c r="O1090" t="s">
        <v>8282</v>
      </c>
      <c r="P1090" t="s">
        <v>8333</v>
      </c>
      <c r="Q1090" t="s">
        <v>8334</v>
      </c>
      <c r="R1090">
        <f t="shared" si="65"/>
        <v>43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>
        <f t="shared" ref="N1091:N1154" si="68">E1091/D1091</f>
        <v>7.8266666666666665E-2</v>
      </c>
      <c r="O1091" t="s">
        <v>8282</v>
      </c>
      <c r="P1091" t="s">
        <v>8333</v>
      </c>
      <c r="Q1091" t="s">
        <v>8334</v>
      </c>
      <c r="R1091">
        <f t="shared" ref="R1091:R1154" si="69">ROUND(E1091/L1091,0)</f>
        <v>24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>
        <f t="shared" si="68"/>
        <v>3.8464497269020693E-4</v>
      </c>
      <c r="O1092" t="s">
        <v>8282</v>
      </c>
      <c r="P1092" t="s">
        <v>8333</v>
      </c>
      <c r="Q1092" t="s">
        <v>8334</v>
      </c>
      <c r="R1092">
        <f t="shared" si="69"/>
        <v>5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>
        <f t="shared" si="68"/>
        <v>0.125</v>
      </c>
      <c r="O1093" t="s">
        <v>8282</v>
      </c>
      <c r="P1093" t="s">
        <v>8333</v>
      </c>
      <c r="Q1093" t="s">
        <v>8334</v>
      </c>
      <c r="R1093">
        <f t="shared" si="69"/>
        <v>13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>
        <f t="shared" si="68"/>
        <v>1.0500000000000001E-2</v>
      </c>
      <c r="O1094" t="s">
        <v>8282</v>
      </c>
      <c r="P1094" t="s">
        <v>8333</v>
      </c>
      <c r="Q1094" t="s">
        <v>8334</v>
      </c>
      <c r="R1094">
        <f t="shared" si="69"/>
        <v>3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>
        <f t="shared" si="68"/>
        <v>0.14083333333333334</v>
      </c>
      <c r="O1095" t="s">
        <v>8282</v>
      </c>
      <c r="P1095" t="s">
        <v>8333</v>
      </c>
      <c r="Q1095" t="s">
        <v>8334</v>
      </c>
      <c r="R1095">
        <f t="shared" si="69"/>
        <v>11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>
        <f t="shared" si="68"/>
        <v>0.18300055555555556</v>
      </c>
      <c r="O1096" t="s">
        <v>8282</v>
      </c>
      <c r="P1096" t="s">
        <v>8333</v>
      </c>
      <c r="Q1096" t="s">
        <v>8334</v>
      </c>
      <c r="R1096">
        <f t="shared" si="69"/>
        <v>122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>
        <f t="shared" si="68"/>
        <v>5.0347999999999997E-2</v>
      </c>
      <c r="O1097" t="s">
        <v>8282</v>
      </c>
      <c r="P1097" t="s">
        <v>8333</v>
      </c>
      <c r="Q1097" t="s">
        <v>8334</v>
      </c>
      <c r="R1097">
        <f t="shared" si="69"/>
        <v>268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>
        <f t="shared" si="68"/>
        <v>0.17933333333333334</v>
      </c>
      <c r="O1098" t="s">
        <v>8282</v>
      </c>
      <c r="P1098" t="s">
        <v>8333</v>
      </c>
      <c r="Q1098" t="s">
        <v>8334</v>
      </c>
      <c r="R1098">
        <f t="shared" si="69"/>
        <v>74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>
        <f t="shared" si="68"/>
        <v>4.6999999999999999E-4</v>
      </c>
      <c r="O1099" t="s">
        <v>8282</v>
      </c>
      <c r="P1099" t="s">
        <v>8333</v>
      </c>
      <c r="Q1099" t="s">
        <v>8334</v>
      </c>
      <c r="R1099">
        <f t="shared" si="69"/>
        <v>7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>
        <f t="shared" si="68"/>
        <v>7.2120000000000004E-2</v>
      </c>
      <c r="O1100" t="s">
        <v>8282</v>
      </c>
      <c r="P1100" t="s">
        <v>8333</v>
      </c>
      <c r="Q1100" t="s">
        <v>8334</v>
      </c>
      <c r="R1100">
        <f t="shared" si="69"/>
        <v>82</v>
      </c>
      <c r="S1100" s="10">
        <f t="shared" si="70"/>
        <v>41712.762673611112</v>
      </c>
      <c r="T1100" s="10">
        <f t="shared" si="71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>
        <f t="shared" si="68"/>
        <v>5.0000000000000001E-3</v>
      </c>
      <c r="O1101" t="s">
        <v>8282</v>
      </c>
      <c r="P1101" t="s">
        <v>8333</v>
      </c>
      <c r="Q1101" t="s">
        <v>8334</v>
      </c>
      <c r="R1101">
        <f t="shared" si="69"/>
        <v>25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>
        <f t="shared" si="68"/>
        <v>2.5000000000000001E-2</v>
      </c>
      <c r="O1102" t="s">
        <v>8282</v>
      </c>
      <c r="P1102" t="s">
        <v>8333</v>
      </c>
      <c r="Q1102" t="s">
        <v>8334</v>
      </c>
      <c r="R1102">
        <f t="shared" si="69"/>
        <v>10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>
        <f t="shared" si="68"/>
        <v>4.0999999999999999E-4</v>
      </c>
      <c r="O1103" t="s">
        <v>8282</v>
      </c>
      <c r="P1103" t="s">
        <v>8333</v>
      </c>
      <c r="Q1103" t="s">
        <v>8334</v>
      </c>
      <c r="R1103">
        <f t="shared" si="69"/>
        <v>7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>
        <f t="shared" si="68"/>
        <v>5.3124999999999999E-2</v>
      </c>
      <c r="O1104" t="s">
        <v>8282</v>
      </c>
      <c r="P1104" t="s">
        <v>8333</v>
      </c>
      <c r="Q1104" t="s">
        <v>8334</v>
      </c>
      <c r="R1104">
        <f t="shared" si="69"/>
        <v>18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>
        <f t="shared" si="68"/>
        <v>1.6199999999999999E-2</v>
      </c>
      <c r="O1105" t="s">
        <v>8282</v>
      </c>
      <c r="P1105" t="s">
        <v>8333</v>
      </c>
      <c r="Q1105" t="s">
        <v>8334</v>
      </c>
      <c r="R1105">
        <f t="shared" si="69"/>
        <v>16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>
        <f t="shared" si="68"/>
        <v>4.9516666666666667E-2</v>
      </c>
      <c r="O1106" t="s">
        <v>8282</v>
      </c>
      <c r="P1106" t="s">
        <v>8333</v>
      </c>
      <c r="Q1106" t="s">
        <v>8334</v>
      </c>
      <c r="R1106">
        <f t="shared" si="69"/>
        <v>80</v>
      </c>
      <c r="S1106" s="10">
        <f t="shared" si="70"/>
        <v>41771.40996527778</v>
      </c>
      <c r="T1106" s="10">
        <f t="shared" si="71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>
        <f t="shared" si="68"/>
        <v>1.5900000000000001E-3</v>
      </c>
      <c r="O1107" t="s">
        <v>8282</v>
      </c>
      <c r="P1107" t="s">
        <v>8333</v>
      </c>
      <c r="Q1107" t="s">
        <v>8334</v>
      </c>
      <c r="R1107">
        <f t="shared" si="69"/>
        <v>72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>
        <f t="shared" si="68"/>
        <v>0.41249999999999998</v>
      </c>
      <c r="O1108" t="s">
        <v>8282</v>
      </c>
      <c r="P1108" t="s">
        <v>8333</v>
      </c>
      <c r="Q1108" t="s">
        <v>8334</v>
      </c>
      <c r="R1108">
        <f t="shared" si="69"/>
        <v>24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>
        <f t="shared" si="68"/>
        <v>0</v>
      </c>
      <c r="O1109" t="s">
        <v>8282</v>
      </c>
      <c r="P1109" t="s">
        <v>8333</v>
      </c>
      <c r="Q1109" t="s">
        <v>8334</v>
      </c>
      <c r="R1109" t="e">
        <f t="shared" si="69"/>
        <v>#DIV/0!</v>
      </c>
      <c r="S1109" s="10">
        <f t="shared" si="70"/>
        <v>41813.861388888887</v>
      </c>
      <c r="T1109" s="10">
        <f t="shared" si="71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>
        <f t="shared" si="68"/>
        <v>2.93E-2</v>
      </c>
      <c r="O1110" t="s">
        <v>8282</v>
      </c>
      <c r="P1110" t="s">
        <v>8333</v>
      </c>
      <c r="Q1110" t="s">
        <v>8334</v>
      </c>
      <c r="R1110">
        <f t="shared" si="69"/>
        <v>35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>
        <f t="shared" si="68"/>
        <v>4.4999999999999997E-3</v>
      </c>
      <c r="O1111" t="s">
        <v>8282</v>
      </c>
      <c r="P1111" t="s">
        <v>8333</v>
      </c>
      <c r="Q1111" t="s">
        <v>8334</v>
      </c>
      <c r="R1111">
        <f t="shared" si="69"/>
        <v>15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>
        <f t="shared" si="68"/>
        <v>5.1000000000000004E-3</v>
      </c>
      <c r="O1112" t="s">
        <v>8282</v>
      </c>
      <c r="P1112" t="s">
        <v>8333</v>
      </c>
      <c r="Q1112" t="s">
        <v>8334</v>
      </c>
      <c r="R1112">
        <f t="shared" si="69"/>
        <v>23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>
        <f t="shared" si="68"/>
        <v>4.0000000000000002E-4</v>
      </c>
      <c r="O1113" t="s">
        <v>8282</v>
      </c>
      <c r="P1113" t="s">
        <v>8333</v>
      </c>
      <c r="Q1113" t="s">
        <v>8334</v>
      </c>
      <c r="R1113">
        <f t="shared" si="69"/>
        <v>1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>
        <f t="shared" si="68"/>
        <v>0.35537409090909089</v>
      </c>
      <c r="O1114" t="s">
        <v>8282</v>
      </c>
      <c r="P1114" t="s">
        <v>8333</v>
      </c>
      <c r="Q1114" t="s">
        <v>8334</v>
      </c>
      <c r="R1114">
        <f t="shared" si="69"/>
        <v>100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>
        <f t="shared" si="68"/>
        <v>5.0000000000000001E-3</v>
      </c>
      <c r="O1115" t="s">
        <v>8282</v>
      </c>
      <c r="P1115" t="s">
        <v>8333</v>
      </c>
      <c r="Q1115" t="s">
        <v>8334</v>
      </c>
      <c r="R1115">
        <f t="shared" si="69"/>
        <v>5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>
        <f t="shared" si="68"/>
        <v>1.6666666666666668E-3</v>
      </c>
      <c r="O1116" t="s">
        <v>8282</v>
      </c>
      <c r="P1116" t="s">
        <v>8333</v>
      </c>
      <c r="Q1116" t="s">
        <v>8334</v>
      </c>
      <c r="R1116">
        <f t="shared" si="69"/>
        <v>3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>
        <f t="shared" si="68"/>
        <v>1.325E-3</v>
      </c>
      <c r="O1117" t="s">
        <v>8282</v>
      </c>
      <c r="P1117" t="s">
        <v>8333</v>
      </c>
      <c r="Q1117" t="s">
        <v>8334</v>
      </c>
      <c r="R1117">
        <f t="shared" si="69"/>
        <v>13</v>
      </c>
      <c r="S1117" s="10">
        <f t="shared" si="70"/>
        <v>42429.695543981477</v>
      </c>
      <c r="T1117" s="10">
        <f t="shared" si="71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>
        <f t="shared" si="68"/>
        <v>3.5704000000000004E-4</v>
      </c>
      <c r="O1118" t="s">
        <v>8282</v>
      </c>
      <c r="P1118" t="s">
        <v>8333</v>
      </c>
      <c r="Q1118" t="s">
        <v>8334</v>
      </c>
      <c r="R1118">
        <f t="shared" si="69"/>
        <v>18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>
        <f t="shared" si="68"/>
        <v>8.3000000000000004E-2</v>
      </c>
      <c r="O1119" t="s">
        <v>8282</v>
      </c>
      <c r="P1119" t="s">
        <v>8333</v>
      </c>
      <c r="Q1119" t="s">
        <v>8334</v>
      </c>
      <c r="R1119">
        <f t="shared" si="69"/>
        <v>10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>
        <f t="shared" si="68"/>
        <v>2.4222222222222221E-2</v>
      </c>
      <c r="O1120" t="s">
        <v>8282</v>
      </c>
      <c r="P1120" t="s">
        <v>8333</v>
      </c>
      <c r="Q1120" t="s">
        <v>8334</v>
      </c>
      <c r="R1120">
        <f t="shared" si="69"/>
        <v>36</v>
      </c>
      <c r="S1120" s="10">
        <f t="shared" si="70"/>
        <v>41704.16642361111</v>
      </c>
      <c r="T1120" s="10">
        <f t="shared" si="71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>
        <f t="shared" si="68"/>
        <v>2.3809523809523812E-3</v>
      </c>
      <c r="O1121" t="s">
        <v>8282</v>
      </c>
      <c r="P1121" t="s">
        <v>8333</v>
      </c>
      <c r="Q1121" t="s">
        <v>8334</v>
      </c>
      <c r="R1121">
        <f t="shared" si="69"/>
        <v>5</v>
      </c>
      <c r="S1121" s="10">
        <f t="shared" si="70"/>
        <v>41722.792407407411</v>
      </c>
      <c r="T1121" s="10">
        <f t="shared" si="71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>
        <f t="shared" si="68"/>
        <v>0</v>
      </c>
      <c r="O1122" t="s">
        <v>8282</v>
      </c>
      <c r="P1122" t="s">
        <v>8333</v>
      </c>
      <c r="Q1122" t="s">
        <v>8334</v>
      </c>
      <c r="R1122" t="e">
        <f t="shared" si="69"/>
        <v>#DIV/0!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>
        <f t="shared" si="68"/>
        <v>1.16E-4</v>
      </c>
      <c r="O1123" t="s">
        <v>8282</v>
      </c>
      <c r="P1123" t="s">
        <v>8333</v>
      </c>
      <c r="Q1123" t="s">
        <v>8334</v>
      </c>
      <c r="R1123">
        <f t="shared" si="69"/>
        <v>6</v>
      </c>
      <c r="S1123" s="10">
        <f t="shared" si="70"/>
        <v>42412.934212962966</v>
      </c>
      <c r="T1123" s="10">
        <f t="shared" si="71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>
        <f t="shared" si="68"/>
        <v>0</v>
      </c>
      <c r="O1124" t="s">
        <v>8282</v>
      </c>
      <c r="P1124" t="s">
        <v>8333</v>
      </c>
      <c r="Q1124" t="s">
        <v>8334</v>
      </c>
      <c r="R1124" t="e">
        <f t="shared" si="69"/>
        <v>#DIV/0!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>
        <f t="shared" si="68"/>
        <v>2.2000000000000001E-3</v>
      </c>
      <c r="O1125" t="s">
        <v>8282</v>
      </c>
      <c r="P1125" t="s">
        <v>8333</v>
      </c>
      <c r="Q1125" t="s">
        <v>8334</v>
      </c>
      <c r="R1125">
        <f t="shared" si="69"/>
        <v>4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>
        <f t="shared" si="68"/>
        <v>4.7222222222222223E-3</v>
      </c>
      <c r="O1126" t="s">
        <v>8283</v>
      </c>
      <c r="P1126" t="s">
        <v>8333</v>
      </c>
      <c r="Q1126" t="s">
        <v>8335</v>
      </c>
      <c r="R1126">
        <f t="shared" si="69"/>
        <v>61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>
        <f t="shared" si="68"/>
        <v>0</v>
      </c>
      <c r="O1127" t="s">
        <v>8283</v>
      </c>
      <c r="P1127" t="s">
        <v>8333</v>
      </c>
      <c r="Q1127" t="s">
        <v>8335</v>
      </c>
      <c r="R1127" t="e">
        <f t="shared" si="69"/>
        <v>#DIV/0!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>
        <f t="shared" si="68"/>
        <v>5.0000000000000001E-3</v>
      </c>
      <c r="O1128" t="s">
        <v>8283</v>
      </c>
      <c r="P1128" t="s">
        <v>8333</v>
      </c>
      <c r="Q1128" t="s">
        <v>8335</v>
      </c>
      <c r="R1128">
        <f t="shared" si="69"/>
        <v>5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>
        <f t="shared" si="68"/>
        <v>1.6714285714285713E-2</v>
      </c>
      <c r="O1129" t="s">
        <v>8283</v>
      </c>
      <c r="P1129" t="s">
        <v>8333</v>
      </c>
      <c r="Q1129" t="s">
        <v>8335</v>
      </c>
      <c r="R1129">
        <f t="shared" si="69"/>
        <v>25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>
        <f t="shared" si="68"/>
        <v>1E-3</v>
      </c>
      <c r="O1130" t="s">
        <v>8283</v>
      </c>
      <c r="P1130" t="s">
        <v>8333</v>
      </c>
      <c r="Q1130" t="s">
        <v>8335</v>
      </c>
      <c r="R1130">
        <f t="shared" si="69"/>
        <v>1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>
        <f t="shared" si="68"/>
        <v>1.0499999999999999E-3</v>
      </c>
      <c r="O1131" t="s">
        <v>8283</v>
      </c>
      <c r="P1131" t="s">
        <v>8333</v>
      </c>
      <c r="Q1131" t="s">
        <v>8335</v>
      </c>
      <c r="R1131">
        <f t="shared" si="69"/>
        <v>11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>
        <f t="shared" si="68"/>
        <v>2.2000000000000001E-3</v>
      </c>
      <c r="O1132" t="s">
        <v>8283</v>
      </c>
      <c r="P1132" t="s">
        <v>8333</v>
      </c>
      <c r="Q1132" t="s">
        <v>8335</v>
      </c>
      <c r="R1132">
        <f t="shared" si="69"/>
        <v>4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>
        <f t="shared" si="68"/>
        <v>0</v>
      </c>
      <c r="O1133" t="s">
        <v>8283</v>
      </c>
      <c r="P1133" t="s">
        <v>8333</v>
      </c>
      <c r="Q1133" t="s">
        <v>8335</v>
      </c>
      <c r="R1133" t="e">
        <f t="shared" si="69"/>
        <v>#DIV/0!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>
        <f t="shared" si="68"/>
        <v>0.14380000000000001</v>
      </c>
      <c r="O1134" t="s">
        <v>8283</v>
      </c>
      <c r="P1134" t="s">
        <v>8333</v>
      </c>
      <c r="Q1134" t="s">
        <v>8335</v>
      </c>
      <c r="R1134">
        <f t="shared" si="69"/>
        <v>111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>
        <f t="shared" si="68"/>
        <v>6.6666666666666671E-3</v>
      </c>
      <c r="O1135" t="s">
        <v>8283</v>
      </c>
      <c r="P1135" t="s">
        <v>8333</v>
      </c>
      <c r="Q1135" t="s">
        <v>8335</v>
      </c>
      <c r="R1135">
        <f t="shared" si="69"/>
        <v>20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>
        <f t="shared" si="68"/>
        <v>4.0000000000000003E-5</v>
      </c>
      <c r="O1136" t="s">
        <v>8283</v>
      </c>
      <c r="P1136" t="s">
        <v>8333</v>
      </c>
      <c r="Q1136" t="s">
        <v>8335</v>
      </c>
      <c r="R1136">
        <f t="shared" si="69"/>
        <v>1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>
        <f t="shared" si="68"/>
        <v>0.05</v>
      </c>
      <c r="O1137" t="s">
        <v>8283</v>
      </c>
      <c r="P1137" t="s">
        <v>8333</v>
      </c>
      <c r="Q1137" t="s">
        <v>8335</v>
      </c>
      <c r="R1137">
        <f t="shared" si="69"/>
        <v>50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>
        <f t="shared" si="68"/>
        <v>6.4439140811455853E-2</v>
      </c>
      <c r="O1138" t="s">
        <v>8283</v>
      </c>
      <c r="P1138" t="s">
        <v>8333</v>
      </c>
      <c r="Q1138" t="s">
        <v>8335</v>
      </c>
      <c r="R1138">
        <f t="shared" si="69"/>
        <v>45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>
        <f t="shared" si="68"/>
        <v>0.39500000000000002</v>
      </c>
      <c r="O1139" t="s">
        <v>8283</v>
      </c>
      <c r="P1139" t="s">
        <v>8333</v>
      </c>
      <c r="Q1139" t="s">
        <v>8335</v>
      </c>
      <c r="R1139">
        <f t="shared" si="69"/>
        <v>253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>
        <f t="shared" si="68"/>
        <v>3.5714285714285713E-3</v>
      </c>
      <c r="O1140" t="s">
        <v>8283</v>
      </c>
      <c r="P1140" t="s">
        <v>8333</v>
      </c>
      <c r="Q1140" t="s">
        <v>8335</v>
      </c>
      <c r="R1140">
        <f t="shared" si="69"/>
        <v>31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>
        <f t="shared" si="68"/>
        <v>6.2500000000000001E-4</v>
      </c>
      <c r="O1141" t="s">
        <v>8283</v>
      </c>
      <c r="P1141" t="s">
        <v>8333</v>
      </c>
      <c r="Q1141" t="s">
        <v>8335</v>
      </c>
      <c r="R1141">
        <f t="shared" si="69"/>
        <v>5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>
        <f t="shared" si="68"/>
        <v>0</v>
      </c>
      <c r="O1142" t="s">
        <v>8283</v>
      </c>
      <c r="P1142" t="s">
        <v>8333</v>
      </c>
      <c r="Q1142" t="s">
        <v>8335</v>
      </c>
      <c r="R1142" t="e">
        <f t="shared" si="69"/>
        <v>#DIV/0!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>
        <f t="shared" si="68"/>
        <v>0</v>
      </c>
      <c r="O1143" t="s">
        <v>8283</v>
      </c>
      <c r="P1143" t="s">
        <v>8333</v>
      </c>
      <c r="Q1143" t="s">
        <v>8335</v>
      </c>
      <c r="R1143" t="e">
        <f t="shared" si="69"/>
        <v>#DIV/0!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>
        <f t="shared" si="68"/>
        <v>0</v>
      </c>
      <c r="O1144" t="s">
        <v>8283</v>
      </c>
      <c r="P1144" t="s">
        <v>8333</v>
      </c>
      <c r="Q1144" t="s">
        <v>8335</v>
      </c>
      <c r="R1144" t="e">
        <f t="shared" si="69"/>
        <v>#DIV/0!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>
        <f t="shared" si="68"/>
        <v>4.1333333333333335E-3</v>
      </c>
      <c r="O1145" t="s">
        <v>8283</v>
      </c>
      <c r="P1145" t="s">
        <v>8333</v>
      </c>
      <c r="Q1145" t="s">
        <v>8335</v>
      </c>
      <c r="R1145">
        <f t="shared" si="69"/>
        <v>23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>
        <f t="shared" si="68"/>
        <v>0</v>
      </c>
      <c r="O1146" t="s">
        <v>8284</v>
      </c>
      <c r="P1146" t="s">
        <v>8336</v>
      </c>
      <c r="Q1146" t="s">
        <v>8337</v>
      </c>
      <c r="R1146" t="e">
        <f t="shared" si="69"/>
        <v>#DIV/0!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>
        <f t="shared" si="68"/>
        <v>1.25E-3</v>
      </c>
      <c r="O1147" t="s">
        <v>8284</v>
      </c>
      <c r="P1147" t="s">
        <v>8336</v>
      </c>
      <c r="Q1147" t="s">
        <v>8337</v>
      </c>
      <c r="R1147">
        <f t="shared" si="69"/>
        <v>100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>
        <f t="shared" si="68"/>
        <v>8.8333333333333333E-2</v>
      </c>
      <c r="O1148" t="s">
        <v>8284</v>
      </c>
      <c r="P1148" t="s">
        <v>8336</v>
      </c>
      <c r="Q1148" t="s">
        <v>8337</v>
      </c>
      <c r="R1148">
        <f t="shared" si="69"/>
        <v>44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>
        <f t="shared" si="68"/>
        <v>0</v>
      </c>
      <c r="O1149" t="s">
        <v>8284</v>
      </c>
      <c r="P1149" t="s">
        <v>8336</v>
      </c>
      <c r="Q1149" t="s">
        <v>8337</v>
      </c>
      <c r="R1149" t="e">
        <f t="shared" si="69"/>
        <v>#DIV/0!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>
        <f t="shared" si="68"/>
        <v>4.8666666666666667E-3</v>
      </c>
      <c r="O1150" t="s">
        <v>8284</v>
      </c>
      <c r="P1150" t="s">
        <v>8336</v>
      </c>
      <c r="Q1150" t="s">
        <v>8337</v>
      </c>
      <c r="R1150">
        <f t="shared" si="69"/>
        <v>24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>
        <f t="shared" si="68"/>
        <v>1.5E-3</v>
      </c>
      <c r="O1151" t="s">
        <v>8284</v>
      </c>
      <c r="P1151" t="s">
        <v>8336</v>
      </c>
      <c r="Q1151" t="s">
        <v>8337</v>
      </c>
      <c r="R1151">
        <f t="shared" si="69"/>
        <v>38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>
        <f t="shared" si="68"/>
        <v>0.1008</v>
      </c>
      <c r="O1152" t="s">
        <v>8284</v>
      </c>
      <c r="P1152" t="s">
        <v>8336</v>
      </c>
      <c r="Q1152" t="s">
        <v>8337</v>
      </c>
      <c r="R1152">
        <f t="shared" si="69"/>
        <v>42</v>
      </c>
      <c r="S1152" s="10">
        <f t="shared" si="70"/>
        <v>42317.954571759255</v>
      </c>
      <c r="T1152" s="10">
        <f t="shared" si="71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>
        <f t="shared" si="68"/>
        <v>0</v>
      </c>
      <c r="O1153" t="s">
        <v>8284</v>
      </c>
      <c r="P1153" t="s">
        <v>8336</v>
      </c>
      <c r="Q1153" t="s">
        <v>8337</v>
      </c>
      <c r="R1153" t="e">
        <f t="shared" si="69"/>
        <v>#DIV/0!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>
        <f t="shared" si="68"/>
        <v>5.6937500000000002E-2</v>
      </c>
      <c r="O1154" t="s">
        <v>8284</v>
      </c>
      <c r="P1154" t="s">
        <v>8336</v>
      </c>
      <c r="Q1154" t="s">
        <v>8337</v>
      </c>
      <c r="R1154">
        <f t="shared" si="69"/>
        <v>61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>
        <f t="shared" ref="N1155:N1218" si="72">E1155/D1155</f>
        <v>6.2500000000000003E-3</v>
      </c>
      <c r="O1155" t="s">
        <v>8284</v>
      </c>
      <c r="P1155" t="s">
        <v>8336</v>
      </c>
      <c r="Q1155" t="s">
        <v>8337</v>
      </c>
      <c r="R1155">
        <f t="shared" ref="R1155:R1218" si="73">ROUND(E1155/L1155,0)</f>
        <v>50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>
        <f t="shared" si="72"/>
        <v>6.5000000000000002E-2</v>
      </c>
      <c r="O1156" t="s">
        <v>8284</v>
      </c>
      <c r="P1156" t="s">
        <v>8336</v>
      </c>
      <c r="Q1156" t="s">
        <v>8337</v>
      </c>
      <c r="R1156">
        <f t="shared" si="73"/>
        <v>108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>
        <f t="shared" si="72"/>
        <v>7.5199999999999998E-3</v>
      </c>
      <c r="O1157" t="s">
        <v>8284</v>
      </c>
      <c r="P1157" t="s">
        <v>8336</v>
      </c>
      <c r="Q1157" t="s">
        <v>8337</v>
      </c>
      <c r="R1157">
        <f t="shared" si="73"/>
        <v>24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>
        <f t="shared" si="72"/>
        <v>0</v>
      </c>
      <c r="O1158" t="s">
        <v>8284</v>
      </c>
      <c r="P1158" t="s">
        <v>8336</v>
      </c>
      <c r="Q1158" t="s">
        <v>8337</v>
      </c>
      <c r="R1158" t="e">
        <f t="shared" si="73"/>
        <v>#DIV/0!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>
        <f t="shared" si="72"/>
        <v>1.5100000000000001E-2</v>
      </c>
      <c r="O1159" t="s">
        <v>8284</v>
      </c>
      <c r="P1159" t="s">
        <v>8336</v>
      </c>
      <c r="Q1159" t="s">
        <v>8337</v>
      </c>
      <c r="R1159">
        <f t="shared" si="73"/>
        <v>50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>
        <f t="shared" si="72"/>
        <v>4.6666666666666671E-3</v>
      </c>
      <c r="O1160" t="s">
        <v>8284</v>
      </c>
      <c r="P1160" t="s">
        <v>8336</v>
      </c>
      <c r="Q1160" t="s">
        <v>8337</v>
      </c>
      <c r="R1160">
        <f t="shared" si="73"/>
        <v>12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>
        <f t="shared" si="72"/>
        <v>0</v>
      </c>
      <c r="O1161" t="s">
        <v>8284</v>
      </c>
      <c r="P1161" t="s">
        <v>8336</v>
      </c>
      <c r="Q1161" t="s">
        <v>8337</v>
      </c>
      <c r="R1161" t="e">
        <f t="shared" si="73"/>
        <v>#DIV/0!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>
        <f t="shared" si="72"/>
        <v>3.85E-2</v>
      </c>
      <c r="O1162" t="s">
        <v>8284</v>
      </c>
      <c r="P1162" t="s">
        <v>8336</v>
      </c>
      <c r="Q1162" t="s">
        <v>8337</v>
      </c>
      <c r="R1162">
        <f t="shared" si="73"/>
        <v>61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>
        <f t="shared" si="72"/>
        <v>0</v>
      </c>
      <c r="O1163" t="s">
        <v>8284</v>
      </c>
      <c r="P1163" t="s">
        <v>8336</v>
      </c>
      <c r="Q1163" t="s">
        <v>8337</v>
      </c>
      <c r="R1163" t="e">
        <f t="shared" si="73"/>
        <v>#DIV/0!</v>
      </c>
      <c r="S1163" s="10">
        <f t="shared" si="74"/>
        <v>42122.629502314812</v>
      </c>
      <c r="T1163" s="10">
        <f t="shared" si="75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>
        <f t="shared" si="72"/>
        <v>5.8333333333333338E-4</v>
      </c>
      <c r="O1164" t="s">
        <v>8284</v>
      </c>
      <c r="P1164" t="s">
        <v>8336</v>
      </c>
      <c r="Q1164" t="s">
        <v>8337</v>
      </c>
      <c r="R1164">
        <f t="shared" si="73"/>
        <v>18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>
        <f t="shared" si="72"/>
        <v>0</v>
      </c>
      <c r="O1165" t="s">
        <v>8284</v>
      </c>
      <c r="P1165" t="s">
        <v>8336</v>
      </c>
      <c r="Q1165" t="s">
        <v>8337</v>
      </c>
      <c r="R1165" t="e">
        <f t="shared" si="73"/>
        <v>#DIV/0!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>
        <f t="shared" si="72"/>
        <v>0</v>
      </c>
      <c r="O1166" t="s">
        <v>8284</v>
      </c>
      <c r="P1166" t="s">
        <v>8336</v>
      </c>
      <c r="Q1166" t="s">
        <v>8337</v>
      </c>
      <c r="R1166" t="e">
        <f t="shared" si="73"/>
        <v>#DIV/0!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>
        <f t="shared" si="72"/>
        <v>0.20705000000000001</v>
      </c>
      <c r="O1167" t="s">
        <v>8284</v>
      </c>
      <c r="P1167" t="s">
        <v>8336</v>
      </c>
      <c r="Q1167" t="s">
        <v>8337</v>
      </c>
      <c r="R1167">
        <f t="shared" si="73"/>
        <v>83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>
        <f t="shared" si="72"/>
        <v>0.19139999999999999</v>
      </c>
      <c r="O1168" t="s">
        <v>8284</v>
      </c>
      <c r="P1168" t="s">
        <v>8336</v>
      </c>
      <c r="Q1168" t="s">
        <v>8337</v>
      </c>
      <c r="R1168">
        <f t="shared" si="73"/>
        <v>359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>
        <f t="shared" si="72"/>
        <v>1.6316666666666667E-2</v>
      </c>
      <c r="O1169" t="s">
        <v>8284</v>
      </c>
      <c r="P1169" t="s">
        <v>8336</v>
      </c>
      <c r="Q1169" t="s">
        <v>8337</v>
      </c>
      <c r="R1169">
        <f t="shared" si="73"/>
        <v>61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>
        <f t="shared" si="72"/>
        <v>5.6666666666666664E-2</v>
      </c>
      <c r="O1170" t="s">
        <v>8284</v>
      </c>
      <c r="P1170" t="s">
        <v>8336</v>
      </c>
      <c r="Q1170" t="s">
        <v>8337</v>
      </c>
      <c r="R1170">
        <f t="shared" si="73"/>
        <v>340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>
        <f t="shared" si="72"/>
        <v>1.6999999999999999E-3</v>
      </c>
      <c r="O1171" t="s">
        <v>8284</v>
      </c>
      <c r="P1171" t="s">
        <v>8336</v>
      </c>
      <c r="Q1171" t="s">
        <v>8337</v>
      </c>
      <c r="R1171">
        <f t="shared" si="73"/>
        <v>6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>
        <f t="shared" si="72"/>
        <v>4.0000000000000001E-3</v>
      </c>
      <c r="O1172" t="s">
        <v>8284</v>
      </c>
      <c r="P1172" t="s">
        <v>8336</v>
      </c>
      <c r="Q1172" t="s">
        <v>8337</v>
      </c>
      <c r="R1172">
        <f t="shared" si="73"/>
        <v>50</v>
      </c>
      <c r="S1172" s="10">
        <f t="shared" si="74"/>
        <v>42124.893182870372</v>
      </c>
      <c r="T1172" s="10">
        <f t="shared" si="75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>
        <f t="shared" si="72"/>
        <v>1E-3</v>
      </c>
      <c r="O1173" t="s">
        <v>8284</v>
      </c>
      <c r="P1173" t="s">
        <v>8336</v>
      </c>
      <c r="Q1173" t="s">
        <v>8337</v>
      </c>
      <c r="R1173">
        <f t="shared" si="73"/>
        <v>25</v>
      </c>
      <c r="S1173" s="10">
        <f t="shared" si="74"/>
        <v>41938.804710648146</v>
      </c>
      <c r="T1173" s="10">
        <f t="shared" si="75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>
        <f t="shared" si="72"/>
        <v>0</v>
      </c>
      <c r="O1174" t="s">
        <v>8284</v>
      </c>
      <c r="P1174" t="s">
        <v>8336</v>
      </c>
      <c r="Q1174" t="s">
        <v>8337</v>
      </c>
      <c r="R1174" t="e">
        <f t="shared" si="73"/>
        <v>#DIV/0!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>
        <f t="shared" si="72"/>
        <v>2.4000000000000001E-4</v>
      </c>
      <c r="O1175" t="s">
        <v>8284</v>
      </c>
      <c r="P1175" t="s">
        <v>8336</v>
      </c>
      <c r="Q1175" t="s">
        <v>8337</v>
      </c>
      <c r="R1175">
        <f t="shared" si="73"/>
        <v>30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>
        <f t="shared" si="72"/>
        <v>5.906666666666667E-2</v>
      </c>
      <c r="O1176" t="s">
        <v>8284</v>
      </c>
      <c r="P1176" t="s">
        <v>8336</v>
      </c>
      <c r="Q1176" t="s">
        <v>8337</v>
      </c>
      <c r="R1176">
        <f t="shared" si="73"/>
        <v>47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>
        <f t="shared" si="72"/>
        <v>2.9250000000000002E-2</v>
      </c>
      <c r="O1177" t="s">
        <v>8284</v>
      </c>
      <c r="P1177" t="s">
        <v>8336</v>
      </c>
      <c r="Q1177" t="s">
        <v>8337</v>
      </c>
      <c r="R1177">
        <f t="shared" si="73"/>
        <v>65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>
        <f t="shared" si="72"/>
        <v>5.7142857142857142E-5</v>
      </c>
      <c r="O1178" t="s">
        <v>8284</v>
      </c>
      <c r="P1178" t="s">
        <v>8336</v>
      </c>
      <c r="Q1178" t="s">
        <v>8337</v>
      </c>
      <c r="R1178">
        <f t="shared" si="73"/>
        <v>10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>
        <f t="shared" si="72"/>
        <v>0</v>
      </c>
      <c r="O1179" t="s">
        <v>8284</v>
      </c>
      <c r="P1179" t="s">
        <v>8336</v>
      </c>
      <c r="Q1179" t="s">
        <v>8337</v>
      </c>
      <c r="R1179" t="e">
        <f t="shared" si="73"/>
        <v>#DIV/0!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>
        <f t="shared" si="72"/>
        <v>6.666666666666667E-5</v>
      </c>
      <c r="O1180" t="s">
        <v>8284</v>
      </c>
      <c r="P1180" t="s">
        <v>8336</v>
      </c>
      <c r="Q1180" t="s">
        <v>8337</v>
      </c>
      <c r="R1180">
        <f t="shared" si="73"/>
        <v>5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>
        <f t="shared" si="72"/>
        <v>5.3333333333333337E-2</v>
      </c>
      <c r="O1181" t="s">
        <v>8284</v>
      </c>
      <c r="P1181" t="s">
        <v>8336</v>
      </c>
      <c r="Q1181" t="s">
        <v>8337</v>
      </c>
      <c r="R1181">
        <f t="shared" si="73"/>
        <v>640</v>
      </c>
      <c r="S1181" s="10">
        <f t="shared" si="74"/>
        <v>42275.720219907409</v>
      </c>
      <c r="T1181" s="10">
        <f t="shared" si="75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>
        <f t="shared" si="72"/>
        <v>0.11749999999999999</v>
      </c>
      <c r="O1182" t="s">
        <v>8284</v>
      </c>
      <c r="P1182" t="s">
        <v>8336</v>
      </c>
      <c r="Q1182" t="s">
        <v>8337</v>
      </c>
      <c r="R1182">
        <f t="shared" si="73"/>
        <v>69</v>
      </c>
      <c r="S1182" s="10">
        <f t="shared" si="74"/>
        <v>41781.806875000002</v>
      </c>
      <c r="T1182" s="10">
        <f t="shared" si="75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>
        <f t="shared" si="72"/>
        <v>8.0000000000000007E-5</v>
      </c>
      <c r="O1183" t="s">
        <v>8284</v>
      </c>
      <c r="P1183" t="s">
        <v>8336</v>
      </c>
      <c r="Q1183" t="s">
        <v>8337</v>
      </c>
      <c r="R1183">
        <f t="shared" si="73"/>
        <v>1</v>
      </c>
      <c r="S1183" s="10">
        <f t="shared" si="74"/>
        <v>42034.339363425926</v>
      </c>
      <c r="T1183" s="10">
        <f t="shared" si="75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>
        <f t="shared" si="72"/>
        <v>4.2000000000000003E-2</v>
      </c>
      <c r="O1184" t="s">
        <v>8284</v>
      </c>
      <c r="P1184" t="s">
        <v>8336</v>
      </c>
      <c r="Q1184" t="s">
        <v>8337</v>
      </c>
      <c r="R1184">
        <f t="shared" si="73"/>
        <v>11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>
        <f t="shared" si="72"/>
        <v>0.04</v>
      </c>
      <c r="O1185" t="s">
        <v>8284</v>
      </c>
      <c r="P1185" t="s">
        <v>8336</v>
      </c>
      <c r="Q1185" t="s">
        <v>8337</v>
      </c>
      <c r="R1185">
        <f t="shared" si="73"/>
        <v>33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>
        <f t="shared" si="72"/>
        <v>1.0493636363636363</v>
      </c>
      <c r="O1186" t="s">
        <v>8285</v>
      </c>
      <c r="P1186" t="s">
        <v>8338</v>
      </c>
      <c r="Q1186" t="s">
        <v>8339</v>
      </c>
      <c r="R1186">
        <f t="shared" si="73"/>
        <v>62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>
        <f t="shared" si="72"/>
        <v>1.0544</v>
      </c>
      <c r="O1187" t="s">
        <v>8285</v>
      </c>
      <c r="P1187" t="s">
        <v>8338</v>
      </c>
      <c r="Q1187" t="s">
        <v>8339</v>
      </c>
      <c r="R1187">
        <f t="shared" si="73"/>
        <v>119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>
        <f t="shared" si="72"/>
        <v>1.0673333333333332</v>
      </c>
      <c r="O1188" t="s">
        <v>8285</v>
      </c>
      <c r="P1188" t="s">
        <v>8338</v>
      </c>
      <c r="Q1188" t="s">
        <v>8339</v>
      </c>
      <c r="R1188">
        <f t="shared" si="73"/>
        <v>65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>
        <f t="shared" si="72"/>
        <v>1.0412571428571429</v>
      </c>
      <c r="O1189" t="s">
        <v>8285</v>
      </c>
      <c r="P1189" t="s">
        <v>8338</v>
      </c>
      <c r="Q1189" t="s">
        <v>8339</v>
      </c>
      <c r="R1189">
        <f t="shared" si="73"/>
        <v>130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>
        <f t="shared" si="72"/>
        <v>1.6054999999999999</v>
      </c>
      <c r="O1190" t="s">
        <v>8285</v>
      </c>
      <c r="P1190" t="s">
        <v>8338</v>
      </c>
      <c r="Q1190" t="s">
        <v>8339</v>
      </c>
      <c r="R1190">
        <f t="shared" si="73"/>
        <v>38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>
        <f t="shared" si="72"/>
        <v>1.0777777777777777</v>
      </c>
      <c r="O1191" t="s">
        <v>8285</v>
      </c>
      <c r="P1191" t="s">
        <v>8338</v>
      </c>
      <c r="Q1191" t="s">
        <v>8339</v>
      </c>
      <c r="R1191">
        <f t="shared" si="73"/>
        <v>113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>
        <f t="shared" si="72"/>
        <v>1.35</v>
      </c>
      <c r="O1192" t="s">
        <v>8285</v>
      </c>
      <c r="P1192" t="s">
        <v>8338</v>
      </c>
      <c r="Q1192" t="s">
        <v>8339</v>
      </c>
      <c r="R1192">
        <f t="shared" si="73"/>
        <v>52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>
        <f t="shared" si="72"/>
        <v>1.0907407407407408</v>
      </c>
      <c r="O1193" t="s">
        <v>8285</v>
      </c>
      <c r="P1193" t="s">
        <v>8338</v>
      </c>
      <c r="Q1193" t="s">
        <v>8339</v>
      </c>
      <c r="R1193">
        <f t="shared" si="73"/>
        <v>89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>
        <f t="shared" si="72"/>
        <v>2.9</v>
      </c>
      <c r="O1194" t="s">
        <v>8285</v>
      </c>
      <c r="P1194" t="s">
        <v>8338</v>
      </c>
      <c r="Q1194" t="s">
        <v>8339</v>
      </c>
      <c r="R1194">
        <f t="shared" si="73"/>
        <v>19</v>
      </c>
      <c r="S1194" s="10">
        <f t="shared" si="74"/>
        <v>42747.506689814814</v>
      </c>
      <c r="T1194" s="10">
        <f t="shared" si="75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>
        <f t="shared" si="72"/>
        <v>1.0395714285714286</v>
      </c>
      <c r="O1195" t="s">
        <v>8285</v>
      </c>
      <c r="P1195" t="s">
        <v>8338</v>
      </c>
      <c r="Q1195" t="s">
        <v>8339</v>
      </c>
      <c r="R1195">
        <f t="shared" si="73"/>
        <v>80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>
        <f t="shared" si="72"/>
        <v>3.2223999999999999</v>
      </c>
      <c r="O1196" t="s">
        <v>8285</v>
      </c>
      <c r="P1196" t="s">
        <v>8338</v>
      </c>
      <c r="Q1196" t="s">
        <v>8339</v>
      </c>
      <c r="R1196">
        <f t="shared" si="73"/>
        <v>56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>
        <f t="shared" si="72"/>
        <v>1.35</v>
      </c>
      <c r="O1197" t="s">
        <v>8285</v>
      </c>
      <c r="P1197" t="s">
        <v>8338</v>
      </c>
      <c r="Q1197" t="s">
        <v>8339</v>
      </c>
      <c r="R1197">
        <f t="shared" si="73"/>
        <v>79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>
        <f t="shared" si="72"/>
        <v>2.6991034482758622</v>
      </c>
      <c r="O1198" t="s">
        <v>8285</v>
      </c>
      <c r="P1198" t="s">
        <v>8338</v>
      </c>
      <c r="Q1198" t="s">
        <v>8339</v>
      </c>
      <c r="R1198">
        <f t="shared" si="73"/>
        <v>76</v>
      </c>
      <c r="S1198" s="10">
        <f t="shared" si="74"/>
        <v>42326.818738425922</v>
      </c>
      <c r="T1198" s="10">
        <f t="shared" si="75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>
        <f t="shared" si="72"/>
        <v>2.5329333333333333</v>
      </c>
      <c r="O1199" t="s">
        <v>8285</v>
      </c>
      <c r="P1199" t="s">
        <v>8338</v>
      </c>
      <c r="Q1199" t="s">
        <v>8339</v>
      </c>
      <c r="R1199">
        <f t="shared" si="73"/>
        <v>121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>
        <f t="shared" si="72"/>
        <v>2.6059999999999999</v>
      </c>
      <c r="O1200" t="s">
        <v>8285</v>
      </c>
      <c r="P1200" t="s">
        <v>8338</v>
      </c>
      <c r="Q1200" t="s">
        <v>8339</v>
      </c>
      <c r="R1200">
        <f t="shared" si="73"/>
        <v>55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>
        <f t="shared" si="72"/>
        <v>1.0131677953348381</v>
      </c>
      <c r="O1201" t="s">
        <v>8285</v>
      </c>
      <c r="P1201" t="s">
        <v>8338</v>
      </c>
      <c r="Q1201" t="s">
        <v>8339</v>
      </c>
      <c r="R1201">
        <f t="shared" si="73"/>
        <v>299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>
        <f t="shared" si="72"/>
        <v>1.2560416666666667</v>
      </c>
      <c r="O1202" t="s">
        <v>8285</v>
      </c>
      <c r="P1202" t="s">
        <v>8338</v>
      </c>
      <c r="Q1202" t="s">
        <v>8339</v>
      </c>
      <c r="R1202">
        <f t="shared" si="73"/>
        <v>59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>
        <f t="shared" si="72"/>
        <v>1.0243783333333334</v>
      </c>
      <c r="O1203" t="s">
        <v>8285</v>
      </c>
      <c r="P1203" t="s">
        <v>8338</v>
      </c>
      <c r="Q1203" t="s">
        <v>8339</v>
      </c>
      <c r="R1203">
        <f t="shared" si="73"/>
        <v>55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>
        <f t="shared" si="72"/>
        <v>1.99244</v>
      </c>
      <c r="O1204" t="s">
        <v>8285</v>
      </c>
      <c r="P1204" t="s">
        <v>8338</v>
      </c>
      <c r="Q1204" t="s">
        <v>8339</v>
      </c>
      <c r="R1204">
        <f t="shared" si="73"/>
        <v>184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>
        <f t="shared" si="72"/>
        <v>1.0245398773006136</v>
      </c>
      <c r="O1205" t="s">
        <v>8285</v>
      </c>
      <c r="P1205" t="s">
        <v>8338</v>
      </c>
      <c r="Q1205" t="s">
        <v>8339</v>
      </c>
      <c r="R1205">
        <f t="shared" si="73"/>
        <v>165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>
        <f t="shared" si="72"/>
        <v>1.0294615384615384</v>
      </c>
      <c r="O1206" t="s">
        <v>8285</v>
      </c>
      <c r="P1206" t="s">
        <v>8338</v>
      </c>
      <c r="Q1206" t="s">
        <v>8339</v>
      </c>
      <c r="R1206">
        <f t="shared" si="73"/>
        <v>235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>
        <f t="shared" si="72"/>
        <v>1.0086153846153847</v>
      </c>
      <c r="O1207" t="s">
        <v>8285</v>
      </c>
      <c r="P1207" t="s">
        <v>8338</v>
      </c>
      <c r="Q1207" t="s">
        <v>8339</v>
      </c>
      <c r="R1207">
        <f t="shared" si="73"/>
        <v>211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>
        <f t="shared" si="72"/>
        <v>1.1499999999999999</v>
      </c>
      <c r="O1208" t="s">
        <v>8285</v>
      </c>
      <c r="P1208" t="s">
        <v>8338</v>
      </c>
      <c r="Q1208" t="s">
        <v>8339</v>
      </c>
      <c r="R1208">
        <f t="shared" si="73"/>
        <v>32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>
        <f t="shared" si="72"/>
        <v>1.0416766467065868</v>
      </c>
      <c r="O1209" t="s">
        <v>8285</v>
      </c>
      <c r="P1209" t="s">
        <v>8338</v>
      </c>
      <c r="Q1209" t="s">
        <v>8339</v>
      </c>
      <c r="R1209">
        <f t="shared" si="73"/>
        <v>123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>
        <f t="shared" si="72"/>
        <v>1.5529999999999999</v>
      </c>
      <c r="O1210" t="s">
        <v>8285</v>
      </c>
      <c r="P1210" t="s">
        <v>8338</v>
      </c>
      <c r="Q1210" t="s">
        <v>8339</v>
      </c>
      <c r="R1210">
        <f t="shared" si="73"/>
        <v>207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>
        <f t="shared" si="72"/>
        <v>1.06</v>
      </c>
      <c r="O1211" t="s">
        <v>8285</v>
      </c>
      <c r="P1211" t="s">
        <v>8338</v>
      </c>
      <c r="Q1211" t="s">
        <v>8339</v>
      </c>
      <c r="R1211">
        <f t="shared" si="73"/>
        <v>138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>
        <f t="shared" si="72"/>
        <v>2.5431499999999998</v>
      </c>
      <c r="O1212" t="s">
        <v>8285</v>
      </c>
      <c r="P1212" t="s">
        <v>8338</v>
      </c>
      <c r="Q1212" t="s">
        <v>8339</v>
      </c>
      <c r="R1212">
        <f t="shared" si="73"/>
        <v>494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>
        <f t="shared" si="72"/>
        <v>1.0109999999999999</v>
      </c>
      <c r="O1213" t="s">
        <v>8285</v>
      </c>
      <c r="P1213" t="s">
        <v>8338</v>
      </c>
      <c r="Q1213" t="s">
        <v>8339</v>
      </c>
      <c r="R1213">
        <f t="shared" si="73"/>
        <v>169</v>
      </c>
      <c r="S1213" s="10">
        <f t="shared" si="74"/>
        <v>42515.866446759261</v>
      </c>
      <c r="T1213" s="10">
        <f t="shared" si="75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>
        <f t="shared" si="72"/>
        <v>1.2904</v>
      </c>
      <c r="O1214" t="s">
        <v>8285</v>
      </c>
      <c r="P1214" t="s">
        <v>8338</v>
      </c>
      <c r="Q1214" t="s">
        <v>8339</v>
      </c>
      <c r="R1214">
        <f t="shared" si="73"/>
        <v>39</v>
      </c>
      <c r="S1214" s="10">
        <f t="shared" si="74"/>
        <v>42318.950173611112</v>
      </c>
      <c r="T1214" s="10">
        <f t="shared" si="75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>
        <f t="shared" si="72"/>
        <v>1.0223076923076924</v>
      </c>
      <c r="O1215" t="s">
        <v>8285</v>
      </c>
      <c r="P1215" t="s">
        <v>8338</v>
      </c>
      <c r="Q1215" t="s">
        <v>8339</v>
      </c>
      <c r="R1215">
        <f t="shared" si="73"/>
        <v>62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>
        <f t="shared" si="72"/>
        <v>1.3180000000000001</v>
      </c>
      <c r="O1216" t="s">
        <v>8285</v>
      </c>
      <c r="P1216" t="s">
        <v>8338</v>
      </c>
      <c r="Q1216" t="s">
        <v>8339</v>
      </c>
      <c r="R1216">
        <f t="shared" si="73"/>
        <v>105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>
        <f t="shared" si="72"/>
        <v>7.8608020000000005</v>
      </c>
      <c r="O1217" t="s">
        <v>8285</v>
      </c>
      <c r="P1217" t="s">
        <v>8338</v>
      </c>
      <c r="Q1217" t="s">
        <v>8339</v>
      </c>
      <c r="R1217">
        <f t="shared" si="73"/>
        <v>72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>
        <f t="shared" si="72"/>
        <v>1.4570000000000001</v>
      </c>
      <c r="O1218" t="s">
        <v>8285</v>
      </c>
      <c r="P1218" t="s">
        <v>8338</v>
      </c>
      <c r="Q1218" t="s">
        <v>8339</v>
      </c>
      <c r="R1218">
        <f t="shared" si="73"/>
        <v>92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>
        <f t="shared" ref="N1219:N1282" si="76">E1219/D1219</f>
        <v>1.026</v>
      </c>
      <c r="O1219" t="s">
        <v>8285</v>
      </c>
      <c r="P1219" t="s">
        <v>8338</v>
      </c>
      <c r="Q1219" t="s">
        <v>8339</v>
      </c>
      <c r="R1219">
        <f t="shared" ref="R1219:R1282" si="77">ROUND(E1219/L1219,0)</f>
        <v>149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>
        <f t="shared" si="76"/>
        <v>1.7227777777777777</v>
      </c>
      <c r="O1220" t="s">
        <v>8285</v>
      </c>
      <c r="P1220" t="s">
        <v>8338</v>
      </c>
      <c r="Q1220" t="s">
        <v>8339</v>
      </c>
      <c r="R1220">
        <f t="shared" si="77"/>
        <v>174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>
        <f t="shared" si="76"/>
        <v>1.5916819571865444</v>
      </c>
      <c r="O1221" t="s">
        <v>8285</v>
      </c>
      <c r="P1221" t="s">
        <v>8338</v>
      </c>
      <c r="Q1221" t="s">
        <v>8339</v>
      </c>
      <c r="R1221">
        <f t="shared" si="77"/>
        <v>103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>
        <f t="shared" si="76"/>
        <v>1.0376666666666667</v>
      </c>
      <c r="O1222" t="s">
        <v>8285</v>
      </c>
      <c r="P1222" t="s">
        <v>8338</v>
      </c>
      <c r="Q1222" t="s">
        <v>8339</v>
      </c>
      <c r="R1222">
        <f t="shared" si="77"/>
        <v>111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>
        <f t="shared" si="76"/>
        <v>1.1140954545454547</v>
      </c>
      <c r="O1223" t="s">
        <v>8285</v>
      </c>
      <c r="P1223" t="s">
        <v>8338</v>
      </c>
      <c r="Q1223" t="s">
        <v>8339</v>
      </c>
      <c r="R1223">
        <f t="shared" si="77"/>
        <v>24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>
        <f t="shared" si="76"/>
        <v>2.80375</v>
      </c>
      <c r="O1224" t="s">
        <v>8285</v>
      </c>
      <c r="P1224" t="s">
        <v>8338</v>
      </c>
      <c r="Q1224" t="s">
        <v>8339</v>
      </c>
      <c r="R1224">
        <f t="shared" si="77"/>
        <v>81</v>
      </c>
      <c r="S1224" s="10">
        <f t="shared" si="78"/>
        <v>42430.720451388886</v>
      </c>
      <c r="T1224" s="10">
        <f t="shared" si="7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>
        <f t="shared" si="76"/>
        <v>1.1210606060606061</v>
      </c>
      <c r="O1225" t="s">
        <v>8285</v>
      </c>
      <c r="P1225" t="s">
        <v>8338</v>
      </c>
      <c r="Q1225" t="s">
        <v>8339</v>
      </c>
      <c r="R1225">
        <f t="shared" si="77"/>
        <v>116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>
        <f t="shared" si="76"/>
        <v>7.0666666666666669E-2</v>
      </c>
      <c r="O1226" t="s">
        <v>8286</v>
      </c>
      <c r="P1226" t="s">
        <v>8325</v>
      </c>
      <c r="Q1226" t="s">
        <v>8340</v>
      </c>
      <c r="R1226">
        <f t="shared" si="77"/>
        <v>59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>
        <f t="shared" si="76"/>
        <v>4.3999999999999997E-2</v>
      </c>
      <c r="O1227" t="s">
        <v>8286</v>
      </c>
      <c r="P1227" t="s">
        <v>8325</v>
      </c>
      <c r="Q1227" t="s">
        <v>8340</v>
      </c>
      <c r="R1227">
        <f t="shared" si="77"/>
        <v>44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>
        <f t="shared" si="76"/>
        <v>3.8739999999999997E-2</v>
      </c>
      <c r="O1228" t="s">
        <v>8286</v>
      </c>
      <c r="P1228" t="s">
        <v>8325</v>
      </c>
      <c r="Q1228" t="s">
        <v>8340</v>
      </c>
      <c r="R1228">
        <f t="shared" si="77"/>
        <v>48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>
        <f t="shared" si="76"/>
        <v>0</v>
      </c>
      <c r="O1229" t="s">
        <v>8286</v>
      </c>
      <c r="P1229" t="s">
        <v>8325</v>
      </c>
      <c r="Q1229" t="s">
        <v>8340</v>
      </c>
      <c r="R1229" t="e">
        <f t="shared" si="77"/>
        <v>#DIV/0!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>
        <f t="shared" si="76"/>
        <v>0.29299999999999998</v>
      </c>
      <c r="O1230" t="s">
        <v>8286</v>
      </c>
      <c r="P1230" t="s">
        <v>8325</v>
      </c>
      <c r="Q1230" t="s">
        <v>8340</v>
      </c>
      <c r="R1230">
        <f t="shared" si="77"/>
        <v>61</v>
      </c>
      <c r="S1230" s="10">
        <f t="shared" si="78"/>
        <v>40754.729259259257</v>
      </c>
      <c r="T1230" s="10">
        <f t="shared" si="7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>
        <f t="shared" si="76"/>
        <v>9.0909090909090905E-3</v>
      </c>
      <c r="O1231" t="s">
        <v>8286</v>
      </c>
      <c r="P1231" t="s">
        <v>8325</v>
      </c>
      <c r="Q1231" t="s">
        <v>8340</v>
      </c>
      <c r="R1231">
        <f t="shared" si="77"/>
        <v>25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>
        <f t="shared" si="76"/>
        <v>0</v>
      </c>
      <c r="O1232" t="s">
        <v>8286</v>
      </c>
      <c r="P1232" t="s">
        <v>8325</v>
      </c>
      <c r="Q1232" t="s">
        <v>8340</v>
      </c>
      <c r="R1232" t="e">
        <f t="shared" si="77"/>
        <v>#DIV/0!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>
        <f t="shared" si="76"/>
        <v>0</v>
      </c>
      <c r="O1233" t="s">
        <v>8286</v>
      </c>
      <c r="P1233" t="s">
        <v>8325</v>
      </c>
      <c r="Q1233" t="s">
        <v>8340</v>
      </c>
      <c r="R1233" t="e">
        <f t="shared" si="77"/>
        <v>#DIV/0!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>
        <f t="shared" si="76"/>
        <v>8.0000000000000002E-3</v>
      </c>
      <c r="O1234" t="s">
        <v>8286</v>
      </c>
      <c r="P1234" t="s">
        <v>8325</v>
      </c>
      <c r="Q1234" t="s">
        <v>8340</v>
      </c>
      <c r="R1234">
        <f t="shared" si="77"/>
        <v>40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>
        <f t="shared" si="76"/>
        <v>0.11600000000000001</v>
      </c>
      <c r="O1235" t="s">
        <v>8286</v>
      </c>
      <c r="P1235" t="s">
        <v>8325</v>
      </c>
      <c r="Q1235" t="s">
        <v>8340</v>
      </c>
      <c r="R1235">
        <f t="shared" si="77"/>
        <v>19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>
        <f t="shared" si="76"/>
        <v>0</v>
      </c>
      <c r="O1236" t="s">
        <v>8286</v>
      </c>
      <c r="P1236" t="s">
        <v>8325</v>
      </c>
      <c r="Q1236" t="s">
        <v>8340</v>
      </c>
      <c r="R1236" t="e">
        <f t="shared" si="77"/>
        <v>#DIV/0!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>
        <f t="shared" si="76"/>
        <v>2.787363950092912E-2</v>
      </c>
      <c r="O1237" t="s">
        <v>8286</v>
      </c>
      <c r="P1237" t="s">
        <v>8325</v>
      </c>
      <c r="Q1237" t="s">
        <v>8340</v>
      </c>
      <c r="R1237">
        <f t="shared" si="77"/>
        <v>35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>
        <f t="shared" si="76"/>
        <v>0</v>
      </c>
      <c r="O1238" t="s">
        <v>8286</v>
      </c>
      <c r="P1238" t="s">
        <v>8325</v>
      </c>
      <c r="Q1238" t="s">
        <v>8340</v>
      </c>
      <c r="R1238" t="e">
        <f t="shared" si="77"/>
        <v>#DIV/0!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>
        <f t="shared" si="76"/>
        <v>0</v>
      </c>
      <c r="O1239" t="s">
        <v>8286</v>
      </c>
      <c r="P1239" t="s">
        <v>8325</v>
      </c>
      <c r="Q1239" t="s">
        <v>8340</v>
      </c>
      <c r="R1239" t="e">
        <f t="shared" si="77"/>
        <v>#DIV/0!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>
        <f t="shared" si="76"/>
        <v>0.17799999999999999</v>
      </c>
      <c r="O1240" t="s">
        <v>8286</v>
      </c>
      <c r="P1240" t="s">
        <v>8325</v>
      </c>
      <c r="Q1240" t="s">
        <v>8340</v>
      </c>
      <c r="R1240">
        <f t="shared" si="77"/>
        <v>59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>
        <f t="shared" si="76"/>
        <v>0</v>
      </c>
      <c r="O1241" t="s">
        <v>8286</v>
      </c>
      <c r="P1241" t="s">
        <v>8325</v>
      </c>
      <c r="Q1241" t="s">
        <v>8340</v>
      </c>
      <c r="R1241" t="e">
        <f t="shared" si="77"/>
        <v>#DIV/0!</v>
      </c>
      <c r="S1241" s="10">
        <f t="shared" si="78"/>
        <v>40883.962581018517</v>
      </c>
      <c r="T1241" s="10">
        <f t="shared" si="7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>
        <f t="shared" si="76"/>
        <v>3.0124999999999999E-2</v>
      </c>
      <c r="O1242" t="s">
        <v>8286</v>
      </c>
      <c r="P1242" t="s">
        <v>8325</v>
      </c>
      <c r="Q1242" t="s">
        <v>8340</v>
      </c>
      <c r="R1242">
        <f t="shared" si="77"/>
        <v>30</v>
      </c>
      <c r="S1242" s="10">
        <f t="shared" si="78"/>
        <v>41409.040011574078</v>
      </c>
      <c r="T1242" s="10">
        <f t="shared" si="7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>
        <f t="shared" si="76"/>
        <v>0.50739999999999996</v>
      </c>
      <c r="O1243" t="s">
        <v>8286</v>
      </c>
      <c r="P1243" t="s">
        <v>8325</v>
      </c>
      <c r="Q1243" t="s">
        <v>8340</v>
      </c>
      <c r="R1243">
        <f t="shared" si="77"/>
        <v>75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>
        <f t="shared" si="76"/>
        <v>5.4884742041712408E-3</v>
      </c>
      <c r="O1244" t="s">
        <v>8286</v>
      </c>
      <c r="P1244" t="s">
        <v>8325</v>
      </c>
      <c r="Q1244" t="s">
        <v>8340</v>
      </c>
      <c r="R1244">
        <f t="shared" si="77"/>
        <v>5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>
        <f t="shared" si="76"/>
        <v>0.14091666666666666</v>
      </c>
      <c r="O1245" t="s">
        <v>8286</v>
      </c>
      <c r="P1245" t="s">
        <v>8325</v>
      </c>
      <c r="Q1245" t="s">
        <v>8340</v>
      </c>
      <c r="R1245">
        <f t="shared" si="77"/>
        <v>45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>
        <f t="shared" si="76"/>
        <v>1.038</v>
      </c>
      <c r="O1246" t="s">
        <v>8276</v>
      </c>
      <c r="P1246" t="s">
        <v>8325</v>
      </c>
      <c r="Q1246" t="s">
        <v>8326</v>
      </c>
      <c r="R1246">
        <f t="shared" si="77"/>
        <v>46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>
        <f t="shared" si="76"/>
        <v>1.2024999999999999</v>
      </c>
      <c r="O1247" t="s">
        <v>8276</v>
      </c>
      <c r="P1247" t="s">
        <v>8325</v>
      </c>
      <c r="Q1247" t="s">
        <v>8326</v>
      </c>
      <c r="R1247">
        <f t="shared" si="77"/>
        <v>141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>
        <f t="shared" si="76"/>
        <v>1.17</v>
      </c>
      <c r="O1248" t="s">
        <v>8276</v>
      </c>
      <c r="P1248" t="s">
        <v>8325</v>
      </c>
      <c r="Q1248" t="s">
        <v>8326</v>
      </c>
      <c r="R1248">
        <f t="shared" si="77"/>
        <v>75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>
        <f t="shared" si="76"/>
        <v>1.2214285714285715</v>
      </c>
      <c r="O1249" t="s">
        <v>8276</v>
      </c>
      <c r="P1249" t="s">
        <v>8325</v>
      </c>
      <c r="Q1249" t="s">
        <v>8326</v>
      </c>
      <c r="R1249">
        <f t="shared" si="77"/>
        <v>86</v>
      </c>
      <c r="S1249" s="10">
        <f t="shared" si="78"/>
        <v>41370.292303240742</v>
      </c>
      <c r="T1249" s="10">
        <f t="shared" si="7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>
        <f t="shared" si="76"/>
        <v>1.5164</v>
      </c>
      <c r="O1250" t="s">
        <v>8276</v>
      </c>
      <c r="P1250" t="s">
        <v>8325</v>
      </c>
      <c r="Q1250" t="s">
        <v>8326</v>
      </c>
      <c r="R1250">
        <f t="shared" si="77"/>
        <v>64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>
        <f t="shared" si="76"/>
        <v>1.0444</v>
      </c>
      <c r="O1251" t="s">
        <v>8276</v>
      </c>
      <c r="P1251" t="s">
        <v>8325</v>
      </c>
      <c r="Q1251" t="s">
        <v>8326</v>
      </c>
      <c r="R1251">
        <f t="shared" si="77"/>
        <v>64</v>
      </c>
      <c r="S1251" s="10">
        <f t="shared" si="78"/>
        <v>41067.74086805556</v>
      </c>
      <c r="T1251" s="10">
        <f t="shared" si="7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>
        <f t="shared" si="76"/>
        <v>2.0015333333333332</v>
      </c>
      <c r="O1252" t="s">
        <v>8276</v>
      </c>
      <c r="P1252" t="s">
        <v>8325</v>
      </c>
      <c r="Q1252" t="s">
        <v>8326</v>
      </c>
      <c r="R1252">
        <f t="shared" si="77"/>
        <v>118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>
        <f t="shared" si="76"/>
        <v>1.018</v>
      </c>
      <c r="O1253" t="s">
        <v>8276</v>
      </c>
      <c r="P1253" t="s">
        <v>8325</v>
      </c>
      <c r="Q1253" t="s">
        <v>8326</v>
      </c>
      <c r="R1253">
        <f t="shared" si="77"/>
        <v>83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>
        <f t="shared" si="76"/>
        <v>1.3765714285714286</v>
      </c>
      <c r="O1254" t="s">
        <v>8276</v>
      </c>
      <c r="P1254" t="s">
        <v>8325</v>
      </c>
      <c r="Q1254" t="s">
        <v>8326</v>
      </c>
      <c r="R1254">
        <f t="shared" si="77"/>
        <v>34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>
        <f t="shared" si="76"/>
        <v>3038.3319999999999</v>
      </c>
      <c r="O1255" t="s">
        <v>8276</v>
      </c>
      <c r="P1255" t="s">
        <v>8325</v>
      </c>
      <c r="Q1255" t="s">
        <v>8326</v>
      </c>
      <c r="R1255">
        <f t="shared" si="77"/>
        <v>43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>
        <f t="shared" si="76"/>
        <v>1.9885074626865671</v>
      </c>
      <c r="O1256" t="s">
        <v>8276</v>
      </c>
      <c r="P1256" t="s">
        <v>8325</v>
      </c>
      <c r="Q1256" t="s">
        <v>8326</v>
      </c>
      <c r="R1256">
        <f t="shared" si="77"/>
        <v>94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>
        <f t="shared" si="76"/>
        <v>2.0236666666666667</v>
      </c>
      <c r="O1257" t="s">
        <v>8276</v>
      </c>
      <c r="P1257" t="s">
        <v>8325</v>
      </c>
      <c r="Q1257" t="s">
        <v>8326</v>
      </c>
      <c r="R1257">
        <f t="shared" si="77"/>
        <v>56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>
        <f t="shared" si="76"/>
        <v>1.1796376666666666</v>
      </c>
      <c r="O1258" t="s">
        <v>8276</v>
      </c>
      <c r="P1258" t="s">
        <v>8325</v>
      </c>
      <c r="Q1258" t="s">
        <v>8326</v>
      </c>
      <c r="R1258">
        <f t="shared" si="77"/>
        <v>98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>
        <f t="shared" si="76"/>
        <v>2.9472727272727273</v>
      </c>
      <c r="O1259" t="s">
        <v>8276</v>
      </c>
      <c r="P1259" t="s">
        <v>8325</v>
      </c>
      <c r="Q1259" t="s">
        <v>8326</v>
      </c>
      <c r="R1259">
        <f t="shared" si="77"/>
        <v>92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>
        <f t="shared" si="76"/>
        <v>2.1314633333333335</v>
      </c>
      <c r="O1260" t="s">
        <v>8276</v>
      </c>
      <c r="P1260" t="s">
        <v>8325</v>
      </c>
      <c r="Q1260" t="s">
        <v>8326</v>
      </c>
      <c r="R1260">
        <f t="shared" si="77"/>
        <v>38</v>
      </c>
      <c r="S1260" s="10">
        <f t="shared" si="78"/>
        <v>41487.611250000002</v>
      </c>
      <c r="T1260" s="10">
        <f t="shared" si="7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>
        <f t="shared" si="76"/>
        <v>1.0424</v>
      </c>
      <c r="O1261" t="s">
        <v>8276</v>
      </c>
      <c r="P1261" t="s">
        <v>8325</v>
      </c>
      <c r="Q1261" t="s">
        <v>8326</v>
      </c>
      <c r="R1261">
        <f t="shared" si="77"/>
        <v>27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>
        <f t="shared" si="76"/>
        <v>1.1366666666666667</v>
      </c>
      <c r="O1262" t="s">
        <v>8276</v>
      </c>
      <c r="P1262" t="s">
        <v>8325</v>
      </c>
      <c r="Q1262" t="s">
        <v>8326</v>
      </c>
      <c r="R1262">
        <f t="shared" si="77"/>
        <v>51</v>
      </c>
      <c r="S1262" s="10">
        <f t="shared" si="78"/>
        <v>41666.842824074076</v>
      </c>
      <c r="T1262" s="10">
        <f t="shared" si="7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>
        <f t="shared" si="76"/>
        <v>1.0125</v>
      </c>
      <c r="O1263" t="s">
        <v>8276</v>
      </c>
      <c r="P1263" t="s">
        <v>8325</v>
      </c>
      <c r="Q1263" t="s">
        <v>8326</v>
      </c>
      <c r="R1263">
        <f t="shared" si="77"/>
        <v>39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>
        <f t="shared" si="76"/>
        <v>1.2541538461538462</v>
      </c>
      <c r="O1264" t="s">
        <v>8276</v>
      </c>
      <c r="P1264" t="s">
        <v>8325</v>
      </c>
      <c r="Q1264" t="s">
        <v>8326</v>
      </c>
      <c r="R1264">
        <f t="shared" si="77"/>
        <v>78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>
        <f t="shared" si="76"/>
        <v>1.19</v>
      </c>
      <c r="O1265" t="s">
        <v>8276</v>
      </c>
      <c r="P1265" t="s">
        <v>8325</v>
      </c>
      <c r="Q1265" t="s">
        <v>8326</v>
      </c>
      <c r="R1265">
        <f t="shared" si="77"/>
        <v>44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>
        <f t="shared" si="76"/>
        <v>1.6646153846153846</v>
      </c>
      <c r="O1266" t="s">
        <v>8276</v>
      </c>
      <c r="P1266" t="s">
        <v>8325</v>
      </c>
      <c r="Q1266" t="s">
        <v>8326</v>
      </c>
      <c r="R1266">
        <f t="shared" si="77"/>
        <v>32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>
        <f t="shared" si="76"/>
        <v>1.1914771428571429</v>
      </c>
      <c r="O1267" t="s">
        <v>8276</v>
      </c>
      <c r="P1267" t="s">
        <v>8325</v>
      </c>
      <c r="Q1267" t="s">
        <v>8326</v>
      </c>
      <c r="R1267">
        <f t="shared" si="77"/>
        <v>63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>
        <f t="shared" si="76"/>
        <v>1.0047368421052632</v>
      </c>
      <c r="O1268" t="s">
        <v>8276</v>
      </c>
      <c r="P1268" t="s">
        <v>8325</v>
      </c>
      <c r="Q1268" t="s">
        <v>8326</v>
      </c>
      <c r="R1268">
        <f t="shared" si="77"/>
        <v>191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>
        <f t="shared" si="76"/>
        <v>1.018</v>
      </c>
      <c r="O1269" t="s">
        <v>8276</v>
      </c>
      <c r="P1269" t="s">
        <v>8325</v>
      </c>
      <c r="Q1269" t="s">
        <v>8326</v>
      </c>
      <c r="R1269">
        <f t="shared" si="77"/>
        <v>141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>
        <f t="shared" si="76"/>
        <v>1.1666666666666667</v>
      </c>
      <c r="O1270" t="s">
        <v>8276</v>
      </c>
      <c r="P1270" t="s">
        <v>8325</v>
      </c>
      <c r="Q1270" t="s">
        <v>8326</v>
      </c>
      <c r="R1270">
        <f t="shared" si="77"/>
        <v>77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>
        <f t="shared" si="76"/>
        <v>1.0864893617021276</v>
      </c>
      <c r="O1271" t="s">
        <v>8276</v>
      </c>
      <c r="P1271" t="s">
        <v>8325</v>
      </c>
      <c r="Q1271" t="s">
        <v>8326</v>
      </c>
      <c r="R1271">
        <f t="shared" si="77"/>
        <v>99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>
        <f t="shared" si="76"/>
        <v>1.1472</v>
      </c>
      <c r="O1272" t="s">
        <v>8276</v>
      </c>
      <c r="P1272" t="s">
        <v>8325</v>
      </c>
      <c r="Q1272" t="s">
        <v>8326</v>
      </c>
      <c r="R1272">
        <f t="shared" si="77"/>
        <v>68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>
        <f t="shared" si="76"/>
        <v>1.018</v>
      </c>
      <c r="O1273" t="s">
        <v>8276</v>
      </c>
      <c r="P1273" t="s">
        <v>8325</v>
      </c>
      <c r="Q1273" t="s">
        <v>8326</v>
      </c>
      <c r="R1273">
        <f t="shared" si="77"/>
        <v>246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>
        <f t="shared" si="76"/>
        <v>1.06</v>
      </c>
      <c r="O1274" t="s">
        <v>8276</v>
      </c>
      <c r="P1274" t="s">
        <v>8325</v>
      </c>
      <c r="Q1274" t="s">
        <v>8326</v>
      </c>
      <c r="R1274">
        <f t="shared" si="77"/>
        <v>189</v>
      </c>
      <c r="S1274" s="10">
        <f t="shared" si="78"/>
        <v>40274.745127314818</v>
      </c>
      <c r="T1274" s="10">
        <f t="shared" si="7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>
        <f t="shared" si="76"/>
        <v>1.0349999999999999</v>
      </c>
      <c r="O1275" t="s">
        <v>8276</v>
      </c>
      <c r="P1275" t="s">
        <v>8325</v>
      </c>
      <c r="Q1275" t="s">
        <v>8326</v>
      </c>
      <c r="R1275">
        <f t="shared" si="77"/>
        <v>77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>
        <f t="shared" si="76"/>
        <v>1.5497535999999998</v>
      </c>
      <c r="O1276" t="s">
        <v>8276</v>
      </c>
      <c r="P1276" t="s">
        <v>8325</v>
      </c>
      <c r="Q1276" t="s">
        <v>8326</v>
      </c>
      <c r="R1276">
        <f t="shared" si="77"/>
        <v>83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>
        <f t="shared" si="76"/>
        <v>1.6214066666666667</v>
      </c>
      <c r="O1277" t="s">
        <v>8276</v>
      </c>
      <c r="P1277" t="s">
        <v>8325</v>
      </c>
      <c r="Q1277" t="s">
        <v>8326</v>
      </c>
      <c r="R1277">
        <f t="shared" si="77"/>
        <v>63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>
        <f t="shared" si="76"/>
        <v>1.0442100000000001</v>
      </c>
      <c r="O1278" t="s">
        <v>8276</v>
      </c>
      <c r="P1278" t="s">
        <v>8325</v>
      </c>
      <c r="Q1278" t="s">
        <v>8326</v>
      </c>
      <c r="R1278">
        <f t="shared" si="77"/>
        <v>46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>
        <f t="shared" si="76"/>
        <v>1.0612433333333333</v>
      </c>
      <c r="O1279" t="s">
        <v>8276</v>
      </c>
      <c r="P1279" t="s">
        <v>8325</v>
      </c>
      <c r="Q1279" t="s">
        <v>8326</v>
      </c>
      <c r="R1279">
        <f t="shared" si="77"/>
        <v>39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>
        <f t="shared" si="76"/>
        <v>1.5493846153846154</v>
      </c>
      <c r="O1280" t="s">
        <v>8276</v>
      </c>
      <c r="P1280" t="s">
        <v>8325</v>
      </c>
      <c r="Q1280" t="s">
        <v>8326</v>
      </c>
      <c r="R1280">
        <f t="shared" si="77"/>
        <v>53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>
        <f t="shared" si="76"/>
        <v>1.1077157238734421</v>
      </c>
      <c r="O1281" t="s">
        <v>8276</v>
      </c>
      <c r="P1281" t="s">
        <v>8325</v>
      </c>
      <c r="Q1281" t="s">
        <v>8326</v>
      </c>
      <c r="R1281">
        <f t="shared" si="77"/>
        <v>73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>
        <f t="shared" si="76"/>
        <v>1.1091186666666666</v>
      </c>
      <c r="O1282" t="s">
        <v>8276</v>
      </c>
      <c r="P1282" t="s">
        <v>8325</v>
      </c>
      <c r="Q1282" t="s">
        <v>8326</v>
      </c>
      <c r="R1282">
        <f t="shared" si="77"/>
        <v>128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>
        <f t="shared" ref="N1283:N1346" si="80">E1283/D1283</f>
        <v>1.1071428571428572</v>
      </c>
      <c r="O1283" t="s">
        <v>8276</v>
      </c>
      <c r="P1283" t="s">
        <v>8325</v>
      </c>
      <c r="Q1283" t="s">
        <v>8326</v>
      </c>
      <c r="R1283">
        <f t="shared" ref="R1283:R1346" si="81">ROUND(E1283/L1283,0)</f>
        <v>105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>
        <f t="shared" si="80"/>
        <v>1.2361333333333333</v>
      </c>
      <c r="O1284" t="s">
        <v>8276</v>
      </c>
      <c r="P1284" t="s">
        <v>8325</v>
      </c>
      <c r="Q1284" t="s">
        <v>8326</v>
      </c>
      <c r="R1284">
        <f t="shared" si="81"/>
        <v>68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>
        <f t="shared" si="80"/>
        <v>2.1105</v>
      </c>
      <c r="O1285" t="s">
        <v>8276</v>
      </c>
      <c r="P1285" t="s">
        <v>8325</v>
      </c>
      <c r="Q1285" t="s">
        <v>8326</v>
      </c>
      <c r="R1285">
        <f t="shared" si="81"/>
        <v>96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>
        <f t="shared" si="80"/>
        <v>1.01</v>
      </c>
      <c r="O1286" t="s">
        <v>8271</v>
      </c>
      <c r="P1286" t="s">
        <v>8317</v>
      </c>
      <c r="Q1286" t="s">
        <v>8318</v>
      </c>
      <c r="R1286">
        <f t="shared" si="81"/>
        <v>65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>
        <f t="shared" si="80"/>
        <v>1.0165</v>
      </c>
      <c r="O1287" t="s">
        <v>8271</v>
      </c>
      <c r="P1287" t="s">
        <v>8317</v>
      </c>
      <c r="Q1287" t="s">
        <v>8318</v>
      </c>
      <c r="R1287">
        <f t="shared" si="81"/>
        <v>32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>
        <f t="shared" si="80"/>
        <v>1.0833333333333333</v>
      </c>
      <c r="O1288" t="s">
        <v>8271</v>
      </c>
      <c r="P1288" t="s">
        <v>8317</v>
      </c>
      <c r="Q1288" t="s">
        <v>8318</v>
      </c>
      <c r="R1288">
        <f t="shared" si="81"/>
        <v>81</v>
      </c>
      <c r="S1288" s="10">
        <f t="shared" si="82"/>
        <v>42039.384571759263</v>
      </c>
      <c r="T1288" s="10">
        <f t="shared" si="83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>
        <f t="shared" si="80"/>
        <v>2.42</v>
      </c>
      <c r="O1289" t="s">
        <v>8271</v>
      </c>
      <c r="P1289" t="s">
        <v>8317</v>
      </c>
      <c r="Q1289" t="s">
        <v>8318</v>
      </c>
      <c r="R1289">
        <f t="shared" si="81"/>
        <v>24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>
        <f t="shared" si="80"/>
        <v>1.0044999999999999</v>
      </c>
      <c r="O1290" t="s">
        <v>8271</v>
      </c>
      <c r="P1290" t="s">
        <v>8317</v>
      </c>
      <c r="Q1290" t="s">
        <v>8318</v>
      </c>
      <c r="R1290">
        <f t="shared" si="81"/>
        <v>66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>
        <f t="shared" si="80"/>
        <v>1.2506666666666666</v>
      </c>
      <c r="O1291" t="s">
        <v>8271</v>
      </c>
      <c r="P1291" t="s">
        <v>8317</v>
      </c>
      <c r="Q1291" t="s">
        <v>8318</v>
      </c>
      <c r="R1291">
        <f t="shared" si="81"/>
        <v>36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>
        <f t="shared" si="80"/>
        <v>1.0857142857142856</v>
      </c>
      <c r="O1292" t="s">
        <v>8271</v>
      </c>
      <c r="P1292" t="s">
        <v>8317</v>
      </c>
      <c r="Q1292" t="s">
        <v>8318</v>
      </c>
      <c r="R1292">
        <f t="shared" si="81"/>
        <v>44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>
        <f t="shared" si="80"/>
        <v>1.4570000000000001</v>
      </c>
      <c r="O1293" t="s">
        <v>8271</v>
      </c>
      <c r="P1293" t="s">
        <v>8317</v>
      </c>
      <c r="Q1293" t="s">
        <v>8318</v>
      </c>
      <c r="R1293">
        <f t="shared" si="81"/>
        <v>104</v>
      </c>
      <c r="S1293" s="10">
        <f t="shared" si="82"/>
        <v>42064.652673611112</v>
      </c>
      <c r="T1293" s="10">
        <f t="shared" si="83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>
        <f t="shared" si="80"/>
        <v>1.1000000000000001</v>
      </c>
      <c r="O1294" t="s">
        <v>8271</v>
      </c>
      <c r="P1294" t="s">
        <v>8317</v>
      </c>
      <c r="Q1294" t="s">
        <v>8318</v>
      </c>
      <c r="R1294">
        <f t="shared" si="81"/>
        <v>36</v>
      </c>
      <c r="S1294" s="10">
        <f t="shared" si="82"/>
        <v>42256.764212962968</v>
      </c>
      <c r="T1294" s="10">
        <f t="shared" si="83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>
        <f t="shared" si="80"/>
        <v>1.0223333333333333</v>
      </c>
      <c r="O1295" t="s">
        <v>8271</v>
      </c>
      <c r="P1295" t="s">
        <v>8317</v>
      </c>
      <c r="Q1295" t="s">
        <v>8318</v>
      </c>
      <c r="R1295">
        <f t="shared" si="81"/>
        <v>128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>
        <f t="shared" si="80"/>
        <v>1.22</v>
      </c>
      <c r="O1296" t="s">
        <v>8271</v>
      </c>
      <c r="P1296" t="s">
        <v>8317</v>
      </c>
      <c r="Q1296" t="s">
        <v>8318</v>
      </c>
      <c r="R1296">
        <f t="shared" si="81"/>
        <v>28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>
        <f t="shared" si="80"/>
        <v>1.0196000000000001</v>
      </c>
      <c r="O1297" t="s">
        <v>8271</v>
      </c>
      <c r="P1297" t="s">
        <v>8317</v>
      </c>
      <c r="Q1297" t="s">
        <v>8318</v>
      </c>
      <c r="R1297">
        <f t="shared" si="81"/>
        <v>40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>
        <f t="shared" si="80"/>
        <v>1.411764705882353</v>
      </c>
      <c r="O1298" t="s">
        <v>8271</v>
      </c>
      <c r="P1298" t="s">
        <v>8317</v>
      </c>
      <c r="Q1298" t="s">
        <v>8318</v>
      </c>
      <c r="R1298">
        <f t="shared" si="81"/>
        <v>52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>
        <f t="shared" si="80"/>
        <v>1.0952500000000001</v>
      </c>
      <c r="O1299" t="s">
        <v>8271</v>
      </c>
      <c r="P1299" t="s">
        <v>8317</v>
      </c>
      <c r="Q1299" t="s">
        <v>8318</v>
      </c>
      <c r="R1299">
        <f t="shared" si="81"/>
        <v>92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>
        <f t="shared" si="80"/>
        <v>1.0465</v>
      </c>
      <c r="O1300" t="s">
        <v>8271</v>
      </c>
      <c r="P1300" t="s">
        <v>8317</v>
      </c>
      <c r="Q1300" t="s">
        <v>8318</v>
      </c>
      <c r="R1300">
        <f t="shared" si="81"/>
        <v>63</v>
      </c>
      <c r="S1300" s="10">
        <f t="shared" si="82"/>
        <v>42458.680925925932</v>
      </c>
      <c r="T1300" s="10">
        <f t="shared" si="83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>
        <f t="shared" si="80"/>
        <v>1.24</v>
      </c>
      <c r="O1301" t="s">
        <v>8271</v>
      </c>
      <c r="P1301" t="s">
        <v>8317</v>
      </c>
      <c r="Q1301" t="s">
        <v>8318</v>
      </c>
      <c r="R1301">
        <f t="shared" si="81"/>
        <v>136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>
        <f t="shared" si="80"/>
        <v>1.35</v>
      </c>
      <c r="O1302" t="s">
        <v>8271</v>
      </c>
      <c r="P1302" t="s">
        <v>8317</v>
      </c>
      <c r="Q1302" t="s">
        <v>8318</v>
      </c>
      <c r="R1302">
        <f t="shared" si="81"/>
        <v>169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>
        <f t="shared" si="80"/>
        <v>1.0275000000000001</v>
      </c>
      <c r="O1303" t="s">
        <v>8271</v>
      </c>
      <c r="P1303" t="s">
        <v>8317</v>
      </c>
      <c r="Q1303" t="s">
        <v>8318</v>
      </c>
      <c r="R1303">
        <f t="shared" si="81"/>
        <v>71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>
        <f t="shared" si="80"/>
        <v>1</v>
      </c>
      <c r="O1304" t="s">
        <v>8271</v>
      </c>
      <c r="P1304" t="s">
        <v>8317</v>
      </c>
      <c r="Q1304" t="s">
        <v>8318</v>
      </c>
      <c r="R1304">
        <f t="shared" si="81"/>
        <v>50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>
        <f t="shared" si="80"/>
        <v>1.3026085714285716</v>
      </c>
      <c r="O1305" t="s">
        <v>8271</v>
      </c>
      <c r="P1305" t="s">
        <v>8317</v>
      </c>
      <c r="Q1305" t="s">
        <v>8318</v>
      </c>
      <c r="R1305">
        <f t="shared" si="81"/>
        <v>42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>
        <f t="shared" si="80"/>
        <v>0.39627499999999999</v>
      </c>
      <c r="O1306" t="s">
        <v>8273</v>
      </c>
      <c r="P1306" t="s">
        <v>8319</v>
      </c>
      <c r="Q1306" t="s">
        <v>8321</v>
      </c>
      <c r="R1306">
        <f t="shared" si="81"/>
        <v>152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>
        <f t="shared" si="80"/>
        <v>0.25976666666666665</v>
      </c>
      <c r="O1307" t="s">
        <v>8273</v>
      </c>
      <c r="P1307" t="s">
        <v>8319</v>
      </c>
      <c r="Q1307" t="s">
        <v>8321</v>
      </c>
      <c r="R1307">
        <f t="shared" si="81"/>
        <v>91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>
        <f t="shared" si="80"/>
        <v>0.65246363636363636</v>
      </c>
      <c r="O1308" t="s">
        <v>8273</v>
      </c>
      <c r="P1308" t="s">
        <v>8319</v>
      </c>
      <c r="Q1308" t="s">
        <v>8321</v>
      </c>
      <c r="R1308">
        <f t="shared" si="81"/>
        <v>202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>
        <f t="shared" si="80"/>
        <v>0.11514000000000001</v>
      </c>
      <c r="O1309" t="s">
        <v>8273</v>
      </c>
      <c r="P1309" t="s">
        <v>8319</v>
      </c>
      <c r="Q1309" t="s">
        <v>8321</v>
      </c>
      <c r="R1309">
        <f t="shared" si="81"/>
        <v>128</v>
      </c>
      <c r="S1309" s="10">
        <f t="shared" si="82"/>
        <v>42387.503229166665</v>
      </c>
      <c r="T1309" s="10">
        <f t="shared" si="83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>
        <f t="shared" si="80"/>
        <v>0.11360000000000001</v>
      </c>
      <c r="O1310" t="s">
        <v>8273</v>
      </c>
      <c r="P1310" t="s">
        <v>8319</v>
      </c>
      <c r="Q1310" t="s">
        <v>8321</v>
      </c>
      <c r="R1310">
        <f t="shared" si="81"/>
        <v>30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>
        <f t="shared" si="80"/>
        <v>1.1199130434782609</v>
      </c>
      <c r="O1311" t="s">
        <v>8273</v>
      </c>
      <c r="P1311" t="s">
        <v>8319</v>
      </c>
      <c r="Q1311" t="s">
        <v>8321</v>
      </c>
      <c r="R1311">
        <f t="shared" si="81"/>
        <v>368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>
        <f t="shared" si="80"/>
        <v>0.155</v>
      </c>
      <c r="O1312" t="s">
        <v>8273</v>
      </c>
      <c r="P1312" t="s">
        <v>8319</v>
      </c>
      <c r="Q1312" t="s">
        <v>8321</v>
      </c>
      <c r="R1312">
        <f t="shared" si="81"/>
        <v>129</v>
      </c>
      <c r="S1312" s="10">
        <f t="shared" si="82"/>
        <v>42556.667245370365</v>
      </c>
      <c r="T1312" s="10">
        <f t="shared" si="83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>
        <f t="shared" si="80"/>
        <v>0.32028000000000001</v>
      </c>
      <c r="O1313" t="s">
        <v>8273</v>
      </c>
      <c r="P1313" t="s">
        <v>8319</v>
      </c>
      <c r="Q1313" t="s">
        <v>8321</v>
      </c>
      <c r="R1313">
        <f t="shared" si="81"/>
        <v>801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>
        <f t="shared" si="80"/>
        <v>6.0869565217391303E-3</v>
      </c>
      <c r="O1314" t="s">
        <v>8273</v>
      </c>
      <c r="P1314" t="s">
        <v>8319</v>
      </c>
      <c r="Q1314" t="s">
        <v>8321</v>
      </c>
      <c r="R1314">
        <f t="shared" si="81"/>
        <v>28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>
        <f t="shared" si="80"/>
        <v>0.31114999999999998</v>
      </c>
      <c r="O1315" t="s">
        <v>8273</v>
      </c>
      <c r="P1315" t="s">
        <v>8319</v>
      </c>
      <c r="Q1315" t="s">
        <v>8321</v>
      </c>
      <c r="R1315">
        <f t="shared" si="81"/>
        <v>102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>
        <f t="shared" si="80"/>
        <v>1.1266666666666666E-2</v>
      </c>
      <c r="O1316" t="s">
        <v>8273</v>
      </c>
      <c r="P1316" t="s">
        <v>8319</v>
      </c>
      <c r="Q1316" t="s">
        <v>8321</v>
      </c>
      <c r="R1316">
        <f t="shared" si="81"/>
        <v>184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>
        <f t="shared" si="80"/>
        <v>0.40404000000000001</v>
      </c>
      <c r="O1317" t="s">
        <v>8273</v>
      </c>
      <c r="P1317" t="s">
        <v>8319</v>
      </c>
      <c r="Q1317" t="s">
        <v>8321</v>
      </c>
      <c r="R1317">
        <f t="shared" si="81"/>
        <v>163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>
        <f t="shared" si="80"/>
        <v>1.3333333333333333E-5</v>
      </c>
      <c r="O1318" t="s">
        <v>8273</v>
      </c>
      <c r="P1318" t="s">
        <v>8319</v>
      </c>
      <c r="Q1318" t="s">
        <v>8321</v>
      </c>
      <c r="R1318">
        <f t="shared" si="81"/>
        <v>1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>
        <f t="shared" si="80"/>
        <v>5.7334999999999997E-2</v>
      </c>
      <c r="O1319" t="s">
        <v>8273</v>
      </c>
      <c r="P1319" t="s">
        <v>8319</v>
      </c>
      <c r="Q1319" t="s">
        <v>8321</v>
      </c>
      <c r="R1319">
        <f t="shared" si="81"/>
        <v>604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>
        <f t="shared" si="80"/>
        <v>0.15325</v>
      </c>
      <c r="O1320" t="s">
        <v>8273</v>
      </c>
      <c r="P1320" t="s">
        <v>8319</v>
      </c>
      <c r="Q1320" t="s">
        <v>8321</v>
      </c>
      <c r="R1320">
        <f t="shared" si="81"/>
        <v>45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>
        <f t="shared" si="80"/>
        <v>0.15103448275862069</v>
      </c>
      <c r="O1321" t="s">
        <v>8273</v>
      </c>
      <c r="P1321" t="s">
        <v>8319</v>
      </c>
      <c r="Q1321" t="s">
        <v>8321</v>
      </c>
      <c r="R1321">
        <f t="shared" si="81"/>
        <v>97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>
        <f t="shared" si="80"/>
        <v>5.0299999999999997E-3</v>
      </c>
      <c r="O1322" t="s">
        <v>8273</v>
      </c>
      <c r="P1322" t="s">
        <v>8319</v>
      </c>
      <c r="Q1322" t="s">
        <v>8321</v>
      </c>
      <c r="R1322">
        <f t="shared" si="81"/>
        <v>168</v>
      </c>
      <c r="S1322" s="10">
        <f t="shared" si="82"/>
        <v>42705.690347222218</v>
      </c>
      <c r="T1322" s="10">
        <f t="shared" si="83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>
        <f t="shared" si="80"/>
        <v>1.3028138528138528E-2</v>
      </c>
      <c r="O1323" t="s">
        <v>8273</v>
      </c>
      <c r="P1323" t="s">
        <v>8319</v>
      </c>
      <c r="Q1323" t="s">
        <v>8321</v>
      </c>
      <c r="R1323">
        <f t="shared" si="81"/>
        <v>860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>
        <f t="shared" si="80"/>
        <v>3.0285714285714286E-3</v>
      </c>
      <c r="O1324" t="s">
        <v>8273</v>
      </c>
      <c r="P1324" t="s">
        <v>8319</v>
      </c>
      <c r="Q1324" t="s">
        <v>8321</v>
      </c>
      <c r="R1324">
        <f t="shared" si="81"/>
        <v>27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>
        <f t="shared" si="80"/>
        <v>8.8800000000000004E-2</v>
      </c>
      <c r="O1325" t="s">
        <v>8273</v>
      </c>
      <c r="P1325" t="s">
        <v>8319</v>
      </c>
      <c r="Q1325" t="s">
        <v>8321</v>
      </c>
      <c r="R1325">
        <f t="shared" si="81"/>
        <v>30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>
        <f t="shared" si="80"/>
        <v>9.8400000000000001E-2</v>
      </c>
      <c r="O1326" t="s">
        <v>8273</v>
      </c>
      <c r="P1326" t="s">
        <v>8319</v>
      </c>
      <c r="Q1326" t="s">
        <v>8321</v>
      </c>
      <c r="R1326">
        <f t="shared" si="81"/>
        <v>55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>
        <f t="shared" si="80"/>
        <v>2.4299999999999999E-2</v>
      </c>
      <c r="O1327" t="s">
        <v>8273</v>
      </c>
      <c r="P1327" t="s">
        <v>8319</v>
      </c>
      <c r="Q1327" t="s">
        <v>8321</v>
      </c>
      <c r="R1327">
        <f t="shared" si="81"/>
        <v>61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>
        <f t="shared" si="80"/>
        <v>1.1299999999999999E-2</v>
      </c>
      <c r="O1328" t="s">
        <v>8273</v>
      </c>
      <c r="P1328" t="s">
        <v>8319</v>
      </c>
      <c r="Q1328" t="s">
        <v>8321</v>
      </c>
      <c r="R1328">
        <f t="shared" si="81"/>
        <v>103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>
        <f t="shared" si="80"/>
        <v>3.5520833333333335E-2</v>
      </c>
      <c r="O1329" t="s">
        <v>8273</v>
      </c>
      <c r="P1329" t="s">
        <v>8319</v>
      </c>
      <c r="Q1329" t="s">
        <v>8321</v>
      </c>
      <c r="R1329">
        <f t="shared" si="81"/>
        <v>42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>
        <f t="shared" si="80"/>
        <v>2.3306666666666667E-2</v>
      </c>
      <c r="O1330" t="s">
        <v>8273</v>
      </c>
      <c r="P1330" t="s">
        <v>8319</v>
      </c>
      <c r="Q1330" t="s">
        <v>8321</v>
      </c>
      <c r="R1330">
        <f t="shared" si="81"/>
        <v>117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>
        <f t="shared" si="80"/>
        <v>8.1600000000000006E-3</v>
      </c>
      <c r="O1331" t="s">
        <v>8273</v>
      </c>
      <c r="P1331" t="s">
        <v>8319</v>
      </c>
      <c r="Q1331" t="s">
        <v>8321</v>
      </c>
      <c r="R1331">
        <f t="shared" si="81"/>
        <v>45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>
        <f t="shared" si="80"/>
        <v>0.22494285714285714</v>
      </c>
      <c r="O1332" t="s">
        <v>8273</v>
      </c>
      <c r="P1332" t="s">
        <v>8319</v>
      </c>
      <c r="Q1332" t="s">
        <v>8321</v>
      </c>
      <c r="R1332">
        <f t="shared" si="81"/>
        <v>157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>
        <f t="shared" si="80"/>
        <v>1.3668E-2</v>
      </c>
      <c r="O1333" t="s">
        <v>8273</v>
      </c>
      <c r="P1333" t="s">
        <v>8319</v>
      </c>
      <c r="Q1333" t="s">
        <v>8321</v>
      </c>
      <c r="R1333">
        <f t="shared" si="81"/>
        <v>101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>
        <f t="shared" si="80"/>
        <v>0</v>
      </c>
      <c r="O1334" t="s">
        <v>8273</v>
      </c>
      <c r="P1334" t="s">
        <v>8319</v>
      </c>
      <c r="Q1334" t="s">
        <v>8321</v>
      </c>
      <c r="R1334" t="e">
        <f t="shared" si="81"/>
        <v>#DIV/0!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>
        <f t="shared" si="80"/>
        <v>0</v>
      </c>
      <c r="O1335" t="s">
        <v>8273</v>
      </c>
      <c r="P1335" t="s">
        <v>8319</v>
      </c>
      <c r="Q1335" t="s">
        <v>8321</v>
      </c>
      <c r="R1335" t="e">
        <f t="shared" si="81"/>
        <v>#DIV/0!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>
        <f t="shared" si="80"/>
        <v>0.10754135338345865</v>
      </c>
      <c r="O1336" t="s">
        <v>8273</v>
      </c>
      <c r="P1336" t="s">
        <v>8319</v>
      </c>
      <c r="Q1336" t="s">
        <v>8321</v>
      </c>
      <c r="R1336">
        <f t="shared" si="81"/>
        <v>52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>
        <f t="shared" si="80"/>
        <v>0.1976</v>
      </c>
      <c r="O1337" t="s">
        <v>8273</v>
      </c>
      <c r="P1337" t="s">
        <v>8319</v>
      </c>
      <c r="Q1337" t="s">
        <v>8321</v>
      </c>
      <c r="R1337">
        <f t="shared" si="81"/>
        <v>309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>
        <f t="shared" si="80"/>
        <v>0.84946999999999995</v>
      </c>
      <c r="O1338" t="s">
        <v>8273</v>
      </c>
      <c r="P1338" t="s">
        <v>8319</v>
      </c>
      <c r="Q1338" t="s">
        <v>8321</v>
      </c>
      <c r="R1338">
        <f t="shared" si="81"/>
        <v>379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>
        <f t="shared" si="80"/>
        <v>0.49381999999999998</v>
      </c>
      <c r="O1339" t="s">
        <v>8273</v>
      </c>
      <c r="P1339" t="s">
        <v>8319</v>
      </c>
      <c r="Q1339" t="s">
        <v>8321</v>
      </c>
      <c r="R1339">
        <f t="shared" si="81"/>
        <v>176</v>
      </c>
      <c r="S1339" s="10">
        <f t="shared" si="82"/>
        <v>42767.577303240745</v>
      </c>
      <c r="T1339" s="10">
        <f t="shared" si="83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>
        <f t="shared" si="80"/>
        <v>3.3033333333333331E-2</v>
      </c>
      <c r="O1340" t="s">
        <v>8273</v>
      </c>
      <c r="P1340" t="s">
        <v>8319</v>
      </c>
      <c r="Q1340" t="s">
        <v>8321</v>
      </c>
      <c r="R1340">
        <f t="shared" si="81"/>
        <v>66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>
        <f t="shared" si="80"/>
        <v>6.6339999999999996E-2</v>
      </c>
      <c r="O1341" t="s">
        <v>8273</v>
      </c>
      <c r="P1341" t="s">
        <v>8319</v>
      </c>
      <c r="Q1341" t="s">
        <v>8321</v>
      </c>
      <c r="R1341">
        <f t="shared" si="81"/>
        <v>90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>
        <f t="shared" si="80"/>
        <v>0</v>
      </c>
      <c r="O1342" t="s">
        <v>8273</v>
      </c>
      <c r="P1342" t="s">
        <v>8319</v>
      </c>
      <c r="Q1342" t="s">
        <v>8321</v>
      </c>
      <c r="R1342" t="e">
        <f t="shared" si="81"/>
        <v>#DIV/0!</v>
      </c>
      <c r="S1342" s="10">
        <f t="shared" si="82"/>
        <v>41836.595520833333</v>
      </c>
      <c r="T1342" s="10">
        <f t="shared" si="83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>
        <f t="shared" si="80"/>
        <v>0.7036</v>
      </c>
      <c r="O1343" t="s">
        <v>8273</v>
      </c>
      <c r="P1343" t="s">
        <v>8319</v>
      </c>
      <c r="Q1343" t="s">
        <v>8321</v>
      </c>
      <c r="R1343">
        <f t="shared" si="81"/>
        <v>382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>
        <f t="shared" si="80"/>
        <v>2E-3</v>
      </c>
      <c r="O1344" t="s">
        <v>8273</v>
      </c>
      <c r="P1344" t="s">
        <v>8319</v>
      </c>
      <c r="Q1344" t="s">
        <v>8321</v>
      </c>
      <c r="R1344">
        <f t="shared" si="81"/>
        <v>100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>
        <f t="shared" si="80"/>
        <v>1.02298</v>
      </c>
      <c r="O1345" t="s">
        <v>8273</v>
      </c>
      <c r="P1345" t="s">
        <v>8319</v>
      </c>
      <c r="Q1345" t="s">
        <v>8321</v>
      </c>
      <c r="R1345">
        <f t="shared" si="81"/>
        <v>158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>
        <f t="shared" si="80"/>
        <v>3.7773333333333334</v>
      </c>
      <c r="O1346" t="s">
        <v>8274</v>
      </c>
      <c r="P1346" t="s">
        <v>8322</v>
      </c>
      <c r="Q1346" t="s">
        <v>8323</v>
      </c>
      <c r="R1346">
        <f t="shared" si="81"/>
        <v>41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>
        <f t="shared" ref="N1347:N1410" si="84">E1347/D1347</f>
        <v>1.25</v>
      </c>
      <c r="O1347" t="s">
        <v>8274</v>
      </c>
      <c r="P1347" t="s">
        <v>8322</v>
      </c>
      <c r="Q1347" t="s">
        <v>8323</v>
      </c>
      <c r="R1347">
        <f t="shared" ref="R1347:R1410" si="85">ROUND(E1347/L1347,0)</f>
        <v>54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>
        <f t="shared" si="84"/>
        <v>1.473265306122449</v>
      </c>
      <c r="O1348" t="s">
        <v>8274</v>
      </c>
      <c r="P1348" t="s">
        <v>8322</v>
      </c>
      <c r="Q1348" t="s">
        <v>8323</v>
      </c>
      <c r="R1348">
        <f t="shared" si="85"/>
        <v>48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>
        <f t="shared" si="84"/>
        <v>1.022</v>
      </c>
      <c r="O1349" t="s">
        <v>8274</v>
      </c>
      <c r="P1349" t="s">
        <v>8322</v>
      </c>
      <c r="Q1349" t="s">
        <v>8323</v>
      </c>
      <c r="R1349">
        <f t="shared" si="85"/>
        <v>82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>
        <f t="shared" si="84"/>
        <v>1.018723404255319</v>
      </c>
      <c r="O1350" t="s">
        <v>8274</v>
      </c>
      <c r="P1350" t="s">
        <v>8322</v>
      </c>
      <c r="Q1350" t="s">
        <v>8323</v>
      </c>
      <c r="R1350">
        <f t="shared" si="85"/>
        <v>230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>
        <f t="shared" si="84"/>
        <v>2.0419999999999998</v>
      </c>
      <c r="O1351" t="s">
        <v>8274</v>
      </c>
      <c r="P1351" t="s">
        <v>8322</v>
      </c>
      <c r="Q1351" t="s">
        <v>8323</v>
      </c>
      <c r="R1351">
        <f t="shared" si="85"/>
        <v>59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>
        <f t="shared" si="84"/>
        <v>1.0405</v>
      </c>
      <c r="O1352" t="s">
        <v>8274</v>
      </c>
      <c r="P1352" t="s">
        <v>8322</v>
      </c>
      <c r="Q1352" t="s">
        <v>8323</v>
      </c>
      <c r="R1352">
        <f t="shared" si="85"/>
        <v>67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>
        <f t="shared" si="84"/>
        <v>1.0126500000000001</v>
      </c>
      <c r="O1353" t="s">
        <v>8274</v>
      </c>
      <c r="P1353" t="s">
        <v>8322</v>
      </c>
      <c r="Q1353" t="s">
        <v>8323</v>
      </c>
      <c r="R1353">
        <f t="shared" si="85"/>
        <v>169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>
        <f t="shared" si="84"/>
        <v>1.3613999999999999</v>
      </c>
      <c r="O1354" t="s">
        <v>8274</v>
      </c>
      <c r="P1354" t="s">
        <v>8322</v>
      </c>
      <c r="Q1354" t="s">
        <v>8323</v>
      </c>
      <c r="R1354">
        <f t="shared" si="85"/>
        <v>60</v>
      </c>
      <c r="S1354" s="10">
        <f t="shared" si="86"/>
        <v>42200.578310185185</v>
      </c>
      <c r="T1354" s="10">
        <f t="shared" si="87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>
        <f t="shared" si="84"/>
        <v>1.3360000000000001</v>
      </c>
      <c r="O1355" t="s">
        <v>8274</v>
      </c>
      <c r="P1355" t="s">
        <v>8322</v>
      </c>
      <c r="Q1355" t="s">
        <v>8323</v>
      </c>
      <c r="R1355">
        <f t="shared" si="85"/>
        <v>32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>
        <f t="shared" si="84"/>
        <v>1.3025</v>
      </c>
      <c r="O1356" t="s">
        <v>8274</v>
      </c>
      <c r="P1356" t="s">
        <v>8322</v>
      </c>
      <c r="Q1356" t="s">
        <v>8323</v>
      </c>
      <c r="R1356">
        <f t="shared" si="85"/>
        <v>24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>
        <f t="shared" si="84"/>
        <v>1.2267999999999999</v>
      </c>
      <c r="O1357" t="s">
        <v>8274</v>
      </c>
      <c r="P1357" t="s">
        <v>8322</v>
      </c>
      <c r="Q1357" t="s">
        <v>8323</v>
      </c>
      <c r="R1357">
        <f t="shared" si="85"/>
        <v>25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>
        <f t="shared" si="84"/>
        <v>1.8281058823529412</v>
      </c>
      <c r="O1358" t="s">
        <v>8274</v>
      </c>
      <c r="P1358" t="s">
        <v>8322</v>
      </c>
      <c r="Q1358" t="s">
        <v>8323</v>
      </c>
      <c r="R1358">
        <f t="shared" si="85"/>
        <v>71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>
        <f t="shared" si="84"/>
        <v>1.2529999999999999</v>
      </c>
      <c r="O1359" t="s">
        <v>8274</v>
      </c>
      <c r="P1359" t="s">
        <v>8322</v>
      </c>
      <c r="Q1359" t="s">
        <v>8323</v>
      </c>
      <c r="R1359">
        <f t="shared" si="85"/>
        <v>39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>
        <f t="shared" si="84"/>
        <v>1.1166666666666667</v>
      </c>
      <c r="O1360" t="s">
        <v>8274</v>
      </c>
      <c r="P1360" t="s">
        <v>8322</v>
      </c>
      <c r="Q1360" t="s">
        <v>8323</v>
      </c>
      <c r="R1360">
        <f t="shared" si="85"/>
        <v>68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>
        <f t="shared" si="84"/>
        <v>1.1575757575757575</v>
      </c>
      <c r="O1361" t="s">
        <v>8274</v>
      </c>
      <c r="P1361" t="s">
        <v>8322</v>
      </c>
      <c r="Q1361" t="s">
        <v>8323</v>
      </c>
      <c r="R1361">
        <f t="shared" si="85"/>
        <v>40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>
        <f t="shared" si="84"/>
        <v>1.732</v>
      </c>
      <c r="O1362" t="s">
        <v>8274</v>
      </c>
      <c r="P1362" t="s">
        <v>8322</v>
      </c>
      <c r="Q1362" t="s">
        <v>8323</v>
      </c>
      <c r="R1362">
        <f t="shared" si="85"/>
        <v>32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>
        <f t="shared" si="84"/>
        <v>1.2598333333333334</v>
      </c>
      <c r="O1363" t="s">
        <v>8274</v>
      </c>
      <c r="P1363" t="s">
        <v>8322</v>
      </c>
      <c r="Q1363" t="s">
        <v>8323</v>
      </c>
      <c r="R1363">
        <f t="shared" si="85"/>
        <v>29</v>
      </c>
      <c r="S1363" s="10">
        <f t="shared" si="86"/>
        <v>41781.717268518521</v>
      </c>
      <c r="T1363" s="10">
        <f t="shared" si="87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>
        <f t="shared" si="84"/>
        <v>1.091</v>
      </c>
      <c r="O1364" t="s">
        <v>8274</v>
      </c>
      <c r="P1364" t="s">
        <v>8322</v>
      </c>
      <c r="Q1364" t="s">
        <v>8323</v>
      </c>
      <c r="R1364">
        <f t="shared" si="85"/>
        <v>44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>
        <f t="shared" si="84"/>
        <v>1</v>
      </c>
      <c r="O1365" t="s">
        <v>8274</v>
      </c>
      <c r="P1365" t="s">
        <v>8322</v>
      </c>
      <c r="Q1365" t="s">
        <v>8323</v>
      </c>
      <c r="R1365">
        <f t="shared" si="85"/>
        <v>40</v>
      </c>
      <c r="S1365" s="10">
        <f t="shared" si="86"/>
        <v>42396.8440625</v>
      </c>
      <c r="T1365" s="10">
        <f t="shared" si="87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>
        <f t="shared" si="84"/>
        <v>1.1864285714285714</v>
      </c>
      <c r="O1366" t="s">
        <v>8276</v>
      </c>
      <c r="P1366" t="s">
        <v>8325</v>
      </c>
      <c r="Q1366" t="s">
        <v>8326</v>
      </c>
      <c r="R1366">
        <f t="shared" si="85"/>
        <v>346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>
        <f t="shared" si="84"/>
        <v>1.0026666666666666</v>
      </c>
      <c r="O1367" t="s">
        <v>8276</v>
      </c>
      <c r="P1367" t="s">
        <v>8325</v>
      </c>
      <c r="Q1367" t="s">
        <v>8326</v>
      </c>
      <c r="R1367">
        <f t="shared" si="85"/>
        <v>82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>
        <f t="shared" si="84"/>
        <v>1.2648920000000001</v>
      </c>
      <c r="O1368" t="s">
        <v>8276</v>
      </c>
      <c r="P1368" t="s">
        <v>8325</v>
      </c>
      <c r="Q1368" t="s">
        <v>8326</v>
      </c>
      <c r="R1368">
        <f t="shared" si="85"/>
        <v>65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>
        <f t="shared" si="84"/>
        <v>1.1426000000000001</v>
      </c>
      <c r="O1369" t="s">
        <v>8276</v>
      </c>
      <c r="P1369" t="s">
        <v>8325</v>
      </c>
      <c r="Q1369" t="s">
        <v>8326</v>
      </c>
      <c r="R1369">
        <f t="shared" si="85"/>
        <v>63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>
        <f t="shared" si="84"/>
        <v>1.107</v>
      </c>
      <c r="O1370" t="s">
        <v>8276</v>
      </c>
      <c r="P1370" t="s">
        <v>8325</v>
      </c>
      <c r="Q1370" t="s">
        <v>8326</v>
      </c>
      <c r="R1370">
        <f t="shared" si="85"/>
        <v>64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>
        <f t="shared" si="84"/>
        <v>1.0534805315203954</v>
      </c>
      <c r="O1371" t="s">
        <v>8276</v>
      </c>
      <c r="P1371" t="s">
        <v>8325</v>
      </c>
      <c r="Q1371" t="s">
        <v>8326</v>
      </c>
      <c r="R1371">
        <f t="shared" si="85"/>
        <v>84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>
        <f t="shared" si="84"/>
        <v>1.0366666666666666</v>
      </c>
      <c r="O1372" t="s">
        <v>8276</v>
      </c>
      <c r="P1372" t="s">
        <v>8325</v>
      </c>
      <c r="Q1372" t="s">
        <v>8326</v>
      </c>
      <c r="R1372">
        <f t="shared" si="85"/>
        <v>78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>
        <f t="shared" si="84"/>
        <v>1.0708672667523933</v>
      </c>
      <c r="O1373" t="s">
        <v>8276</v>
      </c>
      <c r="P1373" t="s">
        <v>8325</v>
      </c>
      <c r="Q1373" t="s">
        <v>8326</v>
      </c>
      <c r="R1373">
        <f t="shared" si="85"/>
        <v>107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>
        <f t="shared" si="84"/>
        <v>1.24</v>
      </c>
      <c r="O1374" t="s">
        <v>8276</v>
      </c>
      <c r="P1374" t="s">
        <v>8325</v>
      </c>
      <c r="Q1374" t="s">
        <v>8326</v>
      </c>
      <c r="R1374">
        <f t="shared" si="85"/>
        <v>39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>
        <f t="shared" si="84"/>
        <v>1.0501</v>
      </c>
      <c r="O1375" t="s">
        <v>8276</v>
      </c>
      <c r="P1375" t="s">
        <v>8325</v>
      </c>
      <c r="Q1375" t="s">
        <v>8326</v>
      </c>
      <c r="R1375">
        <f t="shared" si="85"/>
        <v>202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>
        <f t="shared" si="84"/>
        <v>1.8946666666666667</v>
      </c>
      <c r="O1376" t="s">
        <v>8276</v>
      </c>
      <c r="P1376" t="s">
        <v>8325</v>
      </c>
      <c r="Q1376" t="s">
        <v>8326</v>
      </c>
      <c r="R1376">
        <f t="shared" si="85"/>
        <v>43</v>
      </c>
      <c r="S1376" s="10">
        <f t="shared" si="86"/>
        <v>42424.161898148144</v>
      </c>
      <c r="T1376" s="10">
        <f t="shared" si="87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>
        <f t="shared" si="84"/>
        <v>1.7132499999999999</v>
      </c>
      <c r="O1377" t="s">
        <v>8276</v>
      </c>
      <c r="P1377" t="s">
        <v>8325</v>
      </c>
      <c r="Q1377" t="s">
        <v>8326</v>
      </c>
      <c r="R1377">
        <f t="shared" si="85"/>
        <v>63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>
        <f t="shared" si="84"/>
        <v>2.5248648648648651</v>
      </c>
      <c r="O1378" t="s">
        <v>8276</v>
      </c>
      <c r="P1378" t="s">
        <v>8325</v>
      </c>
      <c r="Q1378" t="s">
        <v>8326</v>
      </c>
      <c r="R1378">
        <f t="shared" si="85"/>
        <v>56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>
        <f t="shared" si="84"/>
        <v>1.1615384615384616</v>
      </c>
      <c r="O1379" t="s">
        <v>8276</v>
      </c>
      <c r="P1379" t="s">
        <v>8325</v>
      </c>
      <c r="Q1379" t="s">
        <v>8326</v>
      </c>
      <c r="R1379">
        <f t="shared" si="85"/>
        <v>49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>
        <f t="shared" si="84"/>
        <v>2.0335000000000001</v>
      </c>
      <c r="O1380" t="s">
        <v>8276</v>
      </c>
      <c r="P1380" t="s">
        <v>8325</v>
      </c>
      <c r="Q1380" t="s">
        <v>8326</v>
      </c>
      <c r="R1380">
        <f t="shared" si="85"/>
        <v>31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>
        <f t="shared" si="84"/>
        <v>1.1160000000000001</v>
      </c>
      <c r="O1381" t="s">
        <v>8276</v>
      </c>
      <c r="P1381" t="s">
        <v>8325</v>
      </c>
      <c r="Q1381" t="s">
        <v>8326</v>
      </c>
      <c r="R1381">
        <f t="shared" si="85"/>
        <v>74</v>
      </c>
      <c r="S1381" s="10">
        <f t="shared" si="86"/>
        <v>42130.491620370376</v>
      </c>
      <c r="T1381" s="10">
        <f t="shared" si="87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>
        <f t="shared" si="84"/>
        <v>4.24</v>
      </c>
      <c r="O1382" t="s">
        <v>8276</v>
      </c>
      <c r="P1382" t="s">
        <v>8325</v>
      </c>
      <c r="Q1382" t="s">
        <v>8326</v>
      </c>
      <c r="R1382">
        <f t="shared" si="85"/>
        <v>21</v>
      </c>
      <c r="S1382" s="10">
        <f t="shared" si="86"/>
        <v>42141.762800925921</v>
      </c>
      <c r="T1382" s="10">
        <f t="shared" si="87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>
        <f t="shared" si="84"/>
        <v>1.071</v>
      </c>
      <c r="O1383" t="s">
        <v>8276</v>
      </c>
      <c r="P1383" t="s">
        <v>8325</v>
      </c>
      <c r="Q1383" t="s">
        <v>8326</v>
      </c>
      <c r="R1383">
        <f t="shared" si="85"/>
        <v>73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>
        <f t="shared" si="84"/>
        <v>1.043625</v>
      </c>
      <c r="O1384" t="s">
        <v>8276</v>
      </c>
      <c r="P1384" t="s">
        <v>8325</v>
      </c>
      <c r="Q1384" t="s">
        <v>8326</v>
      </c>
      <c r="R1384">
        <f t="shared" si="85"/>
        <v>56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>
        <f t="shared" si="84"/>
        <v>2.124090909090909</v>
      </c>
      <c r="O1385" t="s">
        <v>8276</v>
      </c>
      <c r="P1385" t="s">
        <v>8325</v>
      </c>
      <c r="Q1385" t="s">
        <v>8326</v>
      </c>
      <c r="R1385">
        <f t="shared" si="85"/>
        <v>50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>
        <f t="shared" si="84"/>
        <v>1.2408571428571429</v>
      </c>
      <c r="O1386" t="s">
        <v>8276</v>
      </c>
      <c r="P1386" t="s">
        <v>8325</v>
      </c>
      <c r="Q1386" t="s">
        <v>8326</v>
      </c>
      <c r="R1386">
        <f t="shared" si="85"/>
        <v>69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>
        <f t="shared" si="84"/>
        <v>1.10406125</v>
      </c>
      <c r="O1387" t="s">
        <v>8276</v>
      </c>
      <c r="P1387" t="s">
        <v>8325</v>
      </c>
      <c r="Q1387" t="s">
        <v>8326</v>
      </c>
      <c r="R1387">
        <f t="shared" si="85"/>
        <v>66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>
        <f t="shared" si="84"/>
        <v>2.1875</v>
      </c>
      <c r="O1388" t="s">
        <v>8276</v>
      </c>
      <c r="P1388" t="s">
        <v>8325</v>
      </c>
      <c r="Q1388" t="s">
        <v>8326</v>
      </c>
      <c r="R1388">
        <f t="shared" si="85"/>
        <v>63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>
        <f t="shared" si="84"/>
        <v>1.36625</v>
      </c>
      <c r="O1389" t="s">
        <v>8276</v>
      </c>
      <c r="P1389" t="s">
        <v>8325</v>
      </c>
      <c r="Q1389" t="s">
        <v>8326</v>
      </c>
      <c r="R1389">
        <f t="shared" si="85"/>
        <v>70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>
        <f t="shared" si="84"/>
        <v>1.348074</v>
      </c>
      <c r="O1390" t="s">
        <v>8276</v>
      </c>
      <c r="P1390" t="s">
        <v>8325</v>
      </c>
      <c r="Q1390" t="s">
        <v>8326</v>
      </c>
      <c r="R1390">
        <f t="shared" si="85"/>
        <v>60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>
        <f t="shared" si="84"/>
        <v>1.454</v>
      </c>
      <c r="O1391" t="s">
        <v>8276</v>
      </c>
      <c r="P1391" t="s">
        <v>8325</v>
      </c>
      <c r="Q1391" t="s">
        <v>8326</v>
      </c>
      <c r="R1391">
        <f t="shared" si="85"/>
        <v>21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>
        <f t="shared" si="84"/>
        <v>1.0910714285714285</v>
      </c>
      <c r="O1392" t="s">
        <v>8276</v>
      </c>
      <c r="P1392" t="s">
        <v>8325</v>
      </c>
      <c r="Q1392" t="s">
        <v>8326</v>
      </c>
      <c r="R1392">
        <f t="shared" si="85"/>
        <v>161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>
        <f t="shared" si="84"/>
        <v>1.1020000000000001</v>
      </c>
      <c r="O1393" t="s">
        <v>8276</v>
      </c>
      <c r="P1393" t="s">
        <v>8325</v>
      </c>
      <c r="Q1393" t="s">
        <v>8326</v>
      </c>
      <c r="R1393">
        <f t="shared" si="85"/>
        <v>42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>
        <f t="shared" si="84"/>
        <v>1.1364000000000001</v>
      </c>
      <c r="O1394" t="s">
        <v>8276</v>
      </c>
      <c r="P1394" t="s">
        <v>8325</v>
      </c>
      <c r="Q1394" t="s">
        <v>8326</v>
      </c>
      <c r="R1394">
        <f t="shared" si="85"/>
        <v>27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>
        <f t="shared" si="84"/>
        <v>1.0235000000000001</v>
      </c>
      <c r="O1395" t="s">
        <v>8276</v>
      </c>
      <c r="P1395" t="s">
        <v>8325</v>
      </c>
      <c r="Q1395" t="s">
        <v>8326</v>
      </c>
      <c r="R1395">
        <f t="shared" si="85"/>
        <v>197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>
        <f t="shared" si="84"/>
        <v>1.2213333333333334</v>
      </c>
      <c r="O1396" t="s">
        <v>8276</v>
      </c>
      <c r="P1396" t="s">
        <v>8325</v>
      </c>
      <c r="Q1396" t="s">
        <v>8326</v>
      </c>
      <c r="R1396">
        <f t="shared" si="85"/>
        <v>54</v>
      </c>
      <c r="S1396" s="10">
        <f t="shared" si="86"/>
        <v>42752.144976851851</v>
      </c>
      <c r="T1396" s="10">
        <f t="shared" si="87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>
        <f t="shared" si="84"/>
        <v>1.1188571428571428</v>
      </c>
      <c r="O1397" t="s">
        <v>8276</v>
      </c>
      <c r="P1397" t="s">
        <v>8325</v>
      </c>
      <c r="Q1397" t="s">
        <v>8326</v>
      </c>
      <c r="R1397">
        <f t="shared" si="85"/>
        <v>48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>
        <f t="shared" si="84"/>
        <v>1.073</v>
      </c>
      <c r="O1398" t="s">
        <v>8276</v>
      </c>
      <c r="P1398" t="s">
        <v>8325</v>
      </c>
      <c r="Q1398" t="s">
        <v>8326</v>
      </c>
      <c r="R1398">
        <f t="shared" si="85"/>
        <v>88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>
        <f t="shared" si="84"/>
        <v>1.1385000000000001</v>
      </c>
      <c r="O1399" t="s">
        <v>8276</v>
      </c>
      <c r="P1399" t="s">
        <v>8325</v>
      </c>
      <c r="Q1399" t="s">
        <v>8326</v>
      </c>
      <c r="R1399">
        <f t="shared" si="85"/>
        <v>72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>
        <f t="shared" si="84"/>
        <v>1.0968181818181819</v>
      </c>
      <c r="O1400" t="s">
        <v>8276</v>
      </c>
      <c r="P1400" t="s">
        <v>8325</v>
      </c>
      <c r="Q1400" t="s">
        <v>8326</v>
      </c>
      <c r="R1400">
        <f t="shared" si="85"/>
        <v>74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>
        <f t="shared" si="84"/>
        <v>1.2614444444444444</v>
      </c>
      <c r="O1401" t="s">
        <v>8276</v>
      </c>
      <c r="P1401" t="s">
        <v>8325</v>
      </c>
      <c r="Q1401" t="s">
        <v>8326</v>
      </c>
      <c r="R1401">
        <f t="shared" si="85"/>
        <v>62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>
        <f t="shared" si="84"/>
        <v>1.6742857142857144</v>
      </c>
      <c r="O1402" t="s">
        <v>8276</v>
      </c>
      <c r="P1402" t="s">
        <v>8325</v>
      </c>
      <c r="Q1402" t="s">
        <v>8326</v>
      </c>
      <c r="R1402">
        <f t="shared" si="85"/>
        <v>17</v>
      </c>
      <c r="S1402" s="10">
        <f t="shared" si="86"/>
        <v>42498.341122685189</v>
      </c>
      <c r="T1402" s="10">
        <f t="shared" si="87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>
        <f t="shared" si="84"/>
        <v>4.9652000000000003</v>
      </c>
      <c r="O1403" t="s">
        <v>8276</v>
      </c>
      <c r="P1403" t="s">
        <v>8325</v>
      </c>
      <c r="Q1403" t="s">
        <v>8326</v>
      </c>
      <c r="R1403">
        <f t="shared" si="85"/>
        <v>52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>
        <f t="shared" si="84"/>
        <v>1.0915999999999999</v>
      </c>
      <c r="O1404" t="s">
        <v>8276</v>
      </c>
      <c r="P1404" t="s">
        <v>8325</v>
      </c>
      <c r="Q1404" t="s">
        <v>8326</v>
      </c>
      <c r="R1404">
        <f t="shared" si="85"/>
        <v>24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>
        <f t="shared" si="84"/>
        <v>1.0257499999999999</v>
      </c>
      <c r="O1405" t="s">
        <v>8276</v>
      </c>
      <c r="P1405" t="s">
        <v>8325</v>
      </c>
      <c r="Q1405" t="s">
        <v>8326</v>
      </c>
      <c r="R1405">
        <f t="shared" si="85"/>
        <v>62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>
        <f t="shared" si="84"/>
        <v>1.6620689655172414E-2</v>
      </c>
      <c r="O1406" t="s">
        <v>8287</v>
      </c>
      <c r="P1406" t="s">
        <v>8322</v>
      </c>
      <c r="Q1406" t="s">
        <v>8341</v>
      </c>
      <c r="R1406">
        <f t="shared" si="85"/>
        <v>48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>
        <f t="shared" si="84"/>
        <v>4.1999999999999997E-3</v>
      </c>
      <c r="O1407" t="s">
        <v>8287</v>
      </c>
      <c r="P1407" t="s">
        <v>8322</v>
      </c>
      <c r="Q1407" t="s">
        <v>8341</v>
      </c>
      <c r="R1407">
        <f t="shared" si="85"/>
        <v>6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>
        <f t="shared" si="84"/>
        <v>1.25E-3</v>
      </c>
      <c r="O1408" t="s">
        <v>8287</v>
      </c>
      <c r="P1408" t="s">
        <v>8322</v>
      </c>
      <c r="Q1408" t="s">
        <v>8341</v>
      </c>
      <c r="R1408">
        <f t="shared" si="85"/>
        <v>5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>
        <f t="shared" si="84"/>
        <v>5.0000000000000001E-3</v>
      </c>
      <c r="O1409" t="s">
        <v>8287</v>
      </c>
      <c r="P1409" t="s">
        <v>8322</v>
      </c>
      <c r="Q1409" t="s">
        <v>8341</v>
      </c>
      <c r="R1409">
        <f t="shared" si="85"/>
        <v>8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>
        <f t="shared" si="84"/>
        <v>7.1999999999999995E-2</v>
      </c>
      <c r="O1410" t="s">
        <v>8287</v>
      </c>
      <c r="P1410" t="s">
        <v>8322</v>
      </c>
      <c r="Q1410" t="s">
        <v>8341</v>
      </c>
      <c r="R1410">
        <f t="shared" si="85"/>
        <v>12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>
        <f t="shared" ref="N1411:N1474" si="88">E1411/D1411</f>
        <v>0</v>
      </c>
      <c r="O1411" t="s">
        <v>8287</v>
      </c>
      <c r="P1411" t="s">
        <v>8322</v>
      </c>
      <c r="Q1411" t="s">
        <v>8341</v>
      </c>
      <c r="R1411" t="e">
        <f t="shared" ref="R1411:R1474" si="89">ROUND(E1411/L1411,0)</f>
        <v>#DIV/0!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>
        <f t="shared" si="88"/>
        <v>1.6666666666666666E-4</v>
      </c>
      <c r="O1412" t="s">
        <v>8287</v>
      </c>
      <c r="P1412" t="s">
        <v>8322</v>
      </c>
      <c r="Q1412" t="s">
        <v>8341</v>
      </c>
      <c r="R1412">
        <f t="shared" si="89"/>
        <v>1</v>
      </c>
      <c r="S1412" s="10">
        <f t="shared" si="90"/>
        <v>42479.318518518514</v>
      </c>
      <c r="T1412" s="10">
        <f t="shared" si="91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>
        <f t="shared" si="88"/>
        <v>2.3333333333333335E-3</v>
      </c>
      <c r="O1413" t="s">
        <v>8287</v>
      </c>
      <c r="P1413" t="s">
        <v>8322</v>
      </c>
      <c r="Q1413" t="s">
        <v>8341</v>
      </c>
      <c r="R1413">
        <f t="shared" si="89"/>
        <v>2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>
        <f t="shared" si="88"/>
        <v>4.5714285714285714E-2</v>
      </c>
      <c r="O1414" t="s">
        <v>8287</v>
      </c>
      <c r="P1414" t="s">
        <v>8322</v>
      </c>
      <c r="Q1414" t="s">
        <v>8341</v>
      </c>
      <c r="R1414">
        <f t="shared" si="89"/>
        <v>25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>
        <f t="shared" si="88"/>
        <v>0.05</v>
      </c>
      <c r="O1415" t="s">
        <v>8287</v>
      </c>
      <c r="P1415" t="s">
        <v>8322</v>
      </c>
      <c r="Q1415" t="s">
        <v>8341</v>
      </c>
      <c r="R1415">
        <f t="shared" si="89"/>
        <v>100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>
        <f t="shared" si="88"/>
        <v>2E-3</v>
      </c>
      <c r="O1416" t="s">
        <v>8287</v>
      </c>
      <c r="P1416" t="s">
        <v>8322</v>
      </c>
      <c r="Q1416" t="s">
        <v>8341</v>
      </c>
      <c r="R1416">
        <f t="shared" si="89"/>
        <v>1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>
        <f t="shared" si="88"/>
        <v>0.18181818181818182</v>
      </c>
      <c r="O1417" t="s">
        <v>8287</v>
      </c>
      <c r="P1417" t="s">
        <v>8322</v>
      </c>
      <c r="Q1417" t="s">
        <v>8341</v>
      </c>
      <c r="R1417">
        <f t="shared" si="89"/>
        <v>89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>
        <f t="shared" si="88"/>
        <v>0</v>
      </c>
      <c r="O1418" t="s">
        <v>8287</v>
      </c>
      <c r="P1418" t="s">
        <v>8322</v>
      </c>
      <c r="Q1418" t="s">
        <v>8341</v>
      </c>
      <c r="R1418" t="e">
        <f t="shared" si="89"/>
        <v>#DIV/0!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>
        <f t="shared" si="88"/>
        <v>1.2222222222222223E-2</v>
      </c>
      <c r="O1419" t="s">
        <v>8287</v>
      </c>
      <c r="P1419" t="s">
        <v>8322</v>
      </c>
      <c r="Q1419" t="s">
        <v>8341</v>
      </c>
      <c r="R1419">
        <f t="shared" si="89"/>
        <v>28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>
        <f t="shared" si="88"/>
        <v>2E-3</v>
      </c>
      <c r="O1420" t="s">
        <v>8287</v>
      </c>
      <c r="P1420" t="s">
        <v>8322</v>
      </c>
      <c r="Q1420" t="s">
        <v>8341</v>
      </c>
      <c r="R1420">
        <f t="shared" si="89"/>
        <v>6</v>
      </c>
      <c r="S1420" s="10">
        <f t="shared" si="90"/>
        <v>42395.456412037034</v>
      </c>
      <c r="T1420" s="10">
        <f t="shared" si="91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>
        <f t="shared" si="88"/>
        <v>7.0634920634920634E-2</v>
      </c>
      <c r="O1421" t="s">
        <v>8287</v>
      </c>
      <c r="P1421" t="s">
        <v>8322</v>
      </c>
      <c r="Q1421" t="s">
        <v>8341</v>
      </c>
      <c r="R1421">
        <f t="shared" si="89"/>
        <v>45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>
        <f t="shared" si="88"/>
        <v>2.7272727272727271E-2</v>
      </c>
      <c r="O1422" t="s">
        <v>8287</v>
      </c>
      <c r="P1422" t="s">
        <v>8322</v>
      </c>
      <c r="Q1422" t="s">
        <v>8341</v>
      </c>
      <c r="R1422">
        <f t="shared" si="89"/>
        <v>1</v>
      </c>
      <c r="S1422" s="10">
        <f t="shared" si="90"/>
        <v>42524.667662037042</v>
      </c>
      <c r="T1422" s="10">
        <f t="shared" si="91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>
        <f t="shared" si="88"/>
        <v>1E-3</v>
      </c>
      <c r="O1423" t="s">
        <v>8287</v>
      </c>
      <c r="P1423" t="s">
        <v>8322</v>
      </c>
      <c r="Q1423" t="s">
        <v>8341</v>
      </c>
      <c r="R1423">
        <f t="shared" si="89"/>
        <v>100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>
        <f t="shared" si="88"/>
        <v>1.0399999999999999E-3</v>
      </c>
      <c r="O1424" t="s">
        <v>8287</v>
      </c>
      <c r="P1424" t="s">
        <v>8322</v>
      </c>
      <c r="Q1424" t="s">
        <v>8341</v>
      </c>
      <c r="R1424">
        <f t="shared" si="89"/>
        <v>13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>
        <f t="shared" si="88"/>
        <v>3.3333333333333335E-3</v>
      </c>
      <c r="O1425" t="s">
        <v>8287</v>
      </c>
      <c r="P1425" t="s">
        <v>8322</v>
      </c>
      <c r="Q1425" t="s">
        <v>8341</v>
      </c>
      <c r="R1425">
        <f t="shared" si="89"/>
        <v>100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>
        <f t="shared" si="88"/>
        <v>0.2036</v>
      </c>
      <c r="O1426" t="s">
        <v>8287</v>
      </c>
      <c r="P1426" t="s">
        <v>8322</v>
      </c>
      <c r="Q1426" t="s">
        <v>8341</v>
      </c>
      <c r="R1426">
        <f t="shared" si="89"/>
        <v>109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>
        <f t="shared" si="88"/>
        <v>0</v>
      </c>
      <c r="O1427" t="s">
        <v>8287</v>
      </c>
      <c r="P1427" t="s">
        <v>8322</v>
      </c>
      <c r="Q1427" t="s">
        <v>8341</v>
      </c>
      <c r="R1427" t="e">
        <f t="shared" si="89"/>
        <v>#DIV/0!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>
        <f t="shared" si="88"/>
        <v>0</v>
      </c>
      <c r="O1428" t="s">
        <v>8287</v>
      </c>
      <c r="P1428" t="s">
        <v>8322</v>
      </c>
      <c r="Q1428" t="s">
        <v>8341</v>
      </c>
      <c r="R1428" t="e">
        <f t="shared" si="89"/>
        <v>#DIV/0!</v>
      </c>
      <c r="S1428" s="10">
        <f t="shared" si="90"/>
        <v>42180.390277777777</v>
      </c>
      <c r="T1428" s="10">
        <f t="shared" si="91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>
        <f t="shared" si="88"/>
        <v>8.3799999999999999E-2</v>
      </c>
      <c r="O1429" t="s">
        <v>8287</v>
      </c>
      <c r="P1429" t="s">
        <v>8322</v>
      </c>
      <c r="Q1429" t="s">
        <v>8341</v>
      </c>
      <c r="R1429">
        <f t="shared" si="89"/>
        <v>105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>
        <f t="shared" si="88"/>
        <v>4.4999999999999998E-2</v>
      </c>
      <c r="O1430" t="s">
        <v>8287</v>
      </c>
      <c r="P1430" t="s">
        <v>8322</v>
      </c>
      <c r="Q1430" t="s">
        <v>8341</v>
      </c>
      <c r="R1430">
        <f t="shared" si="89"/>
        <v>15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>
        <f t="shared" si="88"/>
        <v>0</v>
      </c>
      <c r="O1431" t="s">
        <v>8287</v>
      </c>
      <c r="P1431" t="s">
        <v>8322</v>
      </c>
      <c r="Q1431" t="s">
        <v>8341</v>
      </c>
      <c r="R1431" t="e">
        <f t="shared" si="89"/>
        <v>#DIV/0!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>
        <f t="shared" si="88"/>
        <v>8.0600000000000005E-2</v>
      </c>
      <c r="O1432" t="s">
        <v>8287</v>
      </c>
      <c r="P1432" t="s">
        <v>8322</v>
      </c>
      <c r="Q1432" t="s">
        <v>8341</v>
      </c>
      <c r="R1432">
        <f t="shared" si="89"/>
        <v>81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>
        <f t="shared" si="88"/>
        <v>0.31947058823529412</v>
      </c>
      <c r="O1433" t="s">
        <v>8287</v>
      </c>
      <c r="P1433" t="s">
        <v>8322</v>
      </c>
      <c r="Q1433" t="s">
        <v>8341</v>
      </c>
      <c r="R1433">
        <f t="shared" si="89"/>
        <v>116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>
        <f t="shared" si="88"/>
        <v>0</v>
      </c>
      <c r="O1434" t="s">
        <v>8287</v>
      </c>
      <c r="P1434" t="s">
        <v>8322</v>
      </c>
      <c r="Q1434" t="s">
        <v>8341</v>
      </c>
      <c r="R1434" t="e">
        <f t="shared" si="89"/>
        <v>#DIV/0!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>
        <f t="shared" si="88"/>
        <v>6.7083333333333328E-2</v>
      </c>
      <c r="O1435" t="s">
        <v>8287</v>
      </c>
      <c r="P1435" t="s">
        <v>8322</v>
      </c>
      <c r="Q1435" t="s">
        <v>8341</v>
      </c>
      <c r="R1435">
        <f t="shared" si="89"/>
        <v>81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>
        <f t="shared" si="88"/>
        <v>9.987804878048781E-2</v>
      </c>
      <c r="O1436" t="s">
        <v>8287</v>
      </c>
      <c r="P1436" t="s">
        <v>8322</v>
      </c>
      <c r="Q1436" t="s">
        <v>8341</v>
      </c>
      <c r="R1436">
        <f t="shared" si="89"/>
        <v>745</v>
      </c>
      <c r="S1436" s="10">
        <f t="shared" si="90"/>
        <v>42142.767106481479</v>
      </c>
      <c r="T1436" s="10">
        <f t="shared" si="91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>
        <f t="shared" si="88"/>
        <v>1E-3</v>
      </c>
      <c r="O1437" t="s">
        <v>8287</v>
      </c>
      <c r="P1437" t="s">
        <v>8322</v>
      </c>
      <c r="Q1437" t="s">
        <v>8341</v>
      </c>
      <c r="R1437">
        <f t="shared" si="89"/>
        <v>8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>
        <f t="shared" si="88"/>
        <v>7.7000000000000002E-3</v>
      </c>
      <c r="O1438" t="s">
        <v>8287</v>
      </c>
      <c r="P1438" t="s">
        <v>8322</v>
      </c>
      <c r="Q1438" t="s">
        <v>8341</v>
      </c>
      <c r="R1438">
        <f t="shared" si="89"/>
        <v>39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>
        <f t="shared" si="88"/>
        <v>0.26900000000000002</v>
      </c>
      <c r="O1439" t="s">
        <v>8287</v>
      </c>
      <c r="P1439" t="s">
        <v>8322</v>
      </c>
      <c r="Q1439" t="s">
        <v>8341</v>
      </c>
      <c r="R1439">
        <f t="shared" si="89"/>
        <v>37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>
        <f t="shared" si="88"/>
        <v>0.03</v>
      </c>
      <c r="O1440" t="s">
        <v>8287</v>
      </c>
      <c r="P1440" t="s">
        <v>8322</v>
      </c>
      <c r="Q1440" t="s">
        <v>8341</v>
      </c>
      <c r="R1440">
        <f t="shared" si="89"/>
        <v>75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>
        <f t="shared" si="88"/>
        <v>6.6055045871559637E-2</v>
      </c>
      <c r="O1441" t="s">
        <v>8287</v>
      </c>
      <c r="P1441" t="s">
        <v>8322</v>
      </c>
      <c r="Q1441" t="s">
        <v>8341</v>
      </c>
      <c r="R1441">
        <f t="shared" si="89"/>
        <v>30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>
        <f t="shared" si="88"/>
        <v>7.6923076923076926E-5</v>
      </c>
      <c r="O1442" t="s">
        <v>8287</v>
      </c>
      <c r="P1442" t="s">
        <v>8322</v>
      </c>
      <c r="Q1442" t="s">
        <v>8341</v>
      </c>
      <c r="R1442">
        <f t="shared" si="89"/>
        <v>1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>
        <f t="shared" si="88"/>
        <v>1.1222222222222222E-2</v>
      </c>
      <c r="O1443" t="s">
        <v>8287</v>
      </c>
      <c r="P1443" t="s">
        <v>8322</v>
      </c>
      <c r="Q1443" t="s">
        <v>8341</v>
      </c>
      <c r="R1443">
        <f t="shared" si="89"/>
        <v>673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>
        <f t="shared" si="88"/>
        <v>0</v>
      </c>
      <c r="O1444" t="s">
        <v>8287</v>
      </c>
      <c r="P1444" t="s">
        <v>8322</v>
      </c>
      <c r="Q1444" t="s">
        <v>8341</v>
      </c>
      <c r="R1444" t="e">
        <f t="shared" si="89"/>
        <v>#DIV/0!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>
        <f t="shared" si="88"/>
        <v>0</v>
      </c>
      <c r="O1445" t="s">
        <v>8287</v>
      </c>
      <c r="P1445" t="s">
        <v>8322</v>
      </c>
      <c r="Q1445" t="s">
        <v>8341</v>
      </c>
      <c r="R1445" t="e">
        <f t="shared" si="89"/>
        <v>#DIV/0!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>
        <f t="shared" si="88"/>
        <v>0</v>
      </c>
      <c r="O1446" t="s">
        <v>8287</v>
      </c>
      <c r="P1446" t="s">
        <v>8322</v>
      </c>
      <c r="Q1446" t="s">
        <v>8341</v>
      </c>
      <c r="R1446" t="e">
        <f t="shared" si="89"/>
        <v>#DIV/0!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>
        <f t="shared" si="88"/>
        <v>0</v>
      </c>
      <c r="O1447" t="s">
        <v>8287</v>
      </c>
      <c r="P1447" t="s">
        <v>8322</v>
      </c>
      <c r="Q1447" t="s">
        <v>8341</v>
      </c>
      <c r="R1447" t="e">
        <f t="shared" si="89"/>
        <v>#DIV/0!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>
        <f t="shared" si="88"/>
        <v>0</v>
      </c>
      <c r="O1448" t="s">
        <v>8287</v>
      </c>
      <c r="P1448" t="s">
        <v>8322</v>
      </c>
      <c r="Q1448" t="s">
        <v>8341</v>
      </c>
      <c r="R1448" t="e">
        <f t="shared" si="89"/>
        <v>#DIV/0!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>
        <f t="shared" si="88"/>
        <v>1.4999999999999999E-4</v>
      </c>
      <c r="O1449" t="s">
        <v>8287</v>
      </c>
      <c r="P1449" t="s">
        <v>8322</v>
      </c>
      <c r="Q1449" t="s">
        <v>8341</v>
      </c>
      <c r="R1449">
        <f t="shared" si="89"/>
        <v>25</v>
      </c>
      <c r="S1449" s="10">
        <f t="shared" si="90"/>
        <v>42529.730717592596</v>
      </c>
      <c r="T1449" s="10">
        <f t="shared" si="91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>
        <f t="shared" si="88"/>
        <v>0</v>
      </c>
      <c r="O1450" t="s">
        <v>8287</v>
      </c>
      <c r="P1450" t="s">
        <v>8322</v>
      </c>
      <c r="Q1450" t="s">
        <v>8341</v>
      </c>
      <c r="R1450" t="e">
        <f t="shared" si="89"/>
        <v>#DIV/0!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>
        <f t="shared" si="88"/>
        <v>0</v>
      </c>
      <c r="O1451" t="s">
        <v>8287</v>
      </c>
      <c r="P1451" t="s">
        <v>8322</v>
      </c>
      <c r="Q1451" t="s">
        <v>8341</v>
      </c>
      <c r="R1451" t="e">
        <f t="shared" si="89"/>
        <v>#DIV/0!</v>
      </c>
      <c r="S1451" s="10">
        <f t="shared" si="90"/>
        <v>42086.811400462961</v>
      </c>
      <c r="T1451" s="10">
        <f t="shared" si="91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>
        <f t="shared" si="88"/>
        <v>1.0000000000000001E-5</v>
      </c>
      <c r="O1452" t="s">
        <v>8287</v>
      </c>
      <c r="P1452" t="s">
        <v>8322</v>
      </c>
      <c r="Q1452" t="s">
        <v>8341</v>
      </c>
      <c r="R1452">
        <f t="shared" si="89"/>
        <v>1</v>
      </c>
      <c r="S1452" s="10">
        <f t="shared" si="90"/>
        <v>42390.171261574069</v>
      </c>
      <c r="T1452" s="10">
        <f t="shared" si="91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>
        <f t="shared" si="88"/>
        <v>1.0554089709762533E-4</v>
      </c>
      <c r="O1453" t="s">
        <v>8287</v>
      </c>
      <c r="P1453" t="s">
        <v>8322</v>
      </c>
      <c r="Q1453" t="s">
        <v>8341</v>
      </c>
      <c r="R1453">
        <f t="shared" si="89"/>
        <v>1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>
        <f t="shared" si="88"/>
        <v>0</v>
      </c>
      <c r="O1454" t="s">
        <v>8287</v>
      </c>
      <c r="P1454" t="s">
        <v>8322</v>
      </c>
      <c r="Q1454" t="s">
        <v>8341</v>
      </c>
      <c r="R1454" t="e">
        <f t="shared" si="89"/>
        <v>#DIV/0!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>
        <f t="shared" si="88"/>
        <v>0</v>
      </c>
      <c r="O1455" t="s">
        <v>8287</v>
      </c>
      <c r="P1455" t="s">
        <v>8322</v>
      </c>
      <c r="Q1455" t="s">
        <v>8341</v>
      </c>
      <c r="R1455" t="e">
        <f t="shared" si="89"/>
        <v>#DIV/0!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>
        <f t="shared" si="88"/>
        <v>8.5714285714285719E-3</v>
      </c>
      <c r="O1456" t="s">
        <v>8287</v>
      </c>
      <c r="P1456" t="s">
        <v>8322</v>
      </c>
      <c r="Q1456" t="s">
        <v>8341</v>
      </c>
      <c r="R1456">
        <f t="shared" si="89"/>
        <v>15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>
        <f t="shared" si="88"/>
        <v>0.105</v>
      </c>
      <c r="O1457" t="s">
        <v>8287</v>
      </c>
      <c r="P1457" t="s">
        <v>8322</v>
      </c>
      <c r="Q1457" t="s">
        <v>8341</v>
      </c>
      <c r="R1457">
        <f t="shared" si="89"/>
        <v>225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>
        <f t="shared" si="88"/>
        <v>2.9000000000000001E-2</v>
      </c>
      <c r="O1458" t="s">
        <v>8287</v>
      </c>
      <c r="P1458" t="s">
        <v>8322</v>
      </c>
      <c r="Q1458" t="s">
        <v>8341</v>
      </c>
      <c r="R1458">
        <f t="shared" si="89"/>
        <v>48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>
        <f t="shared" si="88"/>
        <v>0</v>
      </c>
      <c r="O1459" t="s">
        <v>8287</v>
      </c>
      <c r="P1459" t="s">
        <v>8322</v>
      </c>
      <c r="Q1459" t="s">
        <v>8341</v>
      </c>
      <c r="R1459" t="e">
        <f t="shared" si="89"/>
        <v>#DIV/0!</v>
      </c>
      <c r="S1459" s="10">
        <f t="shared" si="90"/>
        <v>42289.89634259259</v>
      </c>
      <c r="T1459" s="10">
        <f t="shared" si="91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>
        <f t="shared" si="88"/>
        <v>0</v>
      </c>
      <c r="O1460" t="s">
        <v>8287</v>
      </c>
      <c r="P1460" t="s">
        <v>8322</v>
      </c>
      <c r="Q1460" t="s">
        <v>8341</v>
      </c>
      <c r="R1460" t="e">
        <f t="shared" si="89"/>
        <v>#DIV/0!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>
        <f t="shared" si="88"/>
        <v>0</v>
      </c>
      <c r="O1461" t="s">
        <v>8287</v>
      </c>
      <c r="P1461" t="s">
        <v>8322</v>
      </c>
      <c r="Q1461" t="s">
        <v>8341</v>
      </c>
      <c r="R1461" t="e">
        <f t="shared" si="89"/>
        <v>#DIV/0!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>
        <f t="shared" si="88"/>
        <v>0</v>
      </c>
      <c r="O1462" t="s">
        <v>8287</v>
      </c>
      <c r="P1462" t="s">
        <v>8322</v>
      </c>
      <c r="Q1462" t="s">
        <v>8341</v>
      </c>
      <c r="R1462" t="e">
        <f t="shared" si="89"/>
        <v>#DIV/0!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>
        <f t="shared" si="88"/>
        <v>1.012446</v>
      </c>
      <c r="O1463" t="s">
        <v>8288</v>
      </c>
      <c r="P1463" t="s">
        <v>8322</v>
      </c>
      <c r="Q1463" t="s">
        <v>8342</v>
      </c>
      <c r="R1463">
        <f t="shared" si="89"/>
        <v>45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>
        <f t="shared" si="88"/>
        <v>1.085175</v>
      </c>
      <c r="O1464" t="s">
        <v>8288</v>
      </c>
      <c r="P1464" t="s">
        <v>8322</v>
      </c>
      <c r="Q1464" t="s">
        <v>8342</v>
      </c>
      <c r="R1464">
        <f t="shared" si="89"/>
        <v>29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>
        <f t="shared" si="88"/>
        <v>1.4766666666666666</v>
      </c>
      <c r="O1465" t="s">
        <v>8288</v>
      </c>
      <c r="P1465" t="s">
        <v>8322</v>
      </c>
      <c r="Q1465" t="s">
        <v>8342</v>
      </c>
      <c r="R1465">
        <f t="shared" si="89"/>
        <v>35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>
        <f t="shared" si="88"/>
        <v>1.6319999999999999</v>
      </c>
      <c r="O1466" t="s">
        <v>8288</v>
      </c>
      <c r="P1466" t="s">
        <v>8322</v>
      </c>
      <c r="Q1466" t="s">
        <v>8342</v>
      </c>
      <c r="R1466">
        <f t="shared" si="89"/>
        <v>35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>
        <f t="shared" si="88"/>
        <v>4.5641449999999999</v>
      </c>
      <c r="O1467" t="s">
        <v>8288</v>
      </c>
      <c r="P1467" t="s">
        <v>8322</v>
      </c>
      <c r="Q1467" t="s">
        <v>8342</v>
      </c>
      <c r="R1467">
        <f t="shared" si="89"/>
        <v>53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>
        <f t="shared" si="88"/>
        <v>1.0787731249999999</v>
      </c>
      <c r="O1468" t="s">
        <v>8288</v>
      </c>
      <c r="P1468" t="s">
        <v>8322</v>
      </c>
      <c r="Q1468" t="s">
        <v>8342</v>
      </c>
      <c r="R1468">
        <f t="shared" si="89"/>
        <v>70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>
        <f t="shared" si="88"/>
        <v>1.1508</v>
      </c>
      <c r="O1469" t="s">
        <v>8288</v>
      </c>
      <c r="P1469" t="s">
        <v>8322</v>
      </c>
      <c r="Q1469" t="s">
        <v>8342</v>
      </c>
      <c r="R1469">
        <f t="shared" si="89"/>
        <v>77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>
        <f t="shared" si="88"/>
        <v>1.0236842105263158</v>
      </c>
      <c r="O1470" t="s">
        <v>8288</v>
      </c>
      <c r="P1470" t="s">
        <v>8322</v>
      </c>
      <c r="Q1470" t="s">
        <v>8342</v>
      </c>
      <c r="R1470">
        <f t="shared" si="89"/>
        <v>33</v>
      </c>
      <c r="S1470" s="10">
        <f t="shared" si="90"/>
        <v>40646.014456018522</v>
      </c>
      <c r="T1470" s="10">
        <f t="shared" si="91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>
        <f t="shared" si="88"/>
        <v>1.0842485875706214</v>
      </c>
      <c r="O1471" t="s">
        <v>8288</v>
      </c>
      <c r="P1471" t="s">
        <v>8322</v>
      </c>
      <c r="Q1471" t="s">
        <v>8342</v>
      </c>
      <c r="R1471">
        <f t="shared" si="89"/>
        <v>149</v>
      </c>
      <c r="S1471" s="10">
        <f t="shared" si="90"/>
        <v>41290.598483796297</v>
      </c>
      <c r="T1471" s="10">
        <f t="shared" si="91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>
        <f t="shared" si="88"/>
        <v>1.2513333333333334</v>
      </c>
      <c r="O1472" t="s">
        <v>8288</v>
      </c>
      <c r="P1472" t="s">
        <v>8322</v>
      </c>
      <c r="Q1472" t="s">
        <v>8342</v>
      </c>
      <c r="R1472">
        <f t="shared" si="89"/>
        <v>23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>
        <f t="shared" si="88"/>
        <v>1.03840625</v>
      </c>
      <c r="O1473" t="s">
        <v>8288</v>
      </c>
      <c r="P1473" t="s">
        <v>8322</v>
      </c>
      <c r="Q1473" t="s">
        <v>8342</v>
      </c>
      <c r="R1473">
        <f t="shared" si="89"/>
        <v>97</v>
      </c>
      <c r="S1473" s="10">
        <f t="shared" si="90"/>
        <v>42073.957569444443</v>
      </c>
      <c r="T1473" s="10">
        <f t="shared" si="91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>
        <f t="shared" si="88"/>
        <v>1.3870400000000001</v>
      </c>
      <c r="O1474" t="s">
        <v>8288</v>
      </c>
      <c r="P1474" t="s">
        <v>8322</v>
      </c>
      <c r="Q1474" t="s">
        <v>8342</v>
      </c>
      <c r="R1474">
        <f t="shared" si="89"/>
        <v>103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>
        <f t="shared" ref="N1475:N1538" si="92">E1475/D1475</f>
        <v>1.20516</v>
      </c>
      <c r="O1475" t="s">
        <v>8288</v>
      </c>
      <c r="P1475" t="s">
        <v>8322</v>
      </c>
      <c r="Q1475" t="s">
        <v>8342</v>
      </c>
      <c r="R1475">
        <f t="shared" ref="R1475:R1538" si="93">ROUND(E1475/L1475,0)</f>
        <v>38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>
        <f t="shared" si="92"/>
        <v>1.1226666666666667</v>
      </c>
      <c r="O1476" t="s">
        <v>8288</v>
      </c>
      <c r="P1476" t="s">
        <v>8322</v>
      </c>
      <c r="Q1476" t="s">
        <v>8342</v>
      </c>
      <c r="R1476">
        <f t="shared" si="93"/>
        <v>44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>
        <f t="shared" si="92"/>
        <v>1.8866966666666667</v>
      </c>
      <c r="O1477" t="s">
        <v>8288</v>
      </c>
      <c r="P1477" t="s">
        <v>8322</v>
      </c>
      <c r="Q1477" t="s">
        <v>8342</v>
      </c>
      <c r="R1477">
        <f t="shared" si="93"/>
        <v>64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>
        <f t="shared" si="92"/>
        <v>6.6155466666666669</v>
      </c>
      <c r="O1478" t="s">
        <v>8288</v>
      </c>
      <c r="P1478" t="s">
        <v>8322</v>
      </c>
      <c r="Q1478" t="s">
        <v>8342</v>
      </c>
      <c r="R1478">
        <f t="shared" si="93"/>
        <v>43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>
        <f t="shared" si="92"/>
        <v>1.1131</v>
      </c>
      <c r="O1479" t="s">
        <v>8288</v>
      </c>
      <c r="P1479" t="s">
        <v>8322</v>
      </c>
      <c r="Q1479" t="s">
        <v>8342</v>
      </c>
      <c r="R1479">
        <f t="shared" si="93"/>
        <v>90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>
        <f t="shared" si="92"/>
        <v>11.8161422</v>
      </c>
      <c r="O1480" t="s">
        <v>8288</v>
      </c>
      <c r="P1480" t="s">
        <v>8322</v>
      </c>
      <c r="Q1480" t="s">
        <v>8342</v>
      </c>
      <c r="R1480">
        <f t="shared" si="93"/>
        <v>29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>
        <f t="shared" si="92"/>
        <v>1.37375</v>
      </c>
      <c r="O1481" t="s">
        <v>8288</v>
      </c>
      <c r="P1481" t="s">
        <v>8322</v>
      </c>
      <c r="Q1481" t="s">
        <v>8342</v>
      </c>
      <c r="R1481">
        <f t="shared" si="93"/>
        <v>31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>
        <f t="shared" si="92"/>
        <v>1.170404</v>
      </c>
      <c r="O1482" t="s">
        <v>8288</v>
      </c>
      <c r="P1482" t="s">
        <v>8322</v>
      </c>
      <c r="Q1482" t="s">
        <v>8342</v>
      </c>
      <c r="R1482">
        <f t="shared" si="93"/>
        <v>92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>
        <f t="shared" si="92"/>
        <v>2.1000000000000001E-2</v>
      </c>
      <c r="O1483" t="s">
        <v>8275</v>
      </c>
      <c r="P1483" t="s">
        <v>8322</v>
      </c>
      <c r="Q1483" t="s">
        <v>8324</v>
      </c>
      <c r="R1483">
        <f t="shared" si="93"/>
        <v>18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>
        <f t="shared" si="92"/>
        <v>1E-3</v>
      </c>
      <c r="O1484" t="s">
        <v>8275</v>
      </c>
      <c r="P1484" t="s">
        <v>8322</v>
      </c>
      <c r="Q1484" t="s">
        <v>8324</v>
      </c>
      <c r="R1484">
        <f t="shared" si="93"/>
        <v>5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>
        <f t="shared" si="92"/>
        <v>7.1428571428571426E-3</v>
      </c>
      <c r="O1485" t="s">
        <v>8275</v>
      </c>
      <c r="P1485" t="s">
        <v>8322</v>
      </c>
      <c r="Q1485" t="s">
        <v>8324</v>
      </c>
      <c r="R1485">
        <f t="shared" si="93"/>
        <v>25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>
        <f t="shared" si="92"/>
        <v>0</v>
      </c>
      <c r="O1486" t="s">
        <v>8275</v>
      </c>
      <c r="P1486" t="s">
        <v>8322</v>
      </c>
      <c r="Q1486" t="s">
        <v>8324</v>
      </c>
      <c r="R1486" t="e">
        <f t="shared" si="93"/>
        <v>#DIV/0!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>
        <f t="shared" si="92"/>
        <v>2.2388059701492536E-2</v>
      </c>
      <c r="O1487" t="s">
        <v>8275</v>
      </c>
      <c r="P1487" t="s">
        <v>8322</v>
      </c>
      <c r="Q1487" t="s">
        <v>8324</v>
      </c>
      <c r="R1487">
        <f t="shared" si="93"/>
        <v>50</v>
      </c>
      <c r="S1487" s="10">
        <f t="shared" si="94"/>
        <v>42130.795983796299</v>
      </c>
      <c r="T1487" s="10">
        <f t="shared" si="95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>
        <f t="shared" si="92"/>
        <v>2.3999999999999998E-3</v>
      </c>
      <c r="O1488" t="s">
        <v>8275</v>
      </c>
      <c r="P1488" t="s">
        <v>8322</v>
      </c>
      <c r="Q1488" t="s">
        <v>8324</v>
      </c>
      <c r="R1488">
        <f t="shared" si="93"/>
        <v>16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>
        <f t="shared" si="92"/>
        <v>0</v>
      </c>
      <c r="O1489" t="s">
        <v>8275</v>
      </c>
      <c r="P1489" t="s">
        <v>8322</v>
      </c>
      <c r="Q1489" t="s">
        <v>8324</v>
      </c>
      <c r="R1489" t="e">
        <f t="shared" si="93"/>
        <v>#DIV/0!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>
        <f t="shared" si="92"/>
        <v>2.4E-2</v>
      </c>
      <c r="O1490" t="s">
        <v>8275</v>
      </c>
      <c r="P1490" t="s">
        <v>8322</v>
      </c>
      <c r="Q1490" t="s">
        <v>8324</v>
      </c>
      <c r="R1490">
        <f t="shared" si="93"/>
        <v>60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>
        <f t="shared" si="92"/>
        <v>0</v>
      </c>
      <c r="O1491" t="s">
        <v>8275</v>
      </c>
      <c r="P1491" t="s">
        <v>8322</v>
      </c>
      <c r="Q1491" t="s">
        <v>8324</v>
      </c>
      <c r="R1491" t="e">
        <f t="shared" si="93"/>
        <v>#DIV/0!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>
        <f t="shared" si="92"/>
        <v>0.30862068965517242</v>
      </c>
      <c r="O1492" t="s">
        <v>8275</v>
      </c>
      <c r="P1492" t="s">
        <v>8322</v>
      </c>
      <c r="Q1492" t="s">
        <v>8324</v>
      </c>
      <c r="R1492">
        <f t="shared" si="93"/>
        <v>47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>
        <f t="shared" si="92"/>
        <v>8.3333333333333329E-2</v>
      </c>
      <c r="O1493" t="s">
        <v>8275</v>
      </c>
      <c r="P1493" t="s">
        <v>8322</v>
      </c>
      <c r="Q1493" t="s">
        <v>8324</v>
      </c>
      <c r="R1493">
        <f t="shared" si="93"/>
        <v>100</v>
      </c>
      <c r="S1493" s="10">
        <f t="shared" si="94"/>
        <v>41991.713460648149</v>
      </c>
      <c r="T1493" s="10">
        <f t="shared" si="95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>
        <f t="shared" si="92"/>
        <v>7.4999999999999997E-3</v>
      </c>
      <c r="O1494" t="s">
        <v>8275</v>
      </c>
      <c r="P1494" t="s">
        <v>8322</v>
      </c>
      <c r="Q1494" t="s">
        <v>8324</v>
      </c>
      <c r="R1494">
        <f t="shared" si="93"/>
        <v>15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>
        <f t="shared" si="92"/>
        <v>0</v>
      </c>
      <c r="O1495" t="s">
        <v>8275</v>
      </c>
      <c r="P1495" t="s">
        <v>8322</v>
      </c>
      <c r="Q1495" t="s">
        <v>8324</v>
      </c>
      <c r="R1495" t="e">
        <f t="shared" si="93"/>
        <v>#DIV/0!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>
        <f t="shared" si="92"/>
        <v>8.8999999999999996E-2</v>
      </c>
      <c r="O1496" t="s">
        <v>8275</v>
      </c>
      <c r="P1496" t="s">
        <v>8322</v>
      </c>
      <c r="Q1496" t="s">
        <v>8324</v>
      </c>
      <c r="R1496">
        <f t="shared" si="93"/>
        <v>40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>
        <f t="shared" si="92"/>
        <v>0</v>
      </c>
      <c r="O1497" t="s">
        <v>8275</v>
      </c>
      <c r="P1497" t="s">
        <v>8322</v>
      </c>
      <c r="Q1497" t="s">
        <v>8324</v>
      </c>
      <c r="R1497" t="e">
        <f t="shared" si="93"/>
        <v>#DIV/0!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>
        <f t="shared" si="92"/>
        <v>0</v>
      </c>
      <c r="O1498" t="s">
        <v>8275</v>
      </c>
      <c r="P1498" t="s">
        <v>8322</v>
      </c>
      <c r="Q1498" t="s">
        <v>8324</v>
      </c>
      <c r="R1498" t="e">
        <f t="shared" si="93"/>
        <v>#DIV/0!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>
        <f t="shared" si="92"/>
        <v>6.666666666666667E-5</v>
      </c>
      <c r="O1499" t="s">
        <v>8275</v>
      </c>
      <c r="P1499" t="s">
        <v>8322</v>
      </c>
      <c r="Q1499" t="s">
        <v>8324</v>
      </c>
      <c r="R1499">
        <f t="shared" si="93"/>
        <v>1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>
        <f t="shared" si="92"/>
        <v>1.9E-2</v>
      </c>
      <c r="O1500" t="s">
        <v>8275</v>
      </c>
      <c r="P1500" t="s">
        <v>8322</v>
      </c>
      <c r="Q1500" t="s">
        <v>8324</v>
      </c>
      <c r="R1500">
        <f t="shared" si="93"/>
        <v>19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>
        <f t="shared" si="92"/>
        <v>2.5000000000000001E-3</v>
      </c>
      <c r="O1501" t="s">
        <v>8275</v>
      </c>
      <c r="P1501" t="s">
        <v>8322</v>
      </c>
      <c r="Q1501" t="s">
        <v>8324</v>
      </c>
      <c r="R1501">
        <f t="shared" si="93"/>
        <v>5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>
        <f t="shared" si="92"/>
        <v>0.25035714285714283</v>
      </c>
      <c r="O1502" t="s">
        <v>8275</v>
      </c>
      <c r="P1502" t="s">
        <v>8322</v>
      </c>
      <c r="Q1502" t="s">
        <v>8324</v>
      </c>
      <c r="R1502">
        <f t="shared" si="93"/>
        <v>47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>
        <f t="shared" si="92"/>
        <v>1.6633076923076924</v>
      </c>
      <c r="O1503" t="s">
        <v>8285</v>
      </c>
      <c r="P1503" t="s">
        <v>8338</v>
      </c>
      <c r="Q1503" t="s">
        <v>8339</v>
      </c>
      <c r="R1503">
        <f t="shared" si="93"/>
        <v>98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>
        <f t="shared" si="92"/>
        <v>1.0144545454545455</v>
      </c>
      <c r="O1504" t="s">
        <v>8285</v>
      </c>
      <c r="P1504" t="s">
        <v>8338</v>
      </c>
      <c r="Q1504" t="s">
        <v>8339</v>
      </c>
      <c r="R1504">
        <f t="shared" si="93"/>
        <v>68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>
        <f t="shared" si="92"/>
        <v>1.0789146666666667</v>
      </c>
      <c r="O1505" t="s">
        <v>8285</v>
      </c>
      <c r="P1505" t="s">
        <v>8338</v>
      </c>
      <c r="Q1505" t="s">
        <v>8339</v>
      </c>
      <c r="R1505">
        <f t="shared" si="93"/>
        <v>57</v>
      </c>
      <c r="S1505" s="10">
        <f t="shared" si="94"/>
        <v>42606.347233796296</v>
      </c>
      <c r="T1505" s="10">
        <f t="shared" si="95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>
        <f t="shared" si="92"/>
        <v>2.7793846153846156</v>
      </c>
      <c r="O1506" t="s">
        <v>8285</v>
      </c>
      <c r="P1506" t="s">
        <v>8338</v>
      </c>
      <c r="Q1506" t="s">
        <v>8339</v>
      </c>
      <c r="R1506">
        <f t="shared" si="93"/>
        <v>67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>
        <f t="shared" si="92"/>
        <v>1.0358125</v>
      </c>
      <c r="O1507" t="s">
        <v>8285</v>
      </c>
      <c r="P1507" t="s">
        <v>8338</v>
      </c>
      <c r="Q1507" t="s">
        <v>8339</v>
      </c>
      <c r="R1507">
        <f t="shared" si="93"/>
        <v>48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>
        <f t="shared" si="92"/>
        <v>1.1140000000000001</v>
      </c>
      <c r="O1508" t="s">
        <v>8285</v>
      </c>
      <c r="P1508" t="s">
        <v>8338</v>
      </c>
      <c r="Q1508" t="s">
        <v>8339</v>
      </c>
      <c r="R1508">
        <f t="shared" si="93"/>
        <v>39</v>
      </c>
      <c r="S1508" s="10">
        <f t="shared" si="94"/>
        <v>41814.785925925928</v>
      </c>
      <c r="T1508" s="10">
        <f t="shared" si="95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>
        <f t="shared" si="92"/>
        <v>2.15</v>
      </c>
      <c r="O1509" t="s">
        <v>8285</v>
      </c>
      <c r="P1509" t="s">
        <v>8338</v>
      </c>
      <c r="Q1509" t="s">
        <v>8339</v>
      </c>
      <c r="R1509">
        <f t="shared" si="93"/>
        <v>78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>
        <f t="shared" si="92"/>
        <v>1.1076216216216217</v>
      </c>
      <c r="O1510" t="s">
        <v>8285</v>
      </c>
      <c r="P1510" t="s">
        <v>8338</v>
      </c>
      <c r="Q1510" t="s">
        <v>8339</v>
      </c>
      <c r="R1510">
        <f t="shared" si="93"/>
        <v>97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>
        <f t="shared" si="92"/>
        <v>1.2364125714285714</v>
      </c>
      <c r="O1511" t="s">
        <v>8285</v>
      </c>
      <c r="P1511" t="s">
        <v>8338</v>
      </c>
      <c r="Q1511" t="s">
        <v>8339</v>
      </c>
      <c r="R1511">
        <f t="shared" si="93"/>
        <v>110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>
        <f t="shared" si="92"/>
        <v>1.0103500000000001</v>
      </c>
      <c r="O1512" t="s">
        <v>8285</v>
      </c>
      <c r="P1512" t="s">
        <v>8338</v>
      </c>
      <c r="Q1512" t="s">
        <v>8339</v>
      </c>
      <c r="R1512">
        <f t="shared" si="93"/>
        <v>40</v>
      </c>
      <c r="S1512" s="10">
        <f t="shared" si="94"/>
        <v>41809.385162037033</v>
      </c>
      <c r="T1512" s="10">
        <f t="shared" si="95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>
        <f t="shared" si="92"/>
        <v>1.1179285714285714</v>
      </c>
      <c r="O1513" t="s">
        <v>8285</v>
      </c>
      <c r="P1513" t="s">
        <v>8338</v>
      </c>
      <c r="Q1513" t="s">
        <v>8339</v>
      </c>
      <c r="R1513">
        <f t="shared" si="93"/>
        <v>76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>
        <f t="shared" si="92"/>
        <v>5.5877142857142861</v>
      </c>
      <c r="O1514" t="s">
        <v>8285</v>
      </c>
      <c r="P1514" t="s">
        <v>8338</v>
      </c>
      <c r="Q1514" t="s">
        <v>8339</v>
      </c>
      <c r="R1514">
        <f t="shared" si="93"/>
        <v>58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>
        <f t="shared" si="92"/>
        <v>1.5001875</v>
      </c>
      <c r="O1515" t="s">
        <v>8285</v>
      </c>
      <c r="P1515" t="s">
        <v>8338</v>
      </c>
      <c r="Q1515" t="s">
        <v>8339</v>
      </c>
      <c r="R1515">
        <f t="shared" si="93"/>
        <v>56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>
        <f t="shared" si="92"/>
        <v>1.0647599999999999</v>
      </c>
      <c r="O1516" t="s">
        <v>8285</v>
      </c>
      <c r="P1516" t="s">
        <v>8338</v>
      </c>
      <c r="Q1516" t="s">
        <v>8339</v>
      </c>
      <c r="R1516">
        <f t="shared" si="93"/>
        <v>151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>
        <f t="shared" si="92"/>
        <v>1.57189</v>
      </c>
      <c r="O1517" t="s">
        <v>8285</v>
      </c>
      <c r="P1517" t="s">
        <v>8338</v>
      </c>
      <c r="Q1517" t="s">
        <v>8339</v>
      </c>
      <c r="R1517">
        <f t="shared" si="93"/>
        <v>850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>
        <f t="shared" si="92"/>
        <v>1.0865882352941176</v>
      </c>
      <c r="O1518" t="s">
        <v>8285</v>
      </c>
      <c r="P1518" t="s">
        <v>8338</v>
      </c>
      <c r="Q1518" t="s">
        <v>8339</v>
      </c>
      <c r="R1518">
        <f t="shared" si="93"/>
        <v>159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>
        <f t="shared" si="92"/>
        <v>1.6197999999999999</v>
      </c>
      <c r="O1519" t="s">
        <v>8285</v>
      </c>
      <c r="P1519" t="s">
        <v>8338</v>
      </c>
      <c r="Q1519" t="s">
        <v>8339</v>
      </c>
      <c r="R1519">
        <f t="shared" si="93"/>
        <v>40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>
        <f t="shared" si="92"/>
        <v>2.0536666666666665</v>
      </c>
      <c r="O1520" t="s">
        <v>8285</v>
      </c>
      <c r="P1520" t="s">
        <v>8338</v>
      </c>
      <c r="Q1520" t="s">
        <v>8339</v>
      </c>
      <c r="R1520">
        <f t="shared" si="93"/>
        <v>131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>
        <f t="shared" si="92"/>
        <v>1.033638888888889</v>
      </c>
      <c r="O1521" t="s">
        <v>8285</v>
      </c>
      <c r="P1521" t="s">
        <v>8338</v>
      </c>
      <c r="Q1521" t="s">
        <v>8339</v>
      </c>
      <c r="R1521">
        <f t="shared" si="93"/>
        <v>64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>
        <f t="shared" si="92"/>
        <v>1.0347222222222223</v>
      </c>
      <c r="O1522" t="s">
        <v>8285</v>
      </c>
      <c r="P1522" t="s">
        <v>8338</v>
      </c>
      <c r="Q1522" t="s">
        <v>8339</v>
      </c>
      <c r="R1522">
        <f t="shared" si="93"/>
        <v>112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>
        <f t="shared" si="92"/>
        <v>1.0681333333333334</v>
      </c>
      <c r="O1523" t="s">
        <v>8285</v>
      </c>
      <c r="P1523" t="s">
        <v>8338</v>
      </c>
      <c r="Q1523" t="s">
        <v>8339</v>
      </c>
      <c r="R1523">
        <f t="shared" si="93"/>
        <v>170</v>
      </c>
      <c r="S1523" s="10">
        <f t="shared" si="94"/>
        <v>42493.167719907404</v>
      </c>
      <c r="T1523" s="10">
        <f t="shared" si="95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>
        <f t="shared" si="92"/>
        <v>1.3896574712643677</v>
      </c>
      <c r="O1524" t="s">
        <v>8285</v>
      </c>
      <c r="P1524" t="s">
        <v>8338</v>
      </c>
      <c r="Q1524" t="s">
        <v>8339</v>
      </c>
      <c r="R1524">
        <f t="shared" si="93"/>
        <v>134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>
        <f t="shared" si="92"/>
        <v>1.2484324324324325</v>
      </c>
      <c r="O1525" t="s">
        <v>8285</v>
      </c>
      <c r="P1525" t="s">
        <v>8338</v>
      </c>
      <c r="Q1525" t="s">
        <v>8339</v>
      </c>
      <c r="R1525">
        <f t="shared" si="93"/>
        <v>96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>
        <f t="shared" si="92"/>
        <v>2.0699999999999998</v>
      </c>
      <c r="O1526" t="s">
        <v>8285</v>
      </c>
      <c r="P1526" t="s">
        <v>8338</v>
      </c>
      <c r="Q1526" t="s">
        <v>8339</v>
      </c>
      <c r="R1526">
        <f t="shared" si="93"/>
        <v>222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>
        <f t="shared" si="92"/>
        <v>1.7400576923076922</v>
      </c>
      <c r="O1527" t="s">
        <v>8285</v>
      </c>
      <c r="P1527" t="s">
        <v>8338</v>
      </c>
      <c r="Q1527" t="s">
        <v>8339</v>
      </c>
      <c r="R1527">
        <f t="shared" si="93"/>
        <v>32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>
        <f t="shared" si="92"/>
        <v>1.2032608695652174</v>
      </c>
      <c r="O1528" t="s">
        <v>8285</v>
      </c>
      <c r="P1528" t="s">
        <v>8338</v>
      </c>
      <c r="Q1528" t="s">
        <v>8339</v>
      </c>
      <c r="R1528">
        <f t="shared" si="93"/>
        <v>99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>
        <f t="shared" si="92"/>
        <v>1.1044428571428573</v>
      </c>
      <c r="O1529" t="s">
        <v>8285</v>
      </c>
      <c r="P1529" t="s">
        <v>8338</v>
      </c>
      <c r="Q1529" t="s">
        <v>8339</v>
      </c>
      <c r="R1529">
        <f t="shared" si="93"/>
        <v>55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>
        <f t="shared" si="92"/>
        <v>2.8156666666666665</v>
      </c>
      <c r="O1530" t="s">
        <v>8285</v>
      </c>
      <c r="P1530" t="s">
        <v>8338</v>
      </c>
      <c r="Q1530" t="s">
        <v>8339</v>
      </c>
      <c r="R1530">
        <f t="shared" si="93"/>
        <v>53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>
        <f t="shared" si="92"/>
        <v>1.0067894736842105</v>
      </c>
      <c r="O1531" t="s">
        <v>8285</v>
      </c>
      <c r="P1531" t="s">
        <v>8338</v>
      </c>
      <c r="Q1531" t="s">
        <v>8339</v>
      </c>
      <c r="R1531">
        <f t="shared" si="93"/>
        <v>136</v>
      </c>
      <c r="S1531" s="10">
        <f t="shared" si="94"/>
        <v>42052.628703703704</v>
      </c>
      <c r="T1531" s="10">
        <f t="shared" si="95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>
        <f t="shared" si="92"/>
        <v>1.3482571428571428</v>
      </c>
      <c r="O1532" t="s">
        <v>8285</v>
      </c>
      <c r="P1532" t="s">
        <v>8338</v>
      </c>
      <c r="Q1532" t="s">
        <v>8339</v>
      </c>
      <c r="R1532">
        <f t="shared" si="93"/>
        <v>54</v>
      </c>
      <c r="S1532" s="10">
        <f t="shared" si="94"/>
        <v>42275.767303240747</v>
      </c>
      <c r="T1532" s="10">
        <f t="shared" si="95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>
        <f t="shared" si="92"/>
        <v>1.7595744680851064</v>
      </c>
      <c r="O1533" t="s">
        <v>8285</v>
      </c>
      <c r="P1533" t="s">
        <v>8338</v>
      </c>
      <c r="Q1533" t="s">
        <v>8339</v>
      </c>
      <c r="R1533">
        <f t="shared" si="93"/>
        <v>57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>
        <f t="shared" si="92"/>
        <v>4.8402000000000003</v>
      </c>
      <c r="O1534" t="s">
        <v>8285</v>
      </c>
      <c r="P1534" t="s">
        <v>8338</v>
      </c>
      <c r="Q1534" t="s">
        <v>8339</v>
      </c>
      <c r="R1534">
        <f t="shared" si="93"/>
        <v>82</v>
      </c>
      <c r="S1534" s="10">
        <f t="shared" si="94"/>
        <v>42391.475289351853</v>
      </c>
      <c r="T1534" s="10">
        <f t="shared" si="95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>
        <f t="shared" si="92"/>
        <v>1.4514</v>
      </c>
      <c r="O1535" t="s">
        <v>8285</v>
      </c>
      <c r="P1535" t="s">
        <v>8338</v>
      </c>
      <c r="Q1535" t="s">
        <v>8339</v>
      </c>
      <c r="R1535">
        <f t="shared" si="93"/>
        <v>88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>
        <f t="shared" si="92"/>
        <v>4.1773333333333333</v>
      </c>
      <c r="O1536" t="s">
        <v>8285</v>
      </c>
      <c r="P1536" t="s">
        <v>8338</v>
      </c>
      <c r="Q1536" t="s">
        <v>8339</v>
      </c>
      <c r="R1536">
        <f t="shared" si="93"/>
        <v>85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>
        <f t="shared" si="92"/>
        <v>1.3242499999999999</v>
      </c>
      <c r="O1537" t="s">
        <v>8285</v>
      </c>
      <c r="P1537" t="s">
        <v>8338</v>
      </c>
      <c r="Q1537" t="s">
        <v>8339</v>
      </c>
      <c r="R1537">
        <f t="shared" si="93"/>
        <v>48</v>
      </c>
      <c r="S1537" s="10">
        <f t="shared" si="94"/>
        <v>42484.829062500001</v>
      </c>
      <c r="T1537" s="10">
        <f t="shared" si="95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>
        <f t="shared" si="92"/>
        <v>2.5030841666666666</v>
      </c>
      <c r="O1538" t="s">
        <v>8285</v>
      </c>
      <c r="P1538" t="s">
        <v>8338</v>
      </c>
      <c r="Q1538" t="s">
        <v>8339</v>
      </c>
      <c r="R1538">
        <f t="shared" si="93"/>
        <v>66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>
        <f t="shared" ref="N1539:N1602" si="96">E1539/D1539</f>
        <v>1.7989999999999999</v>
      </c>
      <c r="O1539" t="s">
        <v>8285</v>
      </c>
      <c r="P1539" t="s">
        <v>8338</v>
      </c>
      <c r="Q1539" t="s">
        <v>8339</v>
      </c>
      <c r="R1539">
        <f t="shared" ref="R1539:R1602" si="97">ROUND(E1539/L1539,0)</f>
        <v>96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>
        <f t="shared" si="96"/>
        <v>1.0262857142857142</v>
      </c>
      <c r="O1540" t="s">
        <v>8285</v>
      </c>
      <c r="P1540" t="s">
        <v>8338</v>
      </c>
      <c r="Q1540" t="s">
        <v>8339</v>
      </c>
      <c r="R1540">
        <f t="shared" si="97"/>
        <v>156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>
        <f t="shared" si="96"/>
        <v>1.359861</v>
      </c>
      <c r="O1541" t="s">
        <v>8285</v>
      </c>
      <c r="P1541" t="s">
        <v>8338</v>
      </c>
      <c r="Q1541" t="s">
        <v>8339</v>
      </c>
      <c r="R1541">
        <f t="shared" si="97"/>
        <v>96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>
        <f t="shared" si="96"/>
        <v>1.1786666666666668</v>
      </c>
      <c r="O1542" t="s">
        <v>8285</v>
      </c>
      <c r="P1542" t="s">
        <v>8338</v>
      </c>
      <c r="Q1542" t="s">
        <v>8339</v>
      </c>
      <c r="R1542">
        <f t="shared" si="97"/>
        <v>180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>
        <f t="shared" si="96"/>
        <v>3.3333333333333332E-4</v>
      </c>
      <c r="O1543" t="s">
        <v>8289</v>
      </c>
      <c r="P1543" t="s">
        <v>8338</v>
      </c>
      <c r="Q1543" t="s">
        <v>8343</v>
      </c>
      <c r="R1543">
        <f t="shared" si="97"/>
        <v>3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>
        <f t="shared" si="96"/>
        <v>0.04</v>
      </c>
      <c r="O1544" t="s">
        <v>8289</v>
      </c>
      <c r="P1544" t="s">
        <v>8338</v>
      </c>
      <c r="Q1544" t="s">
        <v>8343</v>
      </c>
      <c r="R1544">
        <f t="shared" si="97"/>
        <v>20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>
        <f t="shared" si="96"/>
        <v>4.4444444444444444E-3</v>
      </c>
      <c r="O1545" t="s">
        <v>8289</v>
      </c>
      <c r="P1545" t="s">
        <v>8338</v>
      </c>
      <c r="Q1545" t="s">
        <v>8343</v>
      </c>
      <c r="R1545">
        <f t="shared" si="97"/>
        <v>10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>
        <f t="shared" si="96"/>
        <v>0</v>
      </c>
      <c r="O1546" t="s">
        <v>8289</v>
      </c>
      <c r="P1546" t="s">
        <v>8338</v>
      </c>
      <c r="Q1546" t="s">
        <v>8343</v>
      </c>
      <c r="R1546" t="e">
        <f t="shared" si="97"/>
        <v>#DIV/0!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>
        <f t="shared" si="96"/>
        <v>3.3333333333333332E-4</v>
      </c>
      <c r="O1547" t="s">
        <v>8289</v>
      </c>
      <c r="P1547" t="s">
        <v>8338</v>
      </c>
      <c r="Q1547" t="s">
        <v>8343</v>
      </c>
      <c r="R1547">
        <f t="shared" si="97"/>
        <v>1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>
        <f t="shared" si="96"/>
        <v>0.28899999999999998</v>
      </c>
      <c r="O1548" t="s">
        <v>8289</v>
      </c>
      <c r="P1548" t="s">
        <v>8338</v>
      </c>
      <c r="Q1548" t="s">
        <v>8343</v>
      </c>
      <c r="R1548">
        <f t="shared" si="97"/>
        <v>26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>
        <f t="shared" si="96"/>
        <v>0</v>
      </c>
      <c r="O1549" t="s">
        <v>8289</v>
      </c>
      <c r="P1549" t="s">
        <v>8338</v>
      </c>
      <c r="Q1549" t="s">
        <v>8343</v>
      </c>
      <c r="R1549" t="e">
        <f t="shared" si="97"/>
        <v>#DIV/0!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>
        <f t="shared" si="96"/>
        <v>8.5714285714285715E-2</v>
      </c>
      <c r="O1550" t="s">
        <v>8289</v>
      </c>
      <c r="P1550" t="s">
        <v>8338</v>
      </c>
      <c r="Q1550" t="s">
        <v>8343</v>
      </c>
      <c r="R1550">
        <f t="shared" si="97"/>
        <v>60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>
        <f t="shared" si="96"/>
        <v>0.34</v>
      </c>
      <c r="O1551" t="s">
        <v>8289</v>
      </c>
      <c r="P1551" t="s">
        <v>8338</v>
      </c>
      <c r="Q1551" t="s">
        <v>8343</v>
      </c>
      <c r="R1551">
        <f t="shared" si="97"/>
        <v>28</v>
      </c>
      <c r="S1551" s="10">
        <f t="shared" si="98"/>
        <v>42281.136099537034</v>
      </c>
      <c r="T1551" s="10">
        <f t="shared" si="9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>
        <f t="shared" si="96"/>
        <v>0.13466666666666666</v>
      </c>
      <c r="O1552" t="s">
        <v>8289</v>
      </c>
      <c r="P1552" t="s">
        <v>8338</v>
      </c>
      <c r="Q1552" t="s">
        <v>8343</v>
      </c>
      <c r="R1552">
        <f t="shared" si="97"/>
        <v>14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>
        <f t="shared" si="96"/>
        <v>0</v>
      </c>
      <c r="O1553" t="s">
        <v>8289</v>
      </c>
      <c r="P1553" t="s">
        <v>8338</v>
      </c>
      <c r="Q1553" t="s">
        <v>8343</v>
      </c>
      <c r="R1553" t="e">
        <f t="shared" si="97"/>
        <v>#DIV/0!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>
        <f t="shared" si="96"/>
        <v>0.49186046511627907</v>
      </c>
      <c r="O1554" t="s">
        <v>8289</v>
      </c>
      <c r="P1554" t="s">
        <v>8338</v>
      </c>
      <c r="Q1554" t="s">
        <v>8343</v>
      </c>
      <c r="R1554">
        <f t="shared" si="97"/>
        <v>132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>
        <f t="shared" si="96"/>
        <v>0</v>
      </c>
      <c r="O1555" t="s">
        <v>8289</v>
      </c>
      <c r="P1555" t="s">
        <v>8338</v>
      </c>
      <c r="Q1555" t="s">
        <v>8343</v>
      </c>
      <c r="R1555" t="e">
        <f t="shared" si="97"/>
        <v>#DIV/0!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>
        <f t="shared" si="96"/>
        <v>0</v>
      </c>
      <c r="O1556" t="s">
        <v>8289</v>
      </c>
      <c r="P1556" t="s">
        <v>8338</v>
      </c>
      <c r="Q1556" t="s">
        <v>8343</v>
      </c>
      <c r="R1556" t="e">
        <f t="shared" si="97"/>
        <v>#DIV/0!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>
        <f t="shared" si="96"/>
        <v>0</v>
      </c>
      <c r="O1557" t="s">
        <v>8289</v>
      </c>
      <c r="P1557" t="s">
        <v>8338</v>
      </c>
      <c r="Q1557" t="s">
        <v>8343</v>
      </c>
      <c r="R1557" t="e">
        <f t="shared" si="97"/>
        <v>#DIV/0!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>
        <f t="shared" si="96"/>
        <v>0.45133333333333331</v>
      </c>
      <c r="O1558" t="s">
        <v>8289</v>
      </c>
      <c r="P1558" t="s">
        <v>8338</v>
      </c>
      <c r="Q1558" t="s">
        <v>8343</v>
      </c>
      <c r="R1558">
        <f t="shared" si="97"/>
        <v>56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>
        <f t="shared" si="96"/>
        <v>0.04</v>
      </c>
      <c r="O1559" t="s">
        <v>8289</v>
      </c>
      <c r="P1559" t="s">
        <v>8338</v>
      </c>
      <c r="Q1559" t="s">
        <v>8343</v>
      </c>
      <c r="R1559">
        <f t="shared" si="97"/>
        <v>100</v>
      </c>
      <c r="S1559" s="10">
        <f t="shared" si="98"/>
        <v>41871.65315972222</v>
      </c>
      <c r="T1559" s="10">
        <f t="shared" si="9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>
        <f t="shared" si="96"/>
        <v>4.6666666666666669E-2</v>
      </c>
      <c r="O1560" t="s">
        <v>8289</v>
      </c>
      <c r="P1560" t="s">
        <v>8338</v>
      </c>
      <c r="Q1560" t="s">
        <v>8343</v>
      </c>
      <c r="R1560">
        <f t="shared" si="97"/>
        <v>12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>
        <f t="shared" si="96"/>
        <v>3.3333333333333335E-3</v>
      </c>
      <c r="O1561" t="s">
        <v>8289</v>
      </c>
      <c r="P1561" t="s">
        <v>8338</v>
      </c>
      <c r="Q1561" t="s">
        <v>8343</v>
      </c>
      <c r="R1561">
        <f t="shared" si="97"/>
        <v>50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>
        <f t="shared" si="96"/>
        <v>3.7600000000000001E-2</v>
      </c>
      <c r="O1562" t="s">
        <v>8289</v>
      </c>
      <c r="P1562" t="s">
        <v>8338</v>
      </c>
      <c r="Q1562" t="s">
        <v>8343</v>
      </c>
      <c r="R1562">
        <f t="shared" si="97"/>
        <v>24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>
        <f t="shared" si="96"/>
        <v>6.7000000000000002E-3</v>
      </c>
      <c r="O1563" t="s">
        <v>8290</v>
      </c>
      <c r="P1563" t="s">
        <v>8322</v>
      </c>
      <c r="Q1563" t="s">
        <v>8344</v>
      </c>
      <c r="R1563">
        <f t="shared" si="97"/>
        <v>67</v>
      </c>
      <c r="S1563" s="10">
        <f t="shared" si="98"/>
        <v>41555.041701388887</v>
      </c>
      <c r="T1563" s="10">
        <f t="shared" si="9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>
        <f t="shared" si="96"/>
        <v>0</v>
      </c>
      <c r="O1564" t="s">
        <v>8290</v>
      </c>
      <c r="P1564" t="s">
        <v>8322</v>
      </c>
      <c r="Q1564" t="s">
        <v>8344</v>
      </c>
      <c r="R1564" t="e">
        <f t="shared" si="97"/>
        <v>#DIV/0!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>
        <f t="shared" si="96"/>
        <v>1.4166666666666666E-2</v>
      </c>
      <c r="O1565" t="s">
        <v>8290</v>
      </c>
      <c r="P1565" t="s">
        <v>8322</v>
      </c>
      <c r="Q1565" t="s">
        <v>8344</v>
      </c>
      <c r="R1565">
        <f t="shared" si="97"/>
        <v>43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>
        <f t="shared" si="96"/>
        <v>1E-3</v>
      </c>
      <c r="O1566" t="s">
        <v>8290</v>
      </c>
      <c r="P1566" t="s">
        <v>8322</v>
      </c>
      <c r="Q1566" t="s">
        <v>8344</v>
      </c>
      <c r="R1566">
        <f t="shared" si="97"/>
        <v>10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>
        <f t="shared" si="96"/>
        <v>2.5000000000000001E-2</v>
      </c>
      <c r="O1567" t="s">
        <v>8290</v>
      </c>
      <c r="P1567" t="s">
        <v>8322</v>
      </c>
      <c r="Q1567" t="s">
        <v>8344</v>
      </c>
      <c r="R1567">
        <f t="shared" si="97"/>
        <v>100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>
        <f t="shared" si="96"/>
        <v>0.21249999999999999</v>
      </c>
      <c r="O1568" t="s">
        <v>8290</v>
      </c>
      <c r="P1568" t="s">
        <v>8322</v>
      </c>
      <c r="Q1568" t="s">
        <v>8344</v>
      </c>
      <c r="R1568">
        <f t="shared" si="97"/>
        <v>108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>
        <f t="shared" si="96"/>
        <v>4.1176470588235294E-2</v>
      </c>
      <c r="O1569" t="s">
        <v>8290</v>
      </c>
      <c r="P1569" t="s">
        <v>8322</v>
      </c>
      <c r="Q1569" t="s">
        <v>8344</v>
      </c>
      <c r="R1569">
        <f t="shared" si="97"/>
        <v>27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>
        <f t="shared" si="96"/>
        <v>0.13639999999999999</v>
      </c>
      <c r="O1570" t="s">
        <v>8290</v>
      </c>
      <c r="P1570" t="s">
        <v>8322</v>
      </c>
      <c r="Q1570" t="s">
        <v>8344</v>
      </c>
      <c r="R1570">
        <f t="shared" si="97"/>
        <v>155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>
        <f t="shared" si="96"/>
        <v>0</v>
      </c>
      <c r="O1571" t="s">
        <v>8290</v>
      </c>
      <c r="P1571" t="s">
        <v>8322</v>
      </c>
      <c r="Q1571" t="s">
        <v>8344</v>
      </c>
      <c r="R1571" t="e">
        <f t="shared" si="97"/>
        <v>#DIV/0!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>
        <f t="shared" si="96"/>
        <v>0.41399999999999998</v>
      </c>
      <c r="O1572" t="s">
        <v>8290</v>
      </c>
      <c r="P1572" t="s">
        <v>8322</v>
      </c>
      <c r="Q1572" t="s">
        <v>8344</v>
      </c>
      <c r="R1572">
        <f t="shared" si="97"/>
        <v>48</v>
      </c>
      <c r="S1572" s="10">
        <f t="shared" si="98"/>
        <v>42438.813449074078</v>
      </c>
      <c r="T1572" s="10">
        <f t="shared" si="9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>
        <f t="shared" si="96"/>
        <v>6.6115702479338841E-3</v>
      </c>
      <c r="O1573" t="s">
        <v>8290</v>
      </c>
      <c r="P1573" t="s">
        <v>8322</v>
      </c>
      <c r="Q1573" t="s">
        <v>8344</v>
      </c>
      <c r="R1573">
        <f t="shared" si="97"/>
        <v>20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>
        <f t="shared" si="96"/>
        <v>0.05</v>
      </c>
      <c r="O1574" t="s">
        <v>8290</v>
      </c>
      <c r="P1574" t="s">
        <v>8322</v>
      </c>
      <c r="Q1574" t="s">
        <v>8344</v>
      </c>
      <c r="R1574">
        <f t="shared" si="97"/>
        <v>42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>
        <f t="shared" si="96"/>
        <v>2.4777777777777777E-2</v>
      </c>
      <c r="O1575" t="s">
        <v>8290</v>
      </c>
      <c r="P1575" t="s">
        <v>8322</v>
      </c>
      <c r="Q1575" t="s">
        <v>8344</v>
      </c>
      <c r="R1575">
        <f t="shared" si="97"/>
        <v>74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>
        <f t="shared" si="96"/>
        <v>5.0599999999999999E-2</v>
      </c>
      <c r="O1576" t="s">
        <v>8290</v>
      </c>
      <c r="P1576" t="s">
        <v>8322</v>
      </c>
      <c r="Q1576" t="s">
        <v>8344</v>
      </c>
      <c r="R1576">
        <f t="shared" si="97"/>
        <v>84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>
        <f t="shared" si="96"/>
        <v>0.2291</v>
      </c>
      <c r="O1577" t="s">
        <v>8290</v>
      </c>
      <c r="P1577" t="s">
        <v>8322</v>
      </c>
      <c r="Q1577" t="s">
        <v>8344</v>
      </c>
      <c r="R1577">
        <f t="shared" si="97"/>
        <v>65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>
        <f t="shared" si="96"/>
        <v>0.13</v>
      </c>
      <c r="O1578" t="s">
        <v>8290</v>
      </c>
      <c r="P1578" t="s">
        <v>8322</v>
      </c>
      <c r="Q1578" t="s">
        <v>8344</v>
      </c>
      <c r="R1578">
        <f t="shared" si="97"/>
        <v>65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>
        <f t="shared" si="96"/>
        <v>5.4999999999999997E-3</v>
      </c>
      <c r="O1579" t="s">
        <v>8290</v>
      </c>
      <c r="P1579" t="s">
        <v>8322</v>
      </c>
      <c r="Q1579" t="s">
        <v>8344</v>
      </c>
      <c r="R1579">
        <f t="shared" si="97"/>
        <v>28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>
        <f t="shared" si="96"/>
        <v>0.10806536636794939</v>
      </c>
      <c r="O1580" t="s">
        <v>8290</v>
      </c>
      <c r="P1580" t="s">
        <v>8322</v>
      </c>
      <c r="Q1580" t="s">
        <v>8344</v>
      </c>
      <c r="R1580">
        <f t="shared" si="97"/>
        <v>51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>
        <f t="shared" si="96"/>
        <v>8.4008400840084006E-3</v>
      </c>
      <c r="O1581" t="s">
        <v>8290</v>
      </c>
      <c r="P1581" t="s">
        <v>8322</v>
      </c>
      <c r="Q1581" t="s">
        <v>8344</v>
      </c>
      <c r="R1581">
        <f t="shared" si="97"/>
        <v>14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>
        <f t="shared" si="96"/>
        <v>0</v>
      </c>
      <c r="O1582" t="s">
        <v>8290</v>
      </c>
      <c r="P1582" t="s">
        <v>8322</v>
      </c>
      <c r="Q1582" t="s">
        <v>8344</v>
      </c>
      <c r="R1582" t="e">
        <f t="shared" si="97"/>
        <v>#DIV/0!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>
        <f t="shared" si="96"/>
        <v>5.0000000000000001E-3</v>
      </c>
      <c r="O1583" t="s">
        <v>8291</v>
      </c>
      <c r="P1583" t="s">
        <v>8338</v>
      </c>
      <c r="Q1583" t="s">
        <v>8345</v>
      </c>
      <c r="R1583">
        <f t="shared" si="97"/>
        <v>5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>
        <f t="shared" si="96"/>
        <v>9.2999999999999999E-2</v>
      </c>
      <c r="O1584" t="s">
        <v>8291</v>
      </c>
      <c r="P1584" t="s">
        <v>8338</v>
      </c>
      <c r="Q1584" t="s">
        <v>8345</v>
      </c>
      <c r="R1584">
        <f t="shared" si="97"/>
        <v>31</v>
      </c>
      <c r="S1584" s="10">
        <f t="shared" si="98"/>
        <v>42246.789965277778</v>
      </c>
      <c r="T1584" s="10">
        <f t="shared" si="9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>
        <f t="shared" si="96"/>
        <v>7.5000000000000002E-4</v>
      </c>
      <c r="O1585" t="s">
        <v>8291</v>
      </c>
      <c r="P1585" t="s">
        <v>8338</v>
      </c>
      <c r="Q1585" t="s">
        <v>8345</v>
      </c>
      <c r="R1585">
        <f t="shared" si="97"/>
        <v>15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>
        <f t="shared" si="96"/>
        <v>0</v>
      </c>
      <c r="O1586" t="s">
        <v>8291</v>
      </c>
      <c r="P1586" t="s">
        <v>8338</v>
      </c>
      <c r="Q1586" t="s">
        <v>8345</v>
      </c>
      <c r="R1586" t="e">
        <f t="shared" si="97"/>
        <v>#DIV/0!</v>
      </c>
      <c r="S1586" s="10">
        <f t="shared" si="98"/>
        <v>41779.649317129632</v>
      </c>
      <c r="T1586" s="10">
        <f t="shared" si="9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>
        <f t="shared" si="96"/>
        <v>0.79</v>
      </c>
      <c r="O1587" t="s">
        <v>8291</v>
      </c>
      <c r="P1587" t="s">
        <v>8338</v>
      </c>
      <c r="Q1587" t="s">
        <v>8345</v>
      </c>
      <c r="R1587">
        <f t="shared" si="97"/>
        <v>132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>
        <f t="shared" si="96"/>
        <v>0</v>
      </c>
      <c r="O1588" t="s">
        <v>8291</v>
      </c>
      <c r="P1588" t="s">
        <v>8338</v>
      </c>
      <c r="Q1588" t="s">
        <v>8345</v>
      </c>
      <c r="R1588" t="e">
        <f t="shared" si="97"/>
        <v>#DIV/0!</v>
      </c>
      <c r="S1588" s="10">
        <f t="shared" si="98"/>
        <v>42069.104421296302</v>
      </c>
      <c r="T1588" s="10">
        <f t="shared" si="9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>
        <f t="shared" si="96"/>
        <v>1.3333333333333334E-4</v>
      </c>
      <c r="O1589" t="s">
        <v>8291</v>
      </c>
      <c r="P1589" t="s">
        <v>8338</v>
      </c>
      <c r="Q1589" t="s">
        <v>8345</v>
      </c>
      <c r="R1589">
        <f t="shared" si="97"/>
        <v>1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>
        <f t="shared" si="96"/>
        <v>0</v>
      </c>
      <c r="O1590" t="s">
        <v>8291</v>
      </c>
      <c r="P1590" t="s">
        <v>8338</v>
      </c>
      <c r="Q1590" t="s">
        <v>8345</v>
      </c>
      <c r="R1590" t="e">
        <f t="shared" si="97"/>
        <v>#DIV/0!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>
        <f t="shared" si="96"/>
        <v>0</v>
      </c>
      <c r="O1591" t="s">
        <v>8291</v>
      </c>
      <c r="P1591" t="s">
        <v>8338</v>
      </c>
      <c r="Q1591" t="s">
        <v>8345</v>
      </c>
      <c r="R1591" t="e">
        <f t="shared" si="97"/>
        <v>#DIV/0!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>
        <f t="shared" si="96"/>
        <v>1.7000000000000001E-2</v>
      </c>
      <c r="O1592" t="s">
        <v>8291</v>
      </c>
      <c r="P1592" t="s">
        <v>8338</v>
      </c>
      <c r="Q1592" t="s">
        <v>8345</v>
      </c>
      <c r="R1592">
        <f t="shared" si="97"/>
        <v>510</v>
      </c>
      <c r="S1592" s="10">
        <f t="shared" si="98"/>
        <v>42240.857222222221</v>
      </c>
      <c r="T1592" s="10">
        <f t="shared" si="9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>
        <f t="shared" si="96"/>
        <v>0.29228571428571426</v>
      </c>
      <c r="O1593" t="s">
        <v>8291</v>
      </c>
      <c r="P1593" t="s">
        <v>8338</v>
      </c>
      <c r="Q1593" t="s">
        <v>8345</v>
      </c>
      <c r="R1593">
        <f t="shared" si="97"/>
        <v>44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>
        <f t="shared" si="96"/>
        <v>0</v>
      </c>
      <c r="O1594" t="s">
        <v>8291</v>
      </c>
      <c r="P1594" t="s">
        <v>8338</v>
      </c>
      <c r="Q1594" t="s">
        <v>8345</v>
      </c>
      <c r="R1594" t="e">
        <f t="shared" si="97"/>
        <v>#DIV/0!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>
        <f t="shared" si="96"/>
        <v>1.3636363636363637E-4</v>
      </c>
      <c r="O1595" t="s">
        <v>8291</v>
      </c>
      <c r="P1595" t="s">
        <v>8338</v>
      </c>
      <c r="Q1595" t="s">
        <v>8345</v>
      </c>
      <c r="R1595">
        <f t="shared" si="97"/>
        <v>1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>
        <f t="shared" si="96"/>
        <v>0.20499999999999999</v>
      </c>
      <c r="O1596" t="s">
        <v>8291</v>
      </c>
      <c r="P1596" t="s">
        <v>8338</v>
      </c>
      <c r="Q1596" t="s">
        <v>8345</v>
      </c>
      <c r="R1596">
        <f t="shared" si="97"/>
        <v>21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>
        <f t="shared" si="96"/>
        <v>2.8E-3</v>
      </c>
      <c r="O1597" t="s">
        <v>8291</v>
      </c>
      <c r="P1597" t="s">
        <v>8338</v>
      </c>
      <c r="Q1597" t="s">
        <v>8345</v>
      </c>
      <c r="R1597">
        <f t="shared" si="97"/>
        <v>40</v>
      </c>
      <c r="S1597" s="10">
        <f t="shared" si="98"/>
        <v>41780.050092592595</v>
      </c>
      <c r="T1597" s="10">
        <f t="shared" si="9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>
        <f t="shared" si="96"/>
        <v>2.3076923076923078E-2</v>
      </c>
      <c r="O1598" t="s">
        <v>8291</v>
      </c>
      <c r="P1598" t="s">
        <v>8338</v>
      </c>
      <c r="Q1598" t="s">
        <v>8345</v>
      </c>
      <c r="R1598">
        <f t="shared" si="97"/>
        <v>25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>
        <f t="shared" si="96"/>
        <v>0</v>
      </c>
      <c r="O1599" t="s">
        <v>8291</v>
      </c>
      <c r="P1599" t="s">
        <v>8338</v>
      </c>
      <c r="Q1599" t="s">
        <v>8345</v>
      </c>
      <c r="R1599" t="e">
        <f t="shared" si="97"/>
        <v>#DIV/0!</v>
      </c>
      <c r="S1599" s="10">
        <f t="shared" si="98"/>
        <v>42603.354131944448</v>
      </c>
      <c r="T1599" s="10">
        <f t="shared" si="9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>
        <f t="shared" si="96"/>
        <v>1.25E-3</v>
      </c>
      <c r="O1600" t="s">
        <v>8291</v>
      </c>
      <c r="P1600" t="s">
        <v>8338</v>
      </c>
      <c r="Q1600" t="s">
        <v>8345</v>
      </c>
      <c r="R1600">
        <f t="shared" si="97"/>
        <v>1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>
        <f t="shared" si="96"/>
        <v>0</v>
      </c>
      <c r="O1601" t="s">
        <v>8291</v>
      </c>
      <c r="P1601" t="s">
        <v>8338</v>
      </c>
      <c r="Q1601" t="s">
        <v>8345</v>
      </c>
      <c r="R1601" t="e">
        <f t="shared" si="97"/>
        <v>#DIV/0!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>
        <f t="shared" si="96"/>
        <v>7.3400000000000007E-2</v>
      </c>
      <c r="O1602" t="s">
        <v>8291</v>
      </c>
      <c r="P1602" t="s">
        <v>8338</v>
      </c>
      <c r="Q1602" t="s">
        <v>8345</v>
      </c>
      <c r="R1602">
        <f t="shared" si="97"/>
        <v>41</v>
      </c>
      <c r="S1602" s="10">
        <f t="shared" si="98"/>
        <v>41791.057314814818</v>
      </c>
      <c r="T1602" s="10">
        <f t="shared" si="9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>
        <f t="shared" ref="N1603:N1666" si="100">E1603/D1603</f>
        <v>1.082492</v>
      </c>
      <c r="O1603" t="s">
        <v>8276</v>
      </c>
      <c r="P1603" t="s">
        <v>8325</v>
      </c>
      <c r="Q1603" t="s">
        <v>8326</v>
      </c>
      <c r="R1603">
        <f t="shared" ref="R1603:R1666" si="101">ROUND(E1603/L1603,0)</f>
        <v>48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>
        <f t="shared" si="100"/>
        <v>1.0016666666666667</v>
      </c>
      <c r="O1604" t="s">
        <v>8276</v>
      </c>
      <c r="P1604" t="s">
        <v>8325</v>
      </c>
      <c r="Q1604" t="s">
        <v>8326</v>
      </c>
      <c r="R1604">
        <f t="shared" si="101"/>
        <v>47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>
        <f t="shared" si="100"/>
        <v>1.0003299999999999</v>
      </c>
      <c r="O1605" t="s">
        <v>8276</v>
      </c>
      <c r="P1605" t="s">
        <v>8325</v>
      </c>
      <c r="Q1605" t="s">
        <v>8326</v>
      </c>
      <c r="R1605">
        <f t="shared" si="101"/>
        <v>67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>
        <f t="shared" si="100"/>
        <v>1.2210714285714286</v>
      </c>
      <c r="O1606" t="s">
        <v>8276</v>
      </c>
      <c r="P1606" t="s">
        <v>8325</v>
      </c>
      <c r="Q1606" t="s">
        <v>8326</v>
      </c>
      <c r="R1606">
        <f t="shared" si="101"/>
        <v>49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>
        <f t="shared" si="100"/>
        <v>1.0069333333333335</v>
      </c>
      <c r="O1607" t="s">
        <v>8276</v>
      </c>
      <c r="P1607" t="s">
        <v>8325</v>
      </c>
      <c r="Q1607" t="s">
        <v>8326</v>
      </c>
      <c r="R1607">
        <f t="shared" si="101"/>
        <v>137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>
        <f t="shared" si="100"/>
        <v>1.01004125</v>
      </c>
      <c r="O1608" t="s">
        <v>8276</v>
      </c>
      <c r="P1608" t="s">
        <v>8325</v>
      </c>
      <c r="Q1608" t="s">
        <v>8326</v>
      </c>
      <c r="R1608">
        <f t="shared" si="101"/>
        <v>88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>
        <f t="shared" si="100"/>
        <v>1.4511000000000001</v>
      </c>
      <c r="O1609" t="s">
        <v>8276</v>
      </c>
      <c r="P1609" t="s">
        <v>8325</v>
      </c>
      <c r="Q1609" t="s">
        <v>8326</v>
      </c>
      <c r="R1609">
        <f t="shared" si="101"/>
        <v>71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>
        <f t="shared" si="100"/>
        <v>1.0125</v>
      </c>
      <c r="O1610" t="s">
        <v>8276</v>
      </c>
      <c r="P1610" t="s">
        <v>8325</v>
      </c>
      <c r="Q1610" t="s">
        <v>8326</v>
      </c>
      <c r="R1610">
        <f t="shared" si="101"/>
        <v>53</v>
      </c>
      <c r="S1610" s="10">
        <f t="shared" si="102"/>
        <v>41607.83085648148</v>
      </c>
      <c r="T1610" s="10">
        <f t="shared" si="103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>
        <f t="shared" si="100"/>
        <v>1.1833333333333333</v>
      </c>
      <c r="O1611" t="s">
        <v>8276</v>
      </c>
      <c r="P1611" t="s">
        <v>8325</v>
      </c>
      <c r="Q1611" t="s">
        <v>8326</v>
      </c>
      <c r="R1611">
        <f t="shared" si="101"/>
        <v>444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>
        <f t="shared" si="100"/>
        <v>2.7185000000000001</v>
      </c>
      <c r="O1612" t="s">
        <v>8276</v>
      </c>
      <c r="P1612" t="s">
        <v>8325</v>
      </c>
      <c r="Q1612" t="s">
        <v>8326</v>
      </c>
      <c r="R1612">
        <f t="shared" si="101"/>
        <v>49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>
        <f t="shared" si="100"/>
        <v>1.25125</v>
      </c>
      <c r="O1613" t="s">
        <v>8276</v>
      </c>
      <c r="P1613" t="s">
        <v>8325</v>
      </c>
      <c r="Q1613" t="s">
        <v>8326</v>
      </c>
      <c r="R1613">
        <f t="shared" si="101"/>
        <v>37</v>
      </c>
      <c r="S1613" s="10">
        <f t="shared" si="102"/>
        <v>41409.00037037037</v>
      </c>
      <c r="T1613" s="10">
        <f t="shared" si="103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>
        <f t="shared" si="100"/>
        <v>1.1000000000000001</v>
      </c>
      <c r="O1614" t="s">
        <v>8276</v>
      </c>
      <c r="P1614" t="s">
        <v>8325</v>
      </c>
      <c r="Q1614" t="s">
        <v>8326</v>
      </c>
      <c r="R1614">
        <f t="shared" si="101"/>
        <v>50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>
        <f t="shared" si="100"/>
        <v>1.0149999999999999</v>
      </c>
      <c r="O1615" t="s">
        <v>8276</v>
      </c>
      <c r="P1615" t="s">
        <v>8325</v>
      </c>
      <c r="Q1615" t="s">
        <v>8326</v>
      </c>
      <c r="R1615">
        <f t="shared" si="101"/>
        <v>39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>
        <f t="shared" si="100"/>
        <v>1.0269999999999999</v>
      </c>
      <c r="O1616" t="s">
        <v>8276</v>
      </c>
      <c r="P1616" t="s">
        <v>8325</v>
      </c>
      <c r="Q1616" t="s">
        <v>8326</v>
      </c>
      <c r="R1616">
        <f t="shared" si="101"/>
        <v>67</v>
      </c>
      <c r="S1616" s="10">
        <f t="shared" si="102"/>
        <v>41794.981122685182</v>
      </c>
      <c r="T1616" s="10">
        <f t="shared" si="103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>
        <f t="shared" si="100"/>
        <v>1.1412500000000001</v>
      </c>
      <c r="O1617" t="s">
        <v>8276</v>
      </c>
      <c r="P1617" t="s">
        <v>8325</v>
      </c>
      <c r="Q1617" t="s">
        <v>8326</v>
      </c>
      <c r="R1617">
        <f t="shared" si="101"/>
        <v>67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>
        <f t="shared" si="100"/>
        <v>1.042</v>
      </c>
      <c r="O1618" t="s">
        <v>8276</v>
      </c>
      <c r="P1618" t="s">
        <v>8325</v>
      </c>
      <c r="Q1618" t="s">
        <v>8326</v>
      </c>
      <c r="R1618">
        <f t="shared" si="101"/>
        <v>66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>
        <f t="shared" si="100"/>
        <v>1.4585714285714286</v>
      </c>
      <c r="O1619" t="s">
        <v>8276</v>
      </c>
      <c r="P1619" t="s">
        <v>8325</v>
      </c>
      <c r="Q1619" t="s">
        <v>8326</v>
      </c>
      <c r="R1619">
        <f t="shared" si="101"/>
        <v>65</v>
      </c>
      <c r="S1619" s="10">
        <f t="shared" si="102"/>
        <v>41546.664212962962</v>
      </c>
      <c r="T1619" s="10">
        <f t="shared" si="103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>
        <f t="shared" si="100"/>
        <v>1.0506666666666666</v>
      </c>
      <c r="O1620" t="s">
        <v>8276</v>
      </c>
      <c r="P1620" t="s">
        <v>8325</v>
      </c>
      <c r="Q1620" t="s">
        <v>8326</v>
      </c>
      <c r="R1620">
        <f t="shared" si="101"/>
        <v>58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>
        <f t="shared" si="100"/>
        <v>1.3333333333333333</v>
      </c>
      <c r="O1621" t="s">
        <v>8276</v>
      </c>
      <c r="P1621" t="s">
        <v>8325</v>
      </c>
      <c r="Q1621" t="s">
        <v>8326</v>
      </c>
      <c r="R1621">
        <f t="shared" si="101"/>
        <v>87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>
        <f t="shared" si="100"/>
        <v>1.1299999999999999</v>
      </c>
      <c r="O1622" t="s">
        <v>8276</v>
      </c>
      <c r="P1622" t="s">
        <v>8325</v>
      </c>
      <c r="Q1622" t="s">
        <v>8326</v>
      </c>
      <c r="R1622">
        <f t="shared" si="101"/>
        <v>66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>
        <f t="shared" si="100"/>
        <v>1.212</v>
      </c>
      <c r="O1623" t="s">
        <v>8276</v>
      </c>
      <c r="P1623" t="s">
        <v>8325</v>
      </c>
      <c r="Q1623" t="s">
        <v>8326</v>
      </c>
      <c r="R1623">
        <f t="shared" si="101"/>
        <v>164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>
        <f t="shared" si="100"/>
        <v>1.0172463768115942</v>
      </c>
      <c r="O1624" t="s">
        <v>8276</v>
      </c>
      <c r="P1624" t="s">
        <v>8325</v>
      </c>
      <c r="Q1624" t="s">
        <v>8326</v>
      </c>
      <c r="R1624">
        <f t="shared" si="101"/>
        <v>108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>
        <f t="shared" si="100"/>
        <v>1.0106666666666666</v>
      </c>
      <c r="O1625" t="s">
        <v>8276</v>
      </c>
      <c r="P1625" t="s">
        <v>8325</v>
      </c>
      <c r="Q1625" t="s">
        <v>8326</v>
      </c>
      <c r="R1625">
        <f t="shared" si="101"/>
        <v>42</v>
      </c>
      <c r="S1625" s="10">
        <f t="shared" si="102"/>
        <v>41453.688530092593</v>
      </c>
      <c r="T1625" s="10">
        <f t="shared" si="103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>
        <f t="shared" si="100"/>
        <v>1.18</v>
      </c>
      <c r="O1626" t="s">
        <v>8276</v>
      </c>
      <c r="P1626" t="s">
        <v>8325</v>
      </c>
      <c r="Q1626" t="s">
        <v>8326</v>
      </c>
      <c r="R1626">
        <f t="shared" si="101"/>
        <v>47</v>
      </c>
      <c r="S1626" s="10">
        <f t="shared" si="102"/>
        <v>41243.367303240739</v>
      </c>
      <c r="T1626" s="10">
        <f t="shared" si="103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>
        <f t="shared" si="100"/>
        <v>1.5533333333333332</v>
      </c>
      <c r="O1627" t="s">
        <v>8276</v>
      </c>
      <c r="P1627" t="s">
        <v>8325</v>
      </c>
      <c r="Q1627" t="s">
        <v>8326</v>
      </c>
      <c r="R1627">
        <f t="shared" si="101"/>
        <v>112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>
        <f t="shared" si="100"/>
        <v>1.0118750000000001</v>
      </c>
      <c r="O1628" t="s">
        <v>8276</v>
      </c>
      <c r="P1628" t="s">
        <v>8325</v>
      </c>
      <c r="Q1628" t="s">
        <v>8326</v>
      </c>
      <c r="R1628">
        <f t="shared" si="101"/>
        <v>75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>
        <f t="shared" si="100"/>
        <v>1.17</v>
      </c>
      <c r="O1629" t="s">
        <v>8276</v>
      </c>
      <c r="P1629" t="s">
        <v>8325</v>
      </c>
      <c r="Q1629" t="s">
        <v>8326</v>
      </c>
      <c r="R1629">
        <f t="shared" si="101"/>
        <v>62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>
        <f t="shared" si="100"/>
        <v>1.00925</v>
      </c>
      <c r="O1630" t="s">
        <v>8276</v>
      </c>
      <c r="P1630" t="s">
        <v>8325</v>
      </c>
      <c r="Q1630" t="s">
        <v>8326</v>
      </c>
      <c r="R1630">
        <f t="shared" si="101"/>
        <v>46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>
        <f t="shared" si="100"/>
        <v>1.0366666666666666</v>
      </c>
      <c r="O1631" t="s">
        <v>8276</v>
      </c>
      <c r="P1631" t="s">
        <v>8325</v>
      </c>
      <c r="Q1631" t="s">
        <v>8326</v>
      </c>
      <c r="R1631">
        <f t="shared" si="101"/>
        <v>76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>
        <f t="shared" si="100"/>
        <v>2.6524999999999999</v>
      </c>
      <c r="O1632" t="s">
        <v>8276</v>
      </c>
      <c r="P1632" t="s">
        <v>8325</v>
      </c>
      <c r="Q1632" t="s">
        <v>8326</v>
      </c>
      <c r="R1632">
        <f t="shared" si="101"/>
        <v>84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>
        <f t="shared" si="100"/>
        <v>1.5590999999999999</v>
      </c>
      <c r="O1633" t="s">
        <v>8276</v>
      </c>
      <c r="P1633" t="s">
        <v>8325</v>
      </c>
      <c r="Q1633" t="s">
        <v>8326</v>
      </c>
      <c r="R1633">
        <f t="shared" si="101"/>
        <v>117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>
        <f t="shared" si="100"/>
        <v>1.0162500000000001</v>
      </c>
      <c r="O1634" t="s">
        <v>8276</v>
      </c>
      <c r="P1634" t="s">
        <v>8325</v>
      </c>
      <c r="Q1634" t="s">
        <v>8326</v>
      </c>
      <c r="R1634">
        <f t="shared" si="101"/>
        <v>86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>
        <f t="shared" si="100"/>
        <v>1</v>
      </c>
      <c r="O1635" t="s">
        <v>8276</v>
      </c>
      <c r="P1635" t="s">
        <v>8325</v>
      </c>
      <c r="Q1635" t="s">
        <v>8326</v>
      </c>
      <c r="R1635">
        <f t="shared" si="101"/>
        <v>172</v>
      </c>
      <c r="S1635" s="10">
        <f t="shared" si="102"/>
        <v>40896.883750000001</v>
      </c>
      <c r="T1635" s="10">
        <f t="shared" si="103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>
        <f t="shared" si="100"/>
        <v>1.0049999999999999</v>
      </c>
      <c r="O1636" t="s">
        <v>8276</v>
      </c>
      <c r="P1636" t="s">
        <v>8325</v>
      </c>
      <c r="Q1636" t="s">
        <v>8326</v>
      </c>
      <c r="R1636">
        <f t="shared" si="101"/>
        <v>63</v>
      </c>
      <c r="S1636" s="10">
        <f t="shared" si="102"/>
        <v>40658.189826388887</v>
      </c>
      <c r="T1636" s="10">
        <f t="shared" si="103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>
        <f t="shared" si="100"/>
        <v>1.2529999999999999</v>
      </c>
      <c r="O1637" t="s">
        <v>8276</v>
      </c>
      <c r="P1637" t="s">
        <v>8325</v>
      </c>
      <c r="Q1637" t="s">
        <v>8326</v>
      </c>
      <c r="R1637">
        <f t="shared" si="101"/>
        <v>68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>
        <f t="shared" si="100"/>
        <v>1.0355555555555556</v>
      </c>
      <c r="O1638" t="s">
        <v>8276</v>
      </c>
      <c r="P1638" t="s">
        <v>8325</v>
      </c>
      <c r="Q1638" t="s">
        <v>8326</v>
      </c>
      <c r="R1638">
        <f t="shared" si="101"/>
        <v>54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>
        <f t="shared" si="100"/>
        <v>1.038</v>
      </c>
      <c r="O1639" t="s">
        <v>8276</v>
      </c>
      <c r="P1639" t="s">
        <v>8325</v>
      </c>
      <c r="Q1639" t="s">
        <v>8326</v>
      </c>
      <c r="R1639">
        <f t="shared" si="101"/>
        <v>35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>
        <f t="shared" si="100"/>
        <v>1.05</v>
      </c>
      <c r="O1640" t="s">
        <v>8276</v>
      </c>
      <c r="P1640" t="s">
        <v>8325</v>
      </c>
      <c r="Q1640" t="s">
        <v>8326</v>
      </c>
      <c r="R1640">
        <f t="shared" si="101"/>
        <v>39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>
        <f t="shared" si="100"/>
        <v>1</v>
      </c>
      <c r="O1641" t="s">
        <v>8276</v>
      </c>
      <c r="P1641" t="s">
        <v>8325</v>
      </c>
      <c r="Q1641" t="s">
        <v>8326</v>
      </c>
      <c r="R1641">
        <f t="shared" si="101"/>
        <v>95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>
        <f t="shared" si="100"/>
        <v>1.6986000000000001</v>
      </c>
      <c r="O1642" t="s">
        <v>8276</v>
      </c>
      <c r="P1642" t="s">
        <v>8325</v>
      </c>
      <c r="Q1642" t="s">
        <v>8326</v>
      </c>
      <c r="R1642">
        <f t="shared" si="101"/>
        <v>40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>
        <f t="shared" si="100"/>
        <v>1.014</v>
      </c>
      <c r="O1643" t="s">
        <v>8292</v>
      </c>
      <c r="P1643" t="s">
        <v>8325</v>
      </c>
      <c r="Q1643" t="s">
        <v>8346</v>
      </c>
      <c r="R1643">
        <f t="shared" si="101"/>
        <v>98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>
        <f t="shared" si="100"/>
        <v>1</v>
      </c>
      <c r="O1644" t="s">
        <v>8292</v>
      </c>
      <c r="P1644" t="s">
        <v>8325</v>
      </c>
      <c r="Q1644" t="s">
        <v>8346</v>
      </c>
      <c r="R1644">
        <f t="shared" si="101"/>
        <v>43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>
        <f t="shared" si="100"/>
        <v>1.2470000000000001</v>
      </c>
      <c r="O1645" t="s">
        <v>8292</v>
      </c>
      <c r="P1645" t="s">
        <v>8325</v>
      </c>
      <c r="Q1645" t="s">
        <v>8346</v>
      </c>
      <c r="R1645">
        <f t="shared" si="101"/>
        <v>169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>
        <f t="shared" si="100"/>
        <v>1.095</v>
      </c>
      <c r="O1646" t="s">
        <v>8292</v>
      </c>
      <c r="P1646" t="s">
        <v>8325</v>
      </c>
      <c r="Q1646" t="s">
        <v>8346</v>
      </c>
      <c r="R1646">
        <f t="shared" si="101"/>
        <v>86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>
        <f t="shared" si="100"/>
        <v>1.1080000000000001</v>
      </c>
      <c r="O1647" t="s">
        <v>8292</v>
      </c>
      <c r="P1647" t="s">
        <v>8325</v>
      </c>
      <c r="Q1647" t="s">
        <v>8346</v>
      </c>
      <c r="R1647">
        <f t="shared" si="101"/>
        <v>554</v>
      </c>
      <c r="S1647" s="10">
        <f t="shared" si="102"/>
        <v>41521.617361111108</v>
      </c>
      <c r="T1647" s="10">
        <f t="shared" si="103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>
        <f t="shared" si="100"/>
        <v>1.1020000000000001</v>
      </c>
      <c r="O1648" t="s">
        <v>8292</v>
      </c>
      <c r="P1648" t="s">
        <v>8325</v>
      </c>
      <c r="Q1648" t="s">
        <v>8346</v>
      </c>
      <c r="R1648">
        <f t="shared" si="101"/>
        <v>27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>
        <f t="shared" si="100"/>
        <v>1.0471999999999999</v>
      </c>
      <c r="O1649" t="s">
        <v>8292</v>
      </c>
      <c r="P1649" t="s">
        <v>8325</v>
      </c>
      <c r="Q1649" t="s">
        <v>8346</v>
      </c>
      <c r="R1649">
        <f t="shared" si="101"/>
        <v>114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>
        <f t="shared" si="100"/>
        <v>1.2526086956521738</v>
      </c>
      <c r="O1650" t="s">
        <v>8292</v>
      </c>
      <c r="P1650" t="s">
        <v>8325</v>
      </c>
      <c r="Q1650" t="s">
        <v>8346</v>
      </c>
      <c r="R1650">
        <f t="shared" si="101"/>
        <v>32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>
        <f t="shared" si="100"/>
        <v>1.0058763157894737</v>
      </c>
      <c r="O1651" t="s">
        <v>8292</v>
      </c>
      <c r="P1651" t="s">
        <v>8325</v>
      </c>
      <c r="Q1651" t="s">
        <v>8346</v>
      </c>
      <c r="R1651">
        <f t="shared" si="101"/>
        <v>47</v>
      </c>
      <c r="S1651" s="10">
        <f t="shared" si="102"/>
        <v>41737.684664351851</v>
      </c>
      <c r="T1651" s="10">
        <f t="shared" si="103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>
        <f t="shared" si="100"/>
        <v>1.4155</v>
      </c>
      <c r="O1652" t="s">
        <v>8292</v>
      </c>
      <c r="P1652" t="s">
        <v>8325</v>
      </c>
      <c r="Q1652" t="s">
        <v>8346</v>
      </c>
      <c r="R1652">
        <f t="shared" si="101"/>
        <v>88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>
        <f t="shared" si="100"/>
        <v>1.0075000000000001</v>
      </c>
      <c r="O1653" t="s">
        <v>8292</v>
      </c>
      <c r="P1653" t="s">
        <v>8325</v>
      </c>
      <c r="Q1653" t="s">
        <v>8346</v>
      </c>
      <c r="R1653">
        <f t="shared" si="101"/>
        <v>101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>
        <f t="shared" si="100"/>
        <v>1.0066666666666666</v>
      </c>
      <c r="O1654" t="s">
        <v>8292</v>
      </c>
      <c r="P1654" t="s">
        <v>8325</v>
      </c>
      <c r="Q1654" t="s">
        <v>8346</v>
      </c>
      <c r="R1654">
        <f t="shared" si="101"/>
        <v>65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>
        <f t="shared" si="100"/>
        <v>1.7423040000000001</v>
      </c>
      <c r="O1655" t="s">
        <v>8292</v>
      </c>
      <c r="P1655" t="s">
        <v>8325</v>
      </c>
      <c r="Q1655" t="s">
        <v>8346</v>
      </c>
      <c r="R1655">
        <f t="shared" si="101"/>
        <v>52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>
        <f t="shared" si="100"/>
        <v>1.199090909090909</v>
      </c>
      <c r="O1656" t="s">
        <v>8292</v>
      </c>
      <c r="P1656" t="s">
        <v>8325</v>
      </c>
      <c r="Q1656" t="s">
        <v>8346</v>
      </c>
      <c r="R1656">
        <f t="shared" si="101"/>
        <v>39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>
        <f t="shared" si="100"/>
        <v>1.4286666666666668</v>
      </c>
      <c r="O1657" t="s">
        <v>8292</v>
      </c>
      <c r="P1657" t="s">
        <v>8325</v>
      </c>
      <c r="Q1657" t="s">
        <v>8346</v>
      </c>
      <c r="R1657">
        <f t="shared" si="101"/>
        <v>45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>
        <f t="shared" si="100"/>
        <v>1.0033493333333334</v>
      </c>
      <c r="O1658" t="s">
        <v>8292</v>
      </c>
      <c r="P1658" t="s">
        <v>8325</v>
      </c>
      <c r="Q1658" t="s">
        <v>8346</v>
      </c>
      <c r="R1658">
        <f t="shared" si="101"/>
        <v>157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>
        <f t="shared" si="100"/>
        <v>1.0493380000000001</v>
      </c>
      <c r="O1659" t="s">
        <v>8292</v>
      </c>
      <c r="P1659" t="s">
        <v>8325</v>
      </c>
      <c r="Q1659" t="s">
        <v>8346</v>
      </c>
      <c r="R1659">
        <f t="shared" si="101"/>
        <v>119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>
        <f t="shared" si="100"/>
        <v>1.3223333333333334</v>
      </c>
      <c r="O1660" t="s">
        <v>8292</v>
      </c>
      <c r="P1660" t="s">
        <v>8325</v>
      </c>
      <c r="Q1660" t="s">
        <v>8346</v>
      </c>
      <c r="R1660">
        <f t="shared" si="101"/>
        <v>74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>
        <f t="shared" si="100"/>
        <v>1.1279999999999999</v>
      </c>
      <c r="O1661" t="s">
        <v>8292</v>
      </c>
      <c r="P1661" t="s">
        <v>8325</v>
      </c>
      <c r="Q1661" t="s">
        <v>8346</v>
      </c>
      <c r="R1661">
        <f t="shared" si="101"/>
        <v>13</v>
      </c>
      <c r="S1661" s="10">
        <f t="shared" si="102"/>
        <v>41596.913437499999</v>
      </c>
      <c r="T1661" s="10">
        <f t="shared" si="103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>
        <f t="shared" si="100"/>
        <v>12.5375</v>
      </c>
      <c r="O1662" t="s">
        <v>8292</v>
      </c>
      <c r="P1662" t="s">
        <v>8325</v>
      </c>
      <c r="Q1662" t="s">
        <v>8346</v>
      </c>
      <c r="R1662">
        <f t="shared" si="101"/>
        <v>28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>
        <f t="shared" si="100"/>
        <v>1.0250632911392406</v>
      </c>
      <c r="O1663" t="s">
        <v>8292</v>
      </c>
      <c r="P1663" t="s">
        <v>8325</v>
      </c>
      <c r="Q1663" t="s">
        <v>8346</v>
      </c>
      <c r="R1663">
        <f t="shared" si="101"/>
        <v>80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>
        <f t="shared" si="100"/>
        <v>1.026375</v>
      </c>
      <c r="O1664" t="s">
        <v>8292</v>
      </c>
      <c r="P1664" t="s">
        <v>8325</v>
      </c>
      <c r="Q1664" t="s">
        <v>8346</v>
      </c>
      <c r="R1664">
        <f t="shared" si="101"/>
        <v>132</v>
      </c>
      <c r="S1664" s="10">
        <f t="shared" si="102"/>
        <v>40848.198333333334</v>
      </c>
      <c r="T1664" s="10">
        <f t="shared" si="103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>
        <f t="shared" si="100"/>
        <v>1.08</v>
      </c>
      <c r="O1665" t="s">
        <v>8292</v>
      </c>
      <c r="P1665" t="s">
        <v>8325</v>
      </c>
      <c r="Q1665" t="s">
        <v>8346</v>
      </c>
      <c r="R1665">
        <f t="shared" si="101"/>
        <v>34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>
        <f t="shared" si="100"/>
        <v>1.2240879999999998</v>
      </c>
      <c r="O1666" t="s">
        <v>8292</v>
      </c>
      <c r="P1666" t="s">
        <v>8325</v>
      </c>
      <c r="Q1666" t="s">
        <v>8346</v>
      </c>
      <c r="R1666">
        <f t="shared" si="101"/>
        <v>34</v>
      </c>
      <c r="S1666" s="10">
        <f t="shared" si="102"/>
        <v>40939.761782407404</v>
      </c>
      <c r="T1666" s="10">
        <f t="shared" si="103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>
        <f t="shared" ref="N1667:N1730" si="104">E1667/D1667</f>
        <v>1.1945714285714286</v>
      </c>
      <c r="O1667" t="s">
        <v>8292</v>
      </c>
      <c r="P1667" t="s">
        <v>8325</v>
      </c>
      <c r="Q1667" t="s">
        <v>8346</v>
      </c>
      <c r="R1667">
        <f t="shared" ref="R1667:R1730" si="105">ROUND(E1667/L1667,0)</f>
        <v>45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>
        <f t="shared" si="104"/>
        <v>1.6088</v>
      </c>
      <c r="O1668" t="s">
        <v>8292</v>
      </c>
      <c r="P1668" t="s">
        <v>8325</v>
      </c>
      <c r="Q1668" t="s">
        <v>8346</v>
      </c>
      <c r="R1668">
        <f t="shared" si="105"/>
        <v>41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>
        <f t="shared" si="104"/>
        <v>1.2685294117647059</v>
      </c>
      <c r="O1669" t="s">
        <v>8292</v>
      </c>
      <c r="P1669" t="s">
        <v>8325</v>
      </c>
      <c r="Q1669" t="s">
        <v>8346</v>
      </c>
      <c r="R1669">
        <f t="shared" si="105"/>
        <v>53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>
        <f t="shared" si="104"/>
        <v>1.026375</v>
      </c>
      <c r="O1670" t="s">
        <v>8292</v>
      </c>
      <c r="P1670" t="s">
        <v>8325</v>
      </c>
      <c r="Q1670" t="s">
        <v>8346</v>
      </c>
      <c r="R1670">
        <f t="shared" si="105"/>
        <v>71</v>
      </c>
      <c r="S1670" s="10">
        <f t="shared" si="106"/>
        <v>40845.14975694444</v>
      </c>
      <c r="T1670" s="10">
        <f t="shared" si="107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>
        <f t="shared" si="104"/>
        <v>1.3975</v>
      </c>
      <c r="O1671" t="s">
        <v>8292</v>
      </c>
      <c r="P1671" t="s">
        <v>8325</v>
      </c>
      <c r="Q1671" t="s">
        <v>8346</v>
      </c>
      <c r="R1671">
        <f t="shared" si="105"/>
        <v>54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>
        <f t="shared" si="104"/>
        <v>1.026</v>
      </c>
      <c r="O1672" t="s">
        <v>8292</v>
      </c>
      <c r="P1672" t="s">
        <v>8325</v>
      </c>
      <c r="Q1672" t="s">
        <v>8346</v>
      </c>
      <c r="R1672">
        <f t="shared" si="105"/>
        <v>45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>
        <f t="shared" si="104"/>
        <v>1.0067349999999999</v>
      </c>
      <c r="O1673" t="s">
        <v>8292</v>
      </c>
      <c r="P1673" t="s">
        <v>8325</v>
      </c>
      <c r="Q1673" t="s">
        <v>8346</v>
      </c>
      <c r="R1673">
        <f t="shared" si="105"/>
        <v>26</v>
      </c>
      <c r="S1673" s="10">
        <f t="shared" si="106"/>
        <v>42553.54414351852</v>
      </c>
      <c r="T1673" s="10">
        <f t="shared" si="107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>
        <f t="shared" si="104"/>
        <v>1.1294117647058823</v>
      </c>
      <c r="O1674" t="s">
        <v>8292</v>
      </c>
      <c r="P1674" t="s">
        <v>8325</v>
      </c>
      <c r="Q1674" t="s">
        <v>8346</v>
      </c>
      <c r="R1674">
        <f t="shared" si="105"/>
        <v>39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>
        <f t="shared" si="104"/>
        <v>1.2809523809523808</v>
      </c>
      <c r="O1675" t="s">
        <v>8292</v>
      </c>
      <c r="P1675" t="s">
        <v>8325</v>
      </c>
      <c r="Q1675" t="s">
        <v>8346</v>
      </c>
      <c r="R1675">
        <f t="shared" si="105"/>
        <v>46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>
        <f t="shared" si="104"/>
        <v>2.0169999999999999</v>
      </c>
      <c r="O1676" t="s">
        <v>8292</v>
      </c>
      <c r="P1676" t="s">
        <v>8325</v>
      </c>
      <c r="Q1676" t="s">
        <v>8346</v>
      </c>
      <c r="R1676">
        <f t="shared" si="105"/>
        <v>89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>
        <f t="shared" si="104"/>
        <v>1.37416</v>
      </c>
      <c r="O1677" t="s">
        <v>8292</v>
      </c>
      <c r="P1677" t="s">
        <v>8325</v>
      </c>
      <c r="Q1677" t="s">
        <v>8346</v>
      </c>
      <c r="R1677">
        <f t="shared" si="105"/>
        <v>40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>
        <f t="shared" si="104"/>
        <v>1.1533333333333333</v>
      </c>
      <c r="O1678" t="s">
        <v>8292</v>
      </c>
      <c r="P1678" t="s">
        <v>8325</v>
      </c>
      <c r="Q1678" t="s">
        <v>8346</v>
      </c>
      <c r="R1678">
        <f t="shared" si="105"/>
        <v>82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>
        <f t="shared" si="104"/>
        <v>1.1166666666666667</v>
      </c>
      <c r="O1679" t="s">
        <v>8292</v>
      </c>
      <c r="P1679" t="s">
        <v>8325</v>
      </c>
      <c r="Q1679" t="s">
        <v>8346</v>
      </c>
      <c r="R1679">
        <f t="shared" si="105"/>
        <v>160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>
        <f t="shared" si="104"/>
        <v>1.1839999999999999</v>
      </c>
      <c r="O1680" t="s">
        <v>8292</v>
      </c>
      <c r="P1680" t="s">
        <v>8325</v>
      </c>
      <c r="Q1680" t="s">
        <v>8346</v>
      </c>
      <c r="R1680">
        <f t="shared" si="105"/>
        <v>36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>
        <f t="shared" si="104"/>
        <v>1.75</v>
      </c>
      <c r="O1681" t="s">
        <v>8292</v>
      </c>
      <c r="P1681" t="s">
        <v>8325</v>
      </c>
      <c r="Q1681" t="s">
        <v>8346</v>
      </c>
      <c r="R1681">
        <f t="shared" si="105"/>
        <v>63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>
        <f t="shared" si="104"/>
        <v>1.175</v>
      </c>
      <c r="O1682" t="s">
        <v>8292</v>
      </c>
      <c r="P1682" t="s">
        <v>8325</v>
      </c>
      <c r="Q1682" t="s">
        <v>8346</v>
      </c>
      <c r="R1682">
        <f t="shared" si="105"/>
        <v>47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>
        <f t="shared" si="104"/>
        <v>1.0142212307692309</v>
      </c>
      <c r="O1683" t="s">
        <v>8293</v>
      </c>
      <c r="P1683" t="s">
        <v>8325</v>
      </c>
      <c r="Q1683" t="s">
        <v>8347</v>
      </c>
      <c r="R1683">
        <f t="shared" si="105"/>
        <v>75</v>
      </c>
      <c r="S1683" s="10">
        <f t="shared" si="106"/>
        <v>42774.121342592596</v>
      </c>
      <c r="T1683" s="10">
        <f t="shared" si="107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>
        <f t="shared" si="104"/>
        <v>0</v>
      </c>
      <c r="O1684" t="s">
        <v>8293</v>
      </c>
      <c r="P1684" t="s">
        <v>8325</v>
      </c>
      <c r="Q1684" t="s">
        <v>8347</v>
      </c>
      <c r="R1684" t="e">
        <f t="shared" si="105"/>
        <v>#DIV/0!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>
        <f t="shared" si="104"/>
        <v>0.21714285714285714</v>
      </c>
      <c r="O1685" t="s">
        <v>8293</v>
      </c>
      <c r="P1685" t="s">
        <v>8325</v>
      </c>
      <c r="Q1685" t="s">
        <v>8347</v>
      </c>
      <c r="R1685">
        <f t="shared" si="105"/>
        <v>76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>
        <f t="shared" si="104"/>
        <v>1.0912500000000001</v>
      </c>
      <c r="O1686" t="s">
        <v>8293</v>
      </c>
      <c r="P1686" t="s">
        <v>8325</v>
      </c>
      <c r="Q1686" t="s">
        <v>8347</v>
      </c>
      <c r="R1686">
        <f t="shared" si="105"/>
        <v>86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>
        <f t="shared" si="104"/>
        <v>1.0285714285714285</v>
      </c>
      <c r="O1687" t="s">
        <v>8293</v>
      </c>
      <c r="P1687" t="s">
        <v>8325</v>
      </c>
      <c r="Q1687" t="s">
        <v>8347</v>
      </c>
      <c r="R1687">
        <f t="shared" si="105"/>
        <v>24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>
        <f t="shared" si="104"/>
        <v>3.5999999999999999E-3</v>
      </c>
      <c r="O1688" t="s">
        <v>8293</v>
      </c>
      <c r="P1688" t="s">
        <v>8325</v>
      </c>
      <c r="Q1688" t="s">
        <v>8347</v>
      </c>
      <c r="R1688">
        <f t="shared" si="105"/>
        <v>18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>
        <f t="shared" si="104"/>
        <v>0.3125</v>
      </c>
      <c r="O1689" t="s">
        <v>8293</v>
      </c>
      <c r="P1689" t="s">
        <v>8325</v>
      </c>
      <c r="Q1689" t="s">
        <v>8347</v>
      </c>
      <c r="R1689">
        <f t="shared" si="105"/>
        <v>80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>
        <f t="shared" si="104"/>
        <v>0.443</v>
      </c>
      <c r="O1690" t="s">
        <v>8293</v>
      </c>
      <c r="P1690" t="s">
        <v>8325</v>
      </c>
      <c r="Q1690" t="s">
        <v>8347</v>
      </c>
      <c r="R1690">
        <f t="shared" si="105"/>
        <v>253</v>
      </c>
      <c r="S1690" s="10">
        <f t="shared" si="106"/>
        <v>42804.534652777773</v>
      </c>
      <c r="T1690" s="10">
        <f t="shared" si="107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>
        <f t="shared" si="104"/>
        <v>1</v>
      </c>
      <c r="O1691" t="s">
        <v>8293</v>
      </c>
      <c r="P1691" t="s">
        <v>8325</v>
      </c>
      <c r="Q1691" t="s">
        <v>8347</v>
      </c>
      <c r="R1691">
        <f t="shared" si="105"/>
        <v>171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>
        <f t="shared" si="104"/>
        <v>0.254</v>
      </c>
      <c r="O1692" t="s">
        <v>8293</v>
      </c>
      <c r="P1692" t="s">
        <v>8325</v>
      </c>
      <c r="Q1692" t="s">
        <v>8347</v>
      </c>
      <c r="R1692">
        <f t="shared" si="105"/>
        <v>58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>
        <f t="shared" si="104"/>
        <v>0.33473333333333333</v>
      </c>
      <c r="O1693" t="s">
        <v>8293</v>
      </c>
      <c r="P1693" t="s">
        <v>8325</v>
      </c>
      <c r="Q1693" t="s">
        <v>8347</v>
      </c>
      <c r="R1693">
        <f t="shared" si="105"/>
        <v>264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>
        <f t="shared" si="104"/>
        <v>0.47799999999999998</v>
      </c>
      <c r="O1694" t="s">
        <v>8293</v>
      </c>
      <c r="P1694" t="s">
        <v>8325</v>
      </c>
      <c r="Q1694" t="s">
        <v>8347</v>
      </c>
      <c r="R1694">
        <f t="shared" si="105"/>
        <v>159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>
        <f t="shared" si="104"/>
        <v>9.3333333333333338E-2</v>
      </c>
      <c r="O1695" t="s">
        <v>8293</v>
      </c>
      <c r="P1695" t="s">
        <v>8325</v>
      </c>
      <c r="Q1695" t="s">
        <v>8347</v>
      </c>
      <c r="R1695">
        <f t="shared" si="105"/>
        <v>35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>
        <f t="shared" si="104"/>
        <v>5.0000000000000001E-4</v>
      </c>
      <c r="O1696" t="s">
        <v>8293</v>
      </c>
      <c r="P1696" t="s">
        <v>8325</v>
      </c>
      <c r="Q1696" t="s">
        <v>8347</v>
      </c>
      <c r="R1696">
        <f t="shared" si="105"/>
        <v>5</v>
      </c>
      <c r="S1696" s="10">
        <f t="shared" si="106"/>
        <v>42791.669837962967</v>
      </c>
      <c r="T1696" s="10">
        <f t="shared" si="107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>
        <f t="shared" si="104"/>
        <v>0.11708333333333333</v>
      </c>
      <c r="O1697" t="s">
        <v>8293</v>
      </c>
      <c r="P1697" t="s">
        <v>8325</v>
      </c>
      <c r="Q1697" t="s">
        <v>8347</v>
      </c>
      <c r="R1697">
        <f t="shared" si="105"/>
        <v>61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>
        <f t="shared" si="104"/>
        <v>0</v>
      </c>
      <c r="O1698" t="s">
        <v>8293</v>
      </c>
      <c r="P1698" t="s">
        <v>8325</v>
      </c>
      <c r="Q1698" t="s">
        <v>8347</v>
      </c>
      <c r="R1698" t="e">
        <f t="shared" si="105"/>
        <v>#DIV/0!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>
        <f t="shared" si="104"/>
        <v>0.20208000000000001</v>
      </c>
      <c r="O1699" t="s">
        <v>8293</v>
      </c>
      <c r="P1699" t="s">
        <v>8325</v>
      </c>
      <c r="Q1699" t="s">
        <v>8347</v>
      </c>
      <c r="R1699">
        <f t="shared" si="105"/>
        <v>115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>
        <f t="shared" si="104"/>
        <v>0</v>
      </c>
      <c r="O1700" t="s">
        <v>8293</v>
      </c>
      <c r="P1700" t="s">
        <v>8325</v>
      </c>
      <c r="Q1700" t="s">
        <v>8347</v>
      </c>
      <c r="R1700" t="e">
        <f t="shared" si="105"/>
        <v>#DIV/0!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>
        <f t="shared" si="104"/>
        <v>4.2311459353574929E-2</v>
      </c>
      <c r="O1701" t="s">
        <v>8293</v>
      </c>
      <c r="P1701" t="s">
        <v>8325</v>
      </c>
      <c r="Q1701" t="s">
        <v>8347</v>
      </c>
      <c r="R1701">
        <f t="shared" si="105"/>
        <v>54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>
        <f t="shared" si="104"/>
        <v>0.2606</v>
      </c>
      <c r="O1702" t="s">
        <v>8293</v>
      </c>
      <c r="P1702" t="s">
        <v>8325</v>
      </c>
      <c r="Q1702" t="s">
        <v>8347</v>
      </c>
      <c r="R1702">
        <f t="shared" si="105"/>
        <v>66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>
        <f t="shared" si="104"/>
        <v>1.9801980198019802E-3</v>
      </c>
      <c r="O1703" t="s">
        <v>8293</v>
      </c>
      <c r="P1703" t="s">
        <v>8325</v>
      </c>
      <c r="Q1703" t="s">
        <v>8347</v>
      </c>
      <c r="R1703">
        <f t="shared" si="105"/>
        <v>5</v>
      </c>
      <c r="S1703" s="10">
        <f t="shared" si="106"/>
        <v>41989.664409722223</v>
      </c>
      <c r="T1703" s="10">
        <f t="shared" si="107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>
        <f t="shared" si="104"/>
        <v>6.0606060606060605E-5</v>
      </c>
      <c r="O1704" t="s">
        <v>8293</v>
      </c>
      <c r="P1704" t="s">
        <v>8325</v>
      </c>
      <c r="Q1704" t="s">
        <v>8347</v>
      </c>
      <c r="R1704">
        <f t="shared" si="105"/>
        <v>1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>
        <f t="shared" si="104"/>
        <v>1.0200000000000001E-2</v>
      </c>
      <c r="O1705" t="s">
        <v>8293</v>
      </c>
      <c r="P1705" t="s">
        <v>8325</v>
      </c>
      <c r="Q1705" t="s">
        <v>8347</v>
      </c>
      <c r="R1705">
        <f t="shared" si="105"/>
        <v>26</v>
      </c>
      <c r="S1705" s="10">
        <f t="shared" si="106"/>
        <v>42187.281678240746</v>
      </c>
      <c r="T1705" s="10">
        <f t="shared" si="107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>
        <f t="shared" si="104"/>
        <v>0.65100000000000002</v>
      </c>
      <c r="O1706" t="s">
        <v>8293</v>
      </c>
      <c r="P1706" t="s">
        <v>8325</v>
      </c>
      <c r="Q1706" t="s">
        <v>8347</v>
      </c>
      <c r="R1706">
        <f t="shared" si="105"/>
        <v>118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>
        <f t="shared" si="104"/>
        <v>0</v>
      </c>
      <c r="O1707" t="s">
        <v>8293</v>
      </c>
      <c r="P1707" t="s">
        <v>8325</v>
      </c>
      <c r="Q1707" t="s">
        <v>8347</v>
      </c>
      <c r="R1707" t="e">
        <f t="shared" si="105"/>
        <v>#DIV/0!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>
        <f t="shared" si="104"/>
        <v>0</v>
      </c>
      <c r="O1708" t="s">
        <v>8293</v>
      </c>
      <c r="P1708" t="s">
        <v>8325</v>
      </c>
      <c r="Q1708" t="s">
        <v>8347</v>
      </c>
      <c r="R1708" t="e">
        <f t="shared" si="105"/>
        <v>#DIV/0!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>
        <f t="shared" si="104"/>
        <v>9.74E-2</v>
      </c>
      <c r="O1709" t="s">
        <v>8293</v>
      </c>
      <c r="P1709" t="s">
        <v>8325</v>
      </c>
      <c r="Q1709" t="s">
        <v>8347</v>
      </c>
      <c r="R1709">
        <f t="shared" si="105"/>
        <v>54</v>
      </c>
      <c r="S1709" s="10">
        <f t="shared" si="106"/>
        <v>42427.721006944441</v>
      </c>
      <c r="T1709" s="10">
        <f t="shared" si="107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>
        <f t="shared" si="104"/>
        <v>0</v>
      </c>
      <c r="O1710" t="s">
        <v>8293</v>
      </c>
      <c r="P1710" t="s">
        <v>8325</v>
      </c>
      <c r="Q1710" t="s">
        <v>8347</v>
      </c>
      <c r="R1710" t="e">
        <f t="shared" si="105"/>
        <v>#DIV/0!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>
        <f t="shared" si="104"/>
        <v>4.8571428571428571E-2</v>
      </c>
      <c r="O1711" t="s">
        <v>8293</v>
      </c>
      <c r="P1711" t="s">
        <v>8325</v>
      </c>
      <c r="Q1711" t="s">
        <v>8347</v>
      </c>
      <c r="R1711">
        <f t="shared" si="105"/>
        <v>21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>
        <f t="shared" si="104"/>
        <v>6.7999999999999996E-3</v>
      </c>
      <c r="O1712" t="s">
        <v>8293</v>
      </c>
      <c r="P1712" t="s">
        <v>8325</v>
      </c>
      <c r="Q1712" t="s">
        <v>8347</v>
      </c>
      <c r="R1712">
        <f t="shared" si="105"/>
        <v>34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>
        <f t="shared" si="104"/>
        <v>0.105</v>
      </c>
      <c r="O1713" t="s">
        <v>8293</v>
      </c>
      <c r="P1713" t="s">
        <v>8325</v>
      </c>
      <c r="Q1713" t="s">
        <v>8347</v>
      </c>
      <c r="R1713">
        <f t="shared" si="105"/>
        <v>525</v>
      </c>
      <c r="S1713" s="10">
        <f t="shared" si="106"/>
        <v>41852.646226851852</v>
      </c>
      <c r="T1713" s="10">
        <f t="shared" si="107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>
        <f t="shared" si="104"/>
        <v>0</v>
      </c>
      <c r="O1714" t="s">
        <v>8293</v>
      </c>
      <c r="P1714" t="s">
        <v>8325</v>
      </c>
      <c r="Q1714" t="s">
        <v>8347</v>
      </c>
      <c r="R1714" t="e">
        <f t="shared" si="105"/>
        <v>#DIV/0!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>
        <f t="shared" si="104"/>
        <v>1.6666666666666666E-2</v>
      </c>
      <c r="O1715" t="s">
        <v>8293</v>
      </c>
      <c r="P1715" t="s">
        <v>8325</v>
      </c>
      <c r="Q1715" t="s">
        <v>8347</v>
      </c>
      <c r="R1715">
        <f t="shared" si="105"/>
        <v>50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>
        <f t="shared" si="104"/>
        <v>7.868E-2</v>
      </c>
      <c r="O1716" t="s">
        <v>8293</v>
      </c>
      <c r="P1716" t="s">
        <v>8325</v>
      </c>
      <c r="Q1716" t="s">
        <v>8347</v>
      </c>
      <c r="R1716">
        <f t="shared" si="105"/>
        <v>116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>
        <f t="shared" si="104"/>
        <v>2.2000000000000001E-3</v>
      </c>
      <c r="O1717" t="s">
        <v>8293</v>
      </c>
      <c r="P1717" t="s">
        <v>8325</v>
      </c>
      <c r="Q1717" t="s">
        <v>8347</v>
      </c>
      <c r="R1717">
        <f t="shared" si="105"/>
        <v>6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>
        <f t="shared" si="104"/>
        <v>7.4999999999999997E-2</v>
      </c>
      <c r="O1718" t="s">
        <v>8293</v>
      </c>
      <c r="P1718" t="s">
        <v>8325</v>
      </c>
      <c r="Q1718" t="s">
        <v>8347</v>
      </c>
      <c r="R1718">
        <f t="shared" si="105"/>
        <v>50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>
        <f t="shared" si="104"/>
        <v>0.42725880551301687</v>
      </c>
      <c r="O1719" t="s">
        <v>8293</v>
      </c>
      <c r="P1719" t="s">
        <v>8325</v>
      </c>
      <c r="Q1719" t="s">
        <v>8347</v>
      </c>
      <c r="R1719">
        <f t="shared" si="105"/>
        <v>34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>
        <f t="shared" si="104"/>
        <v>2.142857142857143E-3</v>
      </c>
      <c r="O1720" t="s">
        <v>8293</v>
      </c>
      <c r="P1720" t="s">
        <v>8325</v>
      </c>
      <c r="Q1720" t="s">
        <v>8347</v>
      </c>
      <c r="R1720">
        <f t="shared" si="105"/>
        <v>38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>
        <f t="shared" si="104"/>
        <v>8.7500000000000008E-3</v>
      </c>
      <c r="O1721" t="s">
        <v>8293</v>
      </c>
      <c r="P1721" t="s">
        <v>8325</v>
      </c>
      <c r="Q1721" t="s">
        <v>8347</v>
      </c>
      <c r="R1721">
        <f t="shared" si="105"/>
        <v>12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>
        <f t="shared" si="104"/>
        <v>5.6250000000000001E-2</v>
      </c>
      <c r="O1722" t="s">
        <v>8293</v>
      </c>
      <c r="P1722" t="s">
        <v>8325</v>
      </c>
      <c r="Q1722" t="s">
        <v>8347</v>
      </c>
      <c r="R1722">
        <f t="shared" si="105"/>
        <v>28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>
        <f t="shared" si="104"/>
        <v>0</v>
      </c>
      <c r="O1723" t="s">
        <v>8293</v>
      </c>
      <c r="P1723" t="s">
        <v>8325</v>
      </c>
      <c r="Q1723" t="s">
        <v>8347</v>
      </c>
      <c r="R1723" t="e">
        <f t="shared" si="105"/>
        <v>#DIV/0!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>
        <f t="shared" si="104"/>
        <v>3.4722222222222224E-4</v>
      </c>
      <c r="O1724" t="s">
        <v>8293</v>
      </c>
      <c r="P1724" t="s">
        <v>8325</v>
      </c>
      <c r="Q1724" t="s">
        <v>8347</v>
      </c>
      <c r="R1724">
        <f t="shared" si="105"/>
        <v>1</v>
      </c>
      <c r="S1724" s="10">
        <f t="shared" si="106"/>
        <v>42425.960983796293</v>
      </c>
      <c r="T1724" s="10">
        <f t="shared" si="107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>
        <f t="shared" si="104"/>
        <v>6.5000000000000002E-2</v>
      </c>
      <c r="O1725" t="s">
        <v>8293</v>
      </c>
      <c r="P1725" t="s">
        <v>8325</v>
      </c>
      <c r="Q1725" t="s">
        <v>8347</v>
      </c>
      <c r="R1725">
        <f t="shared" si="105"/>
        <v>217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>
        <f t="shared" si="104"/>
        <v>5.8333333333333336E-3</v>
      </c>
      <c r="O1726" t="s">
        <v>8293</v>
      </c>
      <c r="P1726" t="s">
        <v>8325</v>
      </c>
      <c r="Q1726" t="s">
        <v>8347</v>
      </c>
      <c r="R1726">
        <f t="shared" si="105"/>
        <v>9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>
        <f t="shared" si="104"/>
        <v>0.10181818181818182</v>
      </c>
      <c r="O1727" t="s">
        <v>8293</v>
      </c>
      <c r="P1727" t="s">
        <v>8325</v>
      </c>
      <c r="Q1727" t="s">
        <v>8347</v>
      </c>
      <c r="R1727">
        <f t="shared" si="105"/>
        <v>62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>
        <f t="shared" si="104"/>
        <v>0.33784615384615385</v>
      </c>
      <c r="O1728" t="s">
        <v>8293</v>
      </c>
      <c r="P1728" t="s">
        <v>8325</v>
      </c>
      <c r="Q1728" t="s">
        <v>8347</v>
      </c>
      <c r="R1728">
        <f t="shared" si="105"/>
        <v>137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>
        <f t="shared" si="104"/>
        <v>3.3333333333333332E-4</v>
      </c>
      <c r="O1729" t="s">
        <v>8293</v>
      </c>
      <c r="P1729" t="s">
        <v>8325</v>
      </c>
      <c r="Q1729" t="s">
        <v>8347</v>
      </c>
      <c r="R1729">
        <f t="shared" si="105"/>
        <v>1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>
        <f t="shared" si="104"/>
        <v>0.68400000000000005</v>
      </c>
      <c r="O1730" t="s">
        <v>8293</v>
      </c>
      <c r="P1730" t="s">
        <v>8325</v>
      </c>
      <c r="Q1730" t="s">
        <v>8347</v>
      </c>
      <c r="R1730">
        <f t="shared" si="105"/>
        <v>122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>
        <f t="shared" ref="N1731:N1794" si="108">E1731/D1731</f>
        <v>0</v>
      </c>
      <c r="O1731" t="s">
        <v>8293</v>
      </c>
      <c r="P1731" t="s">
        <v>8325</v>
      </c>
      <c r="Q1731" t="s">
        <v>8347</v>
      </c>
      <c r="R1731" t="e">
        <f t="shared" ref="R1731:R1794" si="109">ROUND(E1731/L1731,0)</f>
        <v>#DIV/0!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>
        <f t="shared" si="108"/>
        <v>0</v>
      </c>
      <c r="O1732" t="s">
        <v>8293</v>
      </c>
      <c r="P1732" t="s">
        <v>8325</v>
      </c>
      <c r="Q1732" t="s">
        <v>8347</v>
      </c>
      <c r="R1732" t="e">
        <f t="shared" si="109"/>
        <v>#DIV/0!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>
        <f t="shared" si="108"/>
        <v>0</v>
      </c>
      <c r="O1733" t="s">
        <v>8293</v>
      </c>
      <c r="P1733" t="s">
        <v>8325</v>
      </c>
      <c r="Q1733" t="s">
        <v>8347</v>
      </c>
      <c r="R1733" t="e">
        <f t="shared" si="109"/>
        <v>#DIV/0!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>
        <f t="shared" si="108"/>
        <v>0</v>
      </c>
      <c r="O1734" t="s">
        <v>8293</v>
      </c>
      <c r="P1734" t="s">
        <v>8325</v>
      </c>
      <c r="Q1734" t="s">
        <v>8347</v>
      </c>
      <c r="R1734" t="e">
        <f t="shared" si="109"/>
        <v>#DIV/0!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>
        <f t="shared" si="108"/>
        <v>0</v>
      </c>
      <c r="O1735" t="s">
        <v>8293</v>
      </c>
      <c r="P1735" t="s">
        <v>8325</v>
      </c>
      <c r="Q1735" t="s">
        <v>8347</v>
      </c>
      <c r="R1735" t="e">
        <f t="shared" si="109"/>
        <v>#DIV/0!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>
        <f t="shared" si="108"/>
        <v>2.2222222222222223E-4</v>
      </c>
      <c r="O1736" t="s">
        <v>8293</v>
      </c>
      <c r="P1736" t="s">
        <v>8325</v>
      </c>
      <c r="Q1736" t="s">
        <v>8347</v>
      </c>
      <c r="R1736">
        <f t="shared" si="109"/>
        <v>1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>
        <f t="shared" si="108"/>
        <v>0.11</v>
      </c>
      <c r="O1737" t="s">
        <v>8293</v>
      </c>
      <c r="P1737" t="s">
        <v>8325</v>
      </c>
      <c r="Q1737" t="s">
        <v>8347</v>
      </c>
      <c r="R1737">
        <f t="shared" si="109"/>
        <v>55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>
        <f t="shared" si="108"/>
        <v>7.3333333333333332E-3</v>
      </c>
      <c r="O1738" t="s">
        <v>8293</v>
      </c>
      <c r="P1738" t="s">
        <v>8325</v>
      </c>
      <c r="Q1738" t="s">
        <v>8347</v>
      </c>
      <c r="R1738">
        <f t="shared" si="109"/>
        <v>22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>
        <f t="shared" si="108"/>
        <v>0.21249999999999999</v>
      </c>
      <c r="O1739" t="s">
        <v>8293</v>
      </c>
      <c r="P1739" t="s">
        <v>8325</v>
      </c>
      <c r="Q1739" t="s">
        <v>8347</v>
      </c>
      <c r="R1739">
        <f t="shared" si="109"/>
        <v>57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>
        <f t="shared" si="108"/>
        <v>4.0000000000000001E-3</v>
      </c>
      <c r="O1740" t="s">
        <v>8293</v>
      </c>
      <c r="P1740" t="s">
        <v>8325</v>
      </c>
      <c r="Q1740" t="s">
        <v>8347</v>
      </c>
      <c r="R1740">
        <f t="shared" si="109"/>
        <v>20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>
        <f t="shared" si="108"/>
        <v>1E-3</v>
      </c>
      <c r="O1741" t="s">
        <v>8293</v>
      </c>
      <c r="P1741" t="s">
        <v>8325</v>
      </c>
      <c r="Q1741" t="s">
        <v>8347</v>
      </c>
      <c r="R1741">
        <f t="shared" si="109"/>
        <v>1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>
        <f t="shared" si="108"/>
        <v>0</v>
      </c>
      <c r="O1742" t="s">
        <v>8293</v>
      </c>
      <c r="P1742" t="s">
        <v>8325</v>
      </c>
      <c r="Q1742" t="s">
        <v>8347</v>
      </c>
      <c r="R1742" t="e">
        <f t="shared" si="109"/>
        <v>#DIV/0!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>
        <f t="shared" si="108"/>
        <v>1.1083333333333334</v>
      </c>
      <c r="O1743" t="s">
        <v>8285</v>
      </c>
      <c r="P1743" t="s">
        <v>8338</v>
      </c>
      <c r="Q1743" t="s">
        <v>8339</v>
      </c>
      <c r="R1743">
        <f t="shared" si="109"/>
        <v>26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>
        <f t="shared" si="108"/>
        <v>1.0874999999999999</v>
      </c>
      <c r="O1744" t="s">
        <v>8285</v>
      </c>
      <c r="P1744" t="s">
        <v>8338</v>
      </c>
      <c r="Q1744" t="s">
        <v>8339</v>
      </c>
      <c r="R1744">
        <f t="shared" si="109"/>
        <v>64</v>
      </c>
      <c r="S1744" s="10">
        <f t="shared" si="110"/>
        <v>42710.876967592587</v>
      </c>
      <c r="T1744" s="10">
        <f t="shared" si="111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>
        <f t="shared" si="108"/>
        <v>1.0041666666666667</v>
      </c>
      <c r="O1745" t="s">
        <v>8285</v>
      </c>
      <c r="P1745" t="s">
        <v>8338</v>
      </c>
      <c r="Q1745" t="s">
        <v>8339</v>
      </c>
      <c r="R1745">
        <f t="shared" si="109"/>
        <v>90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>
        <f t="shared" si="108"/>
        <v>1.1845454545454546</v>
      </c>
      <c r="O1746" t="s">
        <v>8285</v>
      </c>
      <c r="P1746" t="s">
        <v>8338</v>
      </c>
      <c r="Q1746" t="s">
        <v>8339</v>
      </c>
      <c r="R1746">
        <f t="shared" si="109"/>
        <v>93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>
        <f t="shared" si="108"/>
        <v>1.1401428571428571</v>
      </c>
      <c r="O1747" t="s">
        <v>8285</v>
      </c>
      <c r="P1747" t="s">
        <v>8338</v>
      </c>
      <c r="Q1747" t="s">
        <v>8339</v>
      </c>
      <c r="R1747">
        <f t="shared" si="109"/>
        <v>90</v>
      </c>
      <c r="S1747" s="10">
        <f t="shared" si="110"/>
        <v>42690.259699074071</v>
      </c>
      <c r="T1747" s="10">
        <f t="shared" si="111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>
        <f t="shared" si="108"/>
        <v>1.4810000000000001</v>
      </c>
      <c r="O1748" t="s">
        <v>8285</v>
      </c>
      <c r="P1748" t="s">
        <v>8338</v>
      </c>
      <c r="Q1748" t="s">
        <v>8339</v>
      </c>
      <c r="R1748">
        <f t="shared" si="109"/>
        <v>208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>
        <f t="shared" si="108"/>
        <v>1.0495555555555556</v>
      </c>
      <c r="O1749" t="s">
        <v>8285</v>
      </c>
      <c r="P1749" t="s">
        <v>8338</v>
      </c>
      <c r="Q1749" t="s">
        <v>8339</v>
      </c>
      <c r="R1749">
        <f t="shared" si="109"/>
        <v>59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>
        <f t="shared" si="108"/>
        <v>1.29948</v>
      </c>
      <c r="O1750" t="s">
        <v>8285</v>
      </c>
      <c r="P1750" t="s">
        <v>8338</v>
      </c>
      <c r="Q1750" t="s">
        <v>8339</v>
      </c>
      <c r="R1750">
        <f t="shared" si="109"/>
        <v>359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>
        <f t="shared" si="108"/>
        <v>1.2348756218905472</v>
      </c>
      <c r="O1751" t="s">
        <v>8285</v>
      </c>
      <c r="P1751" t="s">
        <v>8338</v>
      </c>
      <c r="Q1751" t="s">
        <v>8339</v>
      </c>
      <c r="R1751">
        <f t="shared" si="109"/>
        <v>95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>
        <f t="shared" si="108"/>
        <v>2.0162</v>
      </c>
      <c r="O1752" t="s">
        <v>8285</v>
      </c>
      <c r="P1752" t="s">
        <v>8338</v>
      </c>
      <c r="Q1752" t="s">
        <v>8339</v>
      </c>
      <c r="R1752">
        <f t="shared" si="109"/>
        <v>81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>
        <f t="shared" si="108"/>
        <v>1.0289999999999999</v>
      </c>
      <c r="O1753" t="s">
        <v>8285</v>
      </c>
      <c r="P1753" t="s">
        <v>8338</v>
      </c>
      <c r="Q1753" t="s">
        <v>8339</v>
      </c>
      <c r="R1753">
        <f t="shared" si="109"/>
        <v>169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>
        <f t="shared" si="108"/>
        <v>2.6016666666666666</v>
      </c>
      <c r="O1754" t="s">
        <v>8285</v>
      </c>
      <c r="P1754" t="s">
        <v>8338</v>
      </c>
      <c r="Q1754" t="s">
        <v>8339</v>
      </c>
      <c r="R1754">
        <f t="shared" si="109"/>
        <v>35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>
        <f t="shared" si="108"/>
        <v>1.08</v>
      </c>
      <c r="O1755" t="s">
        <v>8285</v>
      </c>
      <c r="P1755" t="s">
        <v>8338</v>
      </c>
      <c r="Q1755" t="s">
        <v>8339</v>
      </c>
      <c r="R1755">
        <f t="shared" si="109"/>
        <v>463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>
        <f t="shared" si="108"/>
        <v>1.1052941176470588</v>
      </c>
      <c r="O1756" t="s">
        <v>8285</v>
      </c>
      <c r="P1756" t="s">
        <v>8338</v>
      </c>
      <c r="Q1756" t="s">
        <v>8339</v>
      </c>
      <c r="R1756">
        <f t="shared" si="109"/>
        <v>104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>
        <f t="shared" si="108"/>
        <v>1.2</v>
      </c>
      <c r="O1757" t="s">
        <v>8285</v>
      </c>
      <c r="P1757" t="s">
        <v>8338</v>
      </c>
      <c r="Q1757" t="s">
        <v>8339</v>
      </c>
      <c r="R1757">
        <f t="shared" si="109"/>
        <v>8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>
        <f t="shared" si="108"/>
        <v>1.0282909090909091</v>
      </c>
      <c r="O1758" t="s">
        <v>8285</v>
      </c>
      <c r="P1758" t="s">
        <v>8338</v>
      </c>
      <c r="Q1758" t="s">
        <v>8339</v>
      </c>
      <c r="R1758">
        <f t="shared" si="109"/>
        <v>47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>
        <f t="shared" si="108"/>
        <v>1.1599999999999999</v>
      </c>
      <c r="O1759" t="s">
        <v>8285</v>
      </c>
      <c r="P1759" t="s">
        <v>8338</v>
      </c>
      <c r="Q1759" t="s">
        <v>8339</v>
      </c>
      <c r="R1759">
        <f t="shared" si="109"/>
        <v>414</v>
      </c>
      <c r="S1759" s="10">
        <f t="shared" si="110"/>
        <v>42733.827349537038</v>
      </c>
      <c r="T1759" s="10">
        <f t="shared" si="111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>
        <f t="shared" si="108"/>
        <v>1.147</v>
      </c>
      <c r="O1760" t="s">
        <v>8285</v>
      </c>
      <c r="P1760" t="s">
        <v>8338</v>
      </c>
      <c r="Q1760" t="s">
        <v>8339</v>
      </c>
      <c r="R1760">
        <f t="shared" si="109"/>
        <v>42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>
        <f t="shared" si="108"/>
        <v>1.0660000000000001</v>
      </c>
      <c r="O1761" t="s">
        <v>8285</v>
      </c>
      <c r="P1761" t="s">
        <v>8338</v>
      </c>
      <c r="Q1761" t="s">
        <v>8339</v>
      </c>
      <c r="R1761">
        <f t="shared" si="109"/>
        <v>109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>
        <f t="shared" si="108"/>
        <v>1.6544000000000001</v>
      </c>
      <c r="O1762" t="s">
        <v>8285</v>
      </c>
      <c r="P1762" t="s">
        <v>8338</v>
      </c>
      <c r="Q1762" t="s">
        <v>8339</v>
      </c>
      <c r="R1762">
        <f t="shared" si="109"/>
        <v>81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>
        <f t="shared" si="108"/>
        <v>1.55</v>
      </c>
      <c r="O1763" t="s">
        <v>8285</v>
      </c>
      <c r="P1763" t="s">
        <v>8338</v>
      </c>
      <c r="Q1763" t="s">
        <v>8339</v>
      </c>
      <c r="R1763">
        <f t="shared" si="109"/>
        <v>52</v>
      </c>
      <c r="S1763" s="10">
        <f t="shared" si="110"/>
        <v>42209.567824074074</v>
      </c>
      <c r="T1763" s="10">
        <f t="shared" si="111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>
        <f t="shared" si="108"/>
        <v>8.85</v>
      </c>
      <c r="O1764" t="s">
        <v>8285</v>
      </c>
      <c r="P1764" t="s">
        <v>8338</v>
      </c>
      <c r="Q1764" t="s">
        <v>8339</v>
      </c>
      <c r="R1764">
        <f t="shared" si="109"/>
        <v>35</v>
      </c>
      <c r="S1764" s="10">
        <f t="shared" si="110"/>
        <v>42410.982002314813</v>
      </c>
      <c r="T1764" s="10">
        <f t="shared" si="111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>
        <f t="shared" si="108"/>
        <v>1.0190833333333333</v>
      </c>
      <c r="O1765" t="s">
        <v>8285</v>
      </c>
      <c r="P1765" t="s">
        <v>8338</v>
      </c>
      <c r="Q1765" t="s">
        <v>8339</v>
      </c>
      <c r="R1765">
        <f t="shared" si="109"/>
        <v>104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>
        <f t="shared" si="108"/>
        <v>0.19600000000000001</v>
      </c>
      <c r="O1766" t="s">
        <v>8285</v>
      </c>
      <c r="P1766" t="s">
        <v>8338</v>
      </c>
      <c r="Q1766" t="s">
        <v>8339</v>
      </c>
      <c r="R1766">
        <f t="shared" si="109"/>
        <v>55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>
        <f t="shared" si="108"/>
        <v>0.59467839999999994</v>
      </c>
      <c r="O1767" t="s">
        <v>8285</v>
      </c>
      <c r="P1767" t="s">
        <v>8338</v>
      </c>
      <c r="Q1767" t="s">
        <v>8339</v>
      </c>
      <c r="R1767">
        <f t="shared" si="109"/>
        <v>72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>
        <f t="shared" si="108"/>
        <v>0</v>
      </c>
      <c r="O1768" t="s">
        <v>8285</v>
      </c>
      <c r="P1768" t="s">
        <v>8338</v>
      </c>
      <c r="Q1768" t="s">
        <v>8339</v>
      </c>
      <c r="R1768" t="e">
        <f t="shared" si="109"/>
        <v>#DIV/0!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>
        <f t="shared" si="108"/>
        <v>0.4572</v>
      </c>
      <c r="O1769" t="s">
        <v>8285</v>
      </c>
      <c r="P1769" t="s">
        <v>8338</v>
      </c>
      <c r="Q1769" t="s">
        <v>8339</v>
      </c>
      <c r="R1769">
        <f t="shared" si="109"/>
        <v>59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>
        <f t="shared" si="108"/>
        <v>3.7400000000000003E-2</v>
      </c>
      <c r="O1770" t="s">
        <v>8285</v>
      </c>
      <c r="P1770" t="s">
        <v>8338</v>
      </c>
      <c r="Q1770" t="s">
        <v>8339</v>
      </c>
      <c r="R1770">
        <f t="shared" si="109"/>
        <v>12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>
        <f t="shared" si="108"/>
        <v>2.7025E-2</v>
      </c>
      <c r="O1771" t="s">
        <v>8285</v>
      </c>
      <c r="P1771" t="s">
        <v>8338</v>
      </c>
      <c r="Q1771" t="s">
        <v>8339</v>
      </c>
      <c r="R1771">
        <f t="shared" si="109"/>
        <v>49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>
        <f t="shared" si="108"/>
        <v>0.56514285714285717</v>
      </c>
      <c r="O1772" t="s">
        <v>8285</v>
      </c>
      <c r="P1772" t="s">
        <v>8338</v>
      </c>
      <c r="Q1772" t="s">
        <v>8339</v>
      </c>
      <c r="R1772">
        <f t="shared" si="109"/>
        <v>151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>
        <f t="shared" si="108"/>
        <v>0.21309523809523809</v>
      </c>
      <c r="O1773" t="s">
        <v>8285</v>
      </c>
      <c r="P1773" t="s">
        <v>8338</v>
      </c>
      <c r="Q1773" t="s">
        <v>8339</v>
      </c>
      <c r="R1773">
        <f t="shared" si="109"/>
        <v>36</v>
      </c>
      <c r="S1773" s="10">
        <f t="shared" si="110"/>
        <v>41905.979629629634</v>
      </c>
      <c r="T1773" s="10">
        <f t="shared" si="111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>
        <f t="shared" si="108"/>
        <v>0.156</v>
      </c>
      <c r="O1774" t="s">
        <v>8285</v>
      </c>
      <c r="P1774" t="s">
        <v>8338</v>
      </c>
      <c r="Q1774" t="s">
        <v>8339</v>
      </c>
      <c r="R1774">
        <f t="shared" si="109"/>
        <v>45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>
        <f t="shared" si="108"/>
        <v>6.2566666666666673E-2</v>
      </c>
      <c r="O1775" t="s">
        <v>8285</v>
      </c>
      <c r="P1775" t="s">
        <v>8338</v>
      </c>
      <c r="Q1775" t="s">
        <v>8339</v>
      </c>
      <c r="R1775">
        <f t="shared" si="109"/>
        <v>99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>
        <f t="shared" si="108"/>
        <v>0.4592</v>
      </c>
      <c r="O1776" t="s">
        <v>8285</v>
      </c>
      <c r="P1776" t="s">
        <v>8338</v>
      </c>
      <c r="Q1776" t="s">
        <v>8339</v>
      </c>
      <c r="R1776">
        <f t="shared" si="109"/>
        <v>88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>
        <f t="shared" si="108"/>
        <v>0.65101538461538466</v>
      </c>
      <c r="O1777" t="s">
        <v>8285</v>
      </c>
      <c r="P1777" t="s">
        <v>8338</v>
      </c>
      <c r="Q1777" t="s">
        <v>8339</v>
      </c>
      <c r="R1777">
        <f t="shared" si="109"/>
        <v>171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>
        <f t="shared" si="108"/>
        <v>6.7000000000000004E-2</v>
      </c>
      <c r="O1778" t="s">
        <v>8285</v>
      </c>
      <c r="P1778" t="s">
        <v>8338</v>
      </c>
      <c r="Q1778" t="s">
        <v>8339</v>
      </c>
      <c r="R1778">
        <f t="shared" si="109"/>
        <v>84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>
        <f t="shared" si="108"/>
        <v>0.135625</v>
      </c>
      <c r="O1779" t="s">
        <v>8285</v>
      </c>
      <c r="P1779" t="s">
        <v>8338</v>
      </c>
      <c r="Q1779" t="s">
        <v>8339</v>
      </c>
      <c r="R1779">
        <f t="shared" si="109"/>
        <v>65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>
        <f t="shared" si="108"/>
        <v>1.9900000000000001E-2</v>
      </c>
      <c r="O1780" t="s">
        <v>8285</v>
      </c>
      <c r="P1780" t="s">
        <v>8338</v>
      </c>
      <c r="Q1780" t="s">
        <v>8339</v>
      </c>
      <c r="R1780">
        <f t="shared" si="109"/>
        <v>66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>
        <f t="shared" si="108"/>
        <v>0.36236363636363639</v>
      </c>
      <c r="O1781" t="s">
        <v>8285</v>
      </c>
      <c r="P1781" t="s">
        <v>8338</v>
      </c>
      <c r="Q1781" t="s">
        <v>8339</v>
      </c>
      <c r="R1781">
        <f t="shared" si="109"/>
        <v>105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>
        <f t="shared" si="108"/>
        <v>0.39743333333333336</v>
      </c>
      <c r="O1782" t="s">
        <v>8285</v>
      </c>
      <c r="P1782" t="s">
        <v>8338</v>
      </c>
      <c r="Q1782" t="s">
        <v>8339</v>
      </c>
      <c r="R1782">
        <f t="shared" si="109"/>
        <v>78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>
        <f t="shared" si="108"/>
        <v>0.25763636363636366</v>
      </c>
      <c r="O1783" t="s">
        <v>8285</v>
      </c>
      <c r="P1783" t="s">
        <v>8338</v>
      </c>
      <c r="Q1783" t="s">
        <v>8339</v>
      </c>
      <c r="R1783">
        <f t="shared" si="109"/>
        <v>59</v>
      </c>
      <c r="S1783" s="10">
        <f t="shared" si="110"/>
        <v>42597.617418981477</v>
      </c>
      <c r="T1783" s="10">
        <f t="shared" si="111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>
        <f t="shared" si="108"/>
        <v>0.15491428571428573</v>
      </c>
      <c r="O1784" t="s">
        <v>8285</v>
      </c>
      <c r="P1784" t="s">
        <v>8338</v>
      </c>
      <c r="Q1784" t="s">
        <v>8339</v>
      </c>
      <c r="R1784">
        <f t="shared" si="109"/>
        <v>71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>
        <f t="shared" si="108"/>
        <v>0.236925</v>
      </c>
      <c r="O1785" t="s">
        <v>8285</v>
      </c>
      <c r="P1785" t="s">
        <v>8338</v>
      </c>
      <c r="Q1785" t="s">
        <v>8339</v>
      </c>
      <c r="R1785">
        <f t="shared" si="109"/>
        <v>51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>
        <f t="shared" si="108"/>
        <v>0.39760000000000001</v>
      </c>
      <c r="O1786" t="s">
        <v>8285</v>
      </c>
      <c r="P1786" t="s">
        <v>8338</v>
      </c>
      <c r="Q1786" t="s">
        <v>8339</v>
      </c>
      <c r="R1786">
        <f t="shared" si="109"/>
        <v>60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>
        <f t="shared" si="108"/>
        <v>0.20220833333333332</v>
      </c>
      <c r="O1787" t="s">
        <v>8285</v>
      </c>
      <c r="P1787" t="s">
        <v>8338</v>
      </c>
      <c r="Q1787" t="s">
        <v>8339</v>
      </c>
      <c r="R1787">
        <f t="shared" si="109"/>
        <v>45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>
        <f t="shared" si="108"/>
        <v>0.47631578947368419</v>
      </c>
      <c r="O1788" t="s">
        <v>8285</v>
      </c>
      <c r="P1788" t="s">
        <v>8338</v>
      </c>
      <c r="Q1788" t="s">
        <v>8339</v>
      </c>
      <c r="R1788">
        <f t="shared" si="109"/>
        <v>31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>
        <f t="shared" si="108"/>
        <v>0.15329999999999999</v>
      </c>
      <c r="O1789" t="s">
        <v>8285</v>
      </c>
      <c r="P1789" t="s">
        <v>8338</v>
      </c>
      <c r="Q1789" t="s">
        <v>8339</v>
      </c>
      <c r="R1789">
        <f t="shared" si="109"/>
        <v>64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>
        <f t="shared" si="108"/>
        <v>1.3818181818181818E-2</v>
      </c>
      <c r="O1790" t="s">
        <v>8285</v>
      </c>
      <c r="P1790" t="s">
        <v>8338</v>
      </c>
      <c r="Q1790" t="s">
        <v>8339</v>
      </c>
      <c r="R1790">
        <f t="shared" si="109"/>
        <v>19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>
        <f t="shared" si="108"/>
        <v>5.0000000000000001E-3</v>
      </c>
      <c r="O1791" t="s">
        <v>8285</v>
      </c>
      <c r="P1791" t="s">
        <v>8338</v>
      </c>
      <c r="Q1791" t="s">
        <v>8339</v>
      </c>
      <c r="R1791">
        <f t="shared" si="109"/>
        <v>10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>
        <f t="shared" si="108"/>
        <v>4.9575757575757579E-2</v>
      </c>
      <c r="O1792" t="s">
        <v>8285</v>
      </c>
      <c r="P1792" t="s">
        <v>8338</v>
      </c>
      <c r="Q1792" t="s">
        <v>8339</v>
      </c>
      <c r="R1792">
        <f t="shared" si="109"/>
        <v>109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>
        <f t="shared" si="108"/>
        <v>3.5666666666666666E-2</v>
      </c>
      <c r="O1793" t="s">
        <v>8285</v>
      </c>
      <c r="P1793" t="s">
        <v>8338</v>
      </c>
      <c r="Q1793" t="s">
        <v>8339</v>
      </c>
      <c r="R1793">
        <f t="shared" si="109"/>
        <v>27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>
        <f t="shared" si="108"/>
        <v>0.61124000000000001</v>
      </c>
      <c r="O1794" t="s">
        <v>8285</v>
      </c>
      <c r="P1794" t="s">
        <v>8338</v>
      </c>
      <c r="Q1794" t="s">
        <v>8339</v>
      </c>
      <c r="R1794">
        <f t="shared" si="109"/>
        <v>110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>
        <f t="shared" ref="N1795:N1858" si="112">E1795/D1795</f>
        <v>1.3333333333333334E-2</v>
      </c>
      <c r="O1795" t="s">
        <v>8285</v>
      </c>
      <c r="P1795" t="s">
        <v>8338</v>
      </c>
      <c r="Q1795" t="s">
        <v>8339</v>
      </c>
      <c r="R1795">
        <f t="shared" ref="R1795:R1858" si="113">ROUND(E1795/L1795,0)</f>
        <v>20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>
        <f t="shared" si="112"/>
        <v>0.11077777777777778</v>
      </c>
      <c r="O1796" t="s">
        <v>8285</v>
      </c>
      <c r="P1796" t="s">
        <v>8338</v>
      </c>
      <c r="Q1796" t="s">
        <v>8339</v>
      </c>
      <c r="R1796">
        <f t="shared" si="113"/>
        <v>55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>
        <f t="shared" si="112"/>
        <v>0.38735714285714284</v>
      </c>
      <c r="O1797" t="s">
        <v>8285</v>
      </c>
      <c r="P1797" t="s">
        <v>8338</v>
      </c>
      <c r="Q1797" t="s">
        <v>8339</v>
      </c>
      <c r="R1797">
        <f t="shared" si="113"/>
        <v>134</v>
      </c>
      <c r="S1797" s="10">
        <f t="shared" si="114"/>
        <v>42628.288668981477</v>
      </c>
      <c r="T1797" s="10">
        <f t="shared" si="115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>
        <f t="shared" si="112"/>
        <v>0.22052631578947368</v>
      </c>
      <c r="O1798" t="s">
        <v>8285</v>
      </c>
      <c r="P1798" t="s">
        <v>8338</v>
      </c>
      <c r="Q1798" t="s">
        <v>8339</v>
      </c>
      <c r="R1798">
        <f t="shared" si="113"/>
        <v>49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>
        <f t="shared" si="112"/>
        <v>0.67549999999999999</v>
      </c>
      <c r="O1799" t="s">
        <v>8285</v>
      </c>
      <c r="P1799" t="s">
        <v>8338</v>
      </c>
      <c r="Q1799" t="s">
        <v>8339</v>
      </c>
      <c r="R1799">
        <f t="shared" si="113"/>
        <v>48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>
        <f t="shared" si="112"/>
        <v>0.136375</v>
      </c>
      <c r="O1800" t="s">
        <v>8285</v>
      </c>
      <c r="P1800" t="s">
        <v>8338</v>
      </c>
      <c r="Q1800" t="s">
        <v>8339</v>
      </c>
      <c r="R1800">
        <f t="shared" si="113"/>
        <v>59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>
        <f t="shared" si="112"/>
        <v>1.7457500000000001E-2</v>
      </c>
      <c r="O1801" t="s">
        <v>8285</v>
      </c>
      <c r="P1801" t="s">
        <v>8338</v>
      </c>
      <c r="Q1801" t="s">
        <v>8339</v>
      </c>
      <c r="R1801">
        <f t="shared" si="113"/>
        <v>12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>
        <f t="shared" si="112"/>
        <v>0.20449632511889321</v>
      </c>
      <c r="O1802" t="s">
        <v>8285</v>
      </c>
      <c r="P1802" t="s">
        <v>8338</v>
      </c>
      <c r="Q1802" t="s">
        <v>8339</v>
      </c>
      <c r="R1802">
        <f t="shared" si="113"/>
        <v>84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>
        <f t="shared" si="112"/>
        <v>0.13852941176470587</v>
      </c>
      <c r="O1803" t="s">
        <v>8285</v>
      </c>
      <c r="P1803" t="s">
        <v>8338</v>
      </c>
      <c r="Q1803" t="s">
        <v>8339</v>
      </c>
      <c r="R1803">
        <f t="shared" si="113"/>
        <v>64</v>
      </c>
      <c r="S1803" s="10">
        <f t="shared" si="114"/>
        <v>42321.660509259258</v>
      </c>
      <c r="T1803" s="10">
        <f t="shared" si="115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>
        <f t="shared" si="112"/>
        <v>0.48485714285714288</v>
      </c>
      <c r="O1804" t="s">
        <v>8285</v>
      </c>
      <c r="P1804" t="s">
        <v>8338</v>
      </c>
      <c r="Q1804" t="s">
        <v>8339</v>
      </c>
      <c r="R1804">
        <f t="shared" si="113"/>
        <v>94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>
        <f t="shared" si="112"/>
        <v>0.308</v>
      </c>
      <c r="O1805" t="s">
        <v>8285</v>
      </c>
      <c r="P1805" t="s">
        <v>8338</v>
      </c>
      <c r="Q1805" t="s">
        <v>8339</v>
      </c>
      <c r="R1805">
        <f t="shared" si="113"/>
        <v>72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>
        <f t="shared" si="112"/>
        <v>0.35174193548387095</v>
      </c>
      <c r="O1806" t="s">
        <v>8285</v>
      </c>
      <c r="P1806" t="s">
        <v>8338</v>
      </c>
      <c r="Q1806" t="s">
        <v>8339</v>
      </c>
      <c r="R1806">
        <f t="shared" si="113"/>
        <v>105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>
        <f t="shared" si="112"/>
        <v>0.36404444444444445</v>
      </c>
      <c r="O1807" t="s">
        <v>8285</v>
      </c>
      <c r="P1807" t="s">
        <v>8338</v>
      </c>
      <c r="Q1807" t="s">
        <v>8339</v>
      </c>
      <c r="R1807">
        <f t="shared" si="113"/>
        <v>67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>
        <f t="shared" si="112"/>
        <v>2.955E-2</v>
      </c>
      <c r="O1808" t="s">
        <v>8285</v>
      </c>
      <c r="P1808" t="s">
        <v>8338</v>
      </c>
      <c r="Q1808" t="s">
        <v>8339</v>
      </c>
      <c r="R1808">
        <f t="shared" si="113"/>
        <v>74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>
        <f t="shared" si="112"/>
        <v>0.1106</v>
      </c>
      <c r="O1809" t="s">
        <v>8285</v>
      </c>
      <c r="P1809" t="s">
        <v>8338</v>
      </c>
      <c r="Q1809" t="s">
        <v>8339</v>
      </c>
      <c r="R1809">
        <f t="shared" si="113"/>
        <v>69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>
        <f t="shared" si="112"/>
        <v>0.41407142857142859</v>
      </c>
      <c r="O1810" t="s">
        <v>8285</v>
      </c>
      <c r="P1810" t="s">
        <v>8338</v>
      </c>
      <c r="Q1810" t="s">
        <v>8339</v>
      </c>
      <c r="R1810">
        <f t="shared" si="113"/>
        <v>121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>
        <f t="shared" si="112"/>
        <v>0.10857142857142857</v>
      </c>
      <c r="O1811" t="s">
        <v>8285</v>
      </c>
      <c r="P1811" t="s">
        <v>8338</v>
      </c>
      <c r="Q1811" t="s">
        <v>8339</v>
      </c>
      <c r="R1811">
        <f t="shared" si="113"/>
        <v>42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>
        <f t="shared" si="112"/>
        <v>3.3333333333333333E-2</v>
      </c>
      <c r="O1812" t="s">
        <v>8285</v>
      </c>
      <c r="P1812" t="s">
        <v>8338</v>
      </c>
      <c r="Q1812" t="s">
        <v>8339</v>
      </c>
      <c r="R1812">
        <f t="shared" si="113"/>
        <v>8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>
        <f t="shared" si="112"/>
        <v>7.407407407407407E-4</v>
      </c>
      <c r="O1813" t="s">
        <v>8285</v>
      </c>
      <c r="P1813" t="s">
        <v>8338</v>
      </c>
      <c r="Q1813" t="s">
        <v>8339</v>
      </c>
      <c r="R1813">
        <f t="shared" si="113"/>
        <v>2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>
        <f t="shared" si="112"/>
        <v>0.13307692307692306</v>
      </c>
      <c r="O1814" t="s">
        <v>8285</v>
      </c>
      <c r="P1814" t="s">
        <v>8338</v>
      </c>
      <c r="Q1814" t="s">
        <v>8339</v>
      </c>
      <c r="R1814">
        <f t="shared" si="113"/>
        <v>38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>
        <f t="shared" si="112"/>
        <v>0</v>
      </c>
      <c r="O1815" t="s">
        <v>8285</v>
      </c>
      <c r="P1815" t="s">
        <v>8338</v>
      </c>
      <c r="Q1815" t="s">
        <v>8339</v>
      </c>
      <c r="R1815" t="e">
        <f t="shared" si="113"/>
        <v>#DIV/0!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>
        <f t="shared" si="112"/>
        <v>0.49183333333333334</v>
      </c>
      <c r="O1816" t="s">
        <v>8285</v>
      </c>
      <c r="P1816" t="s">
        <v>8338</v>
      </c>
      <c r="Q1816" t="s">
        <v>8339</v>
      </c>
      <c r="R1816">
        <f t="shared" si="113"/>
        <v>42</v>
      </c>
      <c r="S1816" s="10">
        <f t="shared" si="114"/>
        <v>42033.314074074078</v>
      </c>
      <c r="T1816" s="10">
        <f t="shared" si="115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>
        <f t="shared" si="112"/>
        <v>0</v>
      </c>
      <c r="O1817" t="s">
        <v>8285</v>
      </c>
      <c r="P1817" t="s">
        <v>8338</v>
      </c>
      <c r="Q1817" t="s">
        <v>8339</v>
      </c>
      <c r="R1817" t="e">
        <f t="shared" si="113"/>
        <v>#DIV/0!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>
        <f t="shared" si="112"/>
        <v>2.036E-2</v>
      </c>
      <c r="O1818" t="s">
        <v>8285</v>
      </c>
      <c r="P1818" t="s">
        <v>8338</v>
      </c>
      <c r="Q1818" t="s">
        <v>8339</v>
      </c>
      <c r="R1818">
        <f t="shared" si="113"/>
        <v>85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>
        <f t="shared" si="112"/>
        <v>0.52327777777777773</v>
      </c>
      <c r="O1819" t="s">
        <v>8285</v>
      </c>
      <c r="P1819" t="s">
        <v>8338</v>
      </c>
      <c r="Q1819" t="s">
        <v>8339</v>
      </c>
      <c r="R1819">
        <f t="shared" si="113"/>
        <v>94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>
        <f t="shared" si="112"/>
        <v>0</v>
      </c>
      <c r="O1820" t="s">
        <v>8285</v>
      </c>
      <c r="P1820" t="s">
        <v>8338</v>
      </c>
      <c r="Q1820" t="s">
        <v>8339</v>
      </c>
      <c r="R1820" t="e">
        <f t="shared" si="113"/>
        <v>#DIV/0!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>
        <f t="shared" si="112"/>
        <v>2.0833333333333332E-2</v>
      </c>
      <c r="O1821" t="s">
        <v>8285</v>
      </c>
      <c r="P1821" t="s">
        <v>8338</v>
      </c>
      <c r="Q1821" t="s">
        <v>8339</v>
      </c>
      <c r="R1821">
        <f t="shared" si="113"/>
        <v>6</v>
      </c>
      <c r="S1821" s="10">
        <f t="shared" si="114"/>
        <v>41820.752268518518</v>
      </c>
      <c r="T1821" s="10">
        <f t="shared" si="115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>
        <f t="shared" si="112"/>
        <v>6.565384615384616E-2</v>
      </c>
      <c r="O1822" t="s">
        <v>8285</v>
      </c>
      <c r="P1822" t="s">
        <v>8338</v>
      </c>
      <c r="Q1822" t="s">
        <v>8339</v>
      </c>
      <c r="R1822">
        <f t="shared" si="113"/>
        <v>213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>
        <f t="shared" si="112"/>
        <v>1.3489</v>
      </c>
      <c r="O1823" t="s">
        <v>8276</v>
      </c>
      <c r="P1823" t="s">
        <v>8325</v>
      </c>
      <c r="Q1823" t="s">
        <v>8326</v>
      </c>
      <c r="R1823">
        <f t="shared" si="113"/>
        <v>59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>
        <f t="shared" si="112"/>
        <v>1</v>
      </c>
      <c r="O1824" t="s">
        <v>8276</v>
      </c>
      <c r="P1824" t="s">
        <v>8325</v>
      </c>
      <c r="Q1824" t="s">
        <v>8326</v>
      </c>
      <c r="R1824">
        <f t="shared" si="113"/>
        <v>27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>
        <f t="shared" si="112"/>
        <v>1.1585714285714286</v>
      </c>
      <c r="O1825" t="s">
        <v>8276</v>
      </c>
      <c r="P1825" t="s">
        <v>8325</v>
      </c>
      <c r="Q1825" t="s">
        <v>8326</v>
      </c>
      <c r="R1825">
        <f t="shared" si="113"/>
        <v>25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>
        <f t="shared" si="112"/>
        <v>1.0006666666666666</v>
      </c>
      <c r="O1826" t="s">
        <v>8276</v>
      </c>
      <c r="P1826" t="s">
        <v>8325</v>
      </c>
      <c r="Q1826" t="s">
        <v>8326</v>
      </c>
      <c r="R1826">
        <f t="shared" si="113"/>
        <v>75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>
        <f t="shared" si="112"/>
        <v>1.0505</v>
      </c>
      <c r="O1827" t="s">
        <v>8276</v>
      </c>
      <c r="P1827" t="s">
        <v>8325</v>
      </c>
      <c r="Q1827" t="s">
        <v>8326</v>
      </c>
      <c r="R1827">
        <f t="shared" si="113"/>
        <v>42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>
        <f t="shared" si="112"/>
        <v>1.01</v>
      </c>
      <c r="O1828" t="s">
        <v>8276</v>
      </c>
      <c r="P1828" t="s">
        <v>8325</v>
      </c>
      <c r="Q1828" t="s">
        <v>8326</v>
      </c>
      <c r="R1828">
        <f t="shared" si="113"/>
        <v>53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>
        <f t="shared" si="112"/>
        <v>1.0066250000000001</v>
      </c>
      <c r="O1829" t="s">
        <v>8276</v>
      </c>
      <c r="P1829" t="s">
        <v>8325</v>
      </c>
      <c r="Q1829" t="s">
        <v>8326</v>
      </c>
      <c r="R1829">
        <f t="shared" si="113"/>
        <v>84</v>
      </c>
      <c r="S1829" s="10">
        <f t="shared" si="114"/>
        <v>40555.325937499998</v>
      </c>
      <c r="T1829" s="10">
        <f t="shared" si="115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>
        <f t="shared" si="112"/>
        <v>1.0016</v>
      </c>
      <c r="O1830" t="s">
        <v>8276</v>
      </c>
      <c r="P1830" t="s">
        <v>8325</v>
      </c>
      <c r="Q1830" t="s">
        <v>8326</v>
      </c>
      <c r="R1830">
        <f t="shared" si="113"/>
        <v>417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>
        <f t="shared" si="112"/>
        <v>1.6668333333333334</v>
      </c>
      <c r="O1831" t="s">
        <v>8276</v>
      </c>
      <c r="P1831" t="s">
        <v>8325</v>
      </c>
      <c r="Q1831" t="s">
        <v>8326</v>
      </c>
      <c r="R1831">
        <f t="shared" si="113"/>
        <v>76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>
        <f t="shared" si="112"/>
        <v>1.0153333333333334</v>
      </c>
      <c r="O1832" t="s">
        <v>8276</v>
      </c>
      <c r="P1832" t="s">
        <v>8325</v>
      </c>
      <c r="Q1832" t="s">
        <v>8326</v>
      </c>
      <c r="R1832">
        <f t="shared" si="113"/>
        <v>67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>
        <f t="shared" si="112"/>
        <v>1.03</v>
      </c>
      <c r="O1833" t="s">
        <v>8276</v>
      </c>
      <c r="P1833" t="s">
        <v>8325</v>
      </c>
      <c r="Q1833" t="s">
        <v>8326</v>
      </c>
      <c r="R1833">
        <f t="shared" si="113"/>
        <v>74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>
        <f t="shared" si="112"/>
        <v>1.4285714285714286</v>
      </c>
      <c r="O1834" t="s">
        <v>8276</v>
      </c>
      <c r="P1834" t="s">
        <v>8325</v>
      </c>
      <c r="Q1834" t="s">
        <v>8326</v>
      </c>
      <c r="R1834">
        <f t="shared" si="113"/>
        <v>25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>
        <f t="shared" si="112"/>
        <v>2.625</v>
      </c>
      <c r="O1835" t="s">
        <v>8276</v>
      </c>
      <c r="P1835" t="s">
        <v>8325</v>
      </c>
      <c r="Q1835" t="s">
        <v>8326</v>
      </c>
      <c r="R1835">
        <f t="shared" si="113"/>
        <v>42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>
        <f t="shared" si="112"/>
        <v>1.1805000000000001</v>
      </c>
      <c r="O1836" t="s">
        <v>8276</v>
      </c>
      <c r="P1836" t="s">
        <v>8325</v>
      </c>
      <c r="Q1836" t="s">
        <v>8326</v>
      </c>
      <c r="R1836">
        <f t="shared" si="113"/>
        <v>131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>
        <f t="shared" si="112"/>
        <v>1.04</v>
      </c>
      <c r="O1837" t="s">
        <v>8276</v>
      </c>
      <c r="P1837" t="s">
        <v>8325</v>
      </c>
      <c r="Q1837" t="s">
        <v>8326</v>
      </c>
      <c r="R1837">
        <f t="shared" si="113"/>
        <v>47</v>
      </c>
      <c r="S1837" s="10">
        <f t="shared" si="114"/>
        <v>42430.702210648145</v>
      </c>
      <c r="T1837" s="10">
        <f t="shared" si="115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>
        <f t="shared" si="112"/>
        <v>2.0034000000000001</v>
      </c>
      <c r="O1838" t="s">
        <v>8276</v>
      </c>
      <c r="P1838" t="s">
        <v>8325</v>
      </c>
      <c r="Q1838" t="s">
        <v>8326</v>
      </c>
      <c r="R1838">
        <f t="shared" si="113"/>
        <v>182</v>
      </c>
      <c r="S1838" s="10">
        <f t="shared" si="114"/>
        <v>41305.809363425928</v>
      </c>
      <c r="T1838" s="10">
        <f t="shared" si="115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>
        <f t="shared" si="112"/>
        <v>3.0683333333333334</v>
      </c>
      <c r="O1839" t="s">
        <v>8276</v>
      </c>
      <c r="P1839" t="s">
        <v>8325</v>
      </c>
      <c r="Q1839" t="s">
        <v>8326</v>
      </c>
      <c r="R1839">
        <f t="shared" si="113"/>
        <v>61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>
        <f t="shared" si="112"/>
        <v>1.00149</v>
      </c>
      <c r="O1840" t="s">
        <v>8276</v>
      </c>
      <c r="P1840" t="s">
        <v>8325</v>
      </c>
      <c r="Q1840" t="s">
        <v>8326</v>
      </c>
      <c r="R1840">
        <f t="shared" si="113"/>
        <v>36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>
        <f t="shared" si="112"/>
        <v>2.0529999999999999</v>
      </c>
      <c r="O1841" t="s">
        <v>8276</v>
      </c>
      <c r="P1841" t="s">
        <v>8325</v>
      </c>
      <c r="Q1841" t="s">
        <v>8326</v>
      </c>
      <c r="R1841">
        <f t="shared" si="113"/>
        <v>46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>
        <f t="shared" si="112"/>
        <v>1.0888888888888888</v>
      </c>
      <c r="O1842" t="s">
        <v>8276</v>
      </c>
      <c r="P1842" t="s">
        <v>8325</v>
      </c>
      <c r="Q1842" t="s">
        <v>8326</v>
      </c>
      <c r="R1842">
        <f t="shared" si="113"/>
        <v>75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>
        <f t="shared" si="112"/>
        <v>1.0175000000000001</v>
      </c>
      <c r="O1843" t="s">
        <v>8276</v>
      </c>
      <c r="P1843" t="s">
        <v>8325</v>
      </c>
      <c r="Q1843" t="s">
        <v>8326</v>
      </c>
      <c r="R1843">
        <f t="shared" si="113"/>
        <v>51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>
        <f t="shared" si="112"/>
        <v>1.2524999999999999</v>
      </c>
      <c r="O1844" t="s">
        <v>8276</v>
      </c>
      <c r="P1844" t="s">
        <v>8325</v>
      </c>
      <c r="Q1844" t="s">
        <v>8326</v>
      </c>
      <c r="R1844">
        <f t="shared" si="113"/>
        <v>119</v>
      </c>
      <c r="S1844" s="10">
        <f t="shared" si="114"/>
        <v>42031.631724537037</v>
      </c>
      <c r="T1844" s="10">
        <f t="shared" si="115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>
        <f t="shared" si="112"/>
        <v>1.2400610000000001</v>
      </c>
      <c r="O1845" t="s">
        <v>8276</v>
      </c>
      <c r="P1845" t="s">
        <v>8325</v>
      </c>
      <c r="Q1845" t="s">
        <v>8326</v>
      </c>
      <c r="R1845">
        <f t="shared" si="113"/>
        <v>93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>
        <f t="shared" si="112"/>
        <v>1.014</v>
      </c>
      <c r="O1846" t="s">
        <v>8276</v>
      </c>
      <c r="P1846" t="s">
        <v>8325</v>
      </c>
      <c r="Q1846" t="s">
        <v>8326</v>
      </c>
      <c r="R1846">
        <f t="shared" si="113"/>
        <v>76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>
        <f t="shared" si="112"/>
        <v>1</v>
      </c>
      <c r="O1847" t="s">
        <v>8276</v>
      </c>
      <c r="P1847" t="s">
        <v>8325</v>
      </c>
      <c r="Q1847" t="s">
        <v>8326</v>
      </c>
      <c r="R1847">
        <f t="shared" si="113"/>
        <v>53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>
        <f t="shared" si="112"/>
        <v>1.3792666666666666</v>
      </c>
      <c r="O1848" t="s">
        <v>8276</v>
      </c>
      <c r="P1848" t="s">
        <v>8325</v>
      </c>
      <c r="Q1848" t="s">
        <v>8326</v>
      </c>
      <c r="R1848">
        <f t="shared" si="113"/>
        <v>99</v>
      </c>
      <c r="S1848" s="10">
        <f t="shared" si="114"/>
        <v>41228.650196759263</v>
      </c>
      <c r="T1848" s="10">
        <f t="shared" si="115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>
        <f t="shared" si="112"/>
        <v>1.2088000000000001</v>
      </c>
      <c r="O1849" t="s">
        <v>8276</v>
      </c>
      <c r="P1849" t="s">
        <v>8325</v>
      </c>
      <c r="Q1849" t="s">
        <v>8326</v>
      </c>
      <c r="R1849">
        <f t="shared" si="113"/>
        <v>80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>
        <f t="shared" si="112"/>
        <v>1.0736666666666668</v>
      </c>
      <c r="O1850" t="s">
        <v>8276</v>
      </c>
      <c r="P1850" t="s">
        <v>8325</v>
      </c>
      <c r="Q1850" t="s">
        <v>8326</v>
      </c>
      <c r="R1850">
        <f t="shared" si="113"/>
        <v>134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>
        <f t="shared" si="112"/>
        <v>1.0033333333333334</v>
      </c>
      <c r="O1851" t="s">
        <v>8276</v>
      </c>
      <c r="P1851" t="s">
        <v>8325</v>
      </c>
      <c r="Q1851" t="s">
        <v>8326</v>
      </c>
      <c r="R1851">
        <f t="shared" si="113"/>
        <v>38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>
        <f t="shared" si="112"/>
        <v>1.0152222222222222</v>
      </c>
      <c r="O1852" t="s">
        <v>8276</v>
      </c>
      <c r="P1852" t="s">
        <v>8325</v>
      </c>
      <c r="Q1852" t="s">
        <v>8326</v>
      </c>
      <c r="R1852">
        <f t="shared" si="113"/>
        <v>51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>
        <f t="shared" si="112"/>
        <v>1.0007692307692309</v>
      </c>
      <c r="O1853" t="s">
        <v>8276</v>
      </c>
      <c r="P1853" t="s">
        <v>8325</v>
      </c>
      <c r="Q1853" t="s">
        <v>8326</v>
      </c>
      <c r="R1853">
        <f t="shared" si="113"/>
        <v>50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>
        <f t="shared" si="112"/>
        <v>1.1696666666666666</v>
      </c>
      <c r="O1854" t="s">
        <v>8276</v>
      </c>
      <c r="P1854" t="s">
        <v>8325</v>
      </c>
      <c r="Q1854" t="s">
        <v>8326</v>
      </c>
      <c r="R1854">
        <f t="shared" si="113"/>
        <v>134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>
        <f t="shared" si="112"/>
        <v>1.01875</v>
      </c>
      <c r="O1855" t="s">
        <v>8276</v>
      </c>
      <c r="P1855" t="s">
        <v>8325</v>
      </c>
      <c r="Q1855" t="s">
        <v>8326</v>
      </c>
      <c r="R1855">
        <f t="shared" si="113"/>
        <v>58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>
        <f t="shared" si="112"/>
        <v>1.0212366666666666</v>
      </c>
      <c r="O1856" t="s">
        <v>8276</v>
      </c>
      <c r="P1856" t="s">
        <v>8325</v>
      </c>
      <c r="Q1856" t="s">
        <v>8326</v>
      </c>
      <c r="R1856">
        <f t="shared" si="113"/>
        <v>88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>
        <f t="shared" si="112"/>
        <v>1.5405897142857143</v>
      </c>
      <c r="O1857" t="s">
        <v>8276</v>
      </c>
      <c r="P1857" t="s">
        <v>8325</v>
      </c>
      <c r="Q1857" t="s">
        <v>8326</v>
      </c>
      <c r="R1857">
        <f t="shared" si="113"/>
        <v>71</v>
      </c>
      <c r="S1857" s="10">
        <f t="shared" si="114"/>
        <v>41600.538657407407</v>
      </c>
      <c r="T1857" s="10">
        <f t="shared" si="115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>
        <f t="shared" si="112"/>
        <v>1.0125</v>
      </c>
      <c r="O1858" t="s">
        <v>8276</v>
      </c>
      <c r="P1858" t="s">
        <v>8325</v>
      </c>
      <c r="Q1858" t="s">
        <v>8326</v>
      </c>
      <c r="R1858">
        <f t="shared" si="113"/>
        <v>53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>
        <f t="shared" ref="N1859:N1922" si="116">E1859/D1859</f>
        <v>1</v>
      </c>
      <c r="O1859" t="s">
        <v>8276</v>
      </c>
      <c r="P1859" t="s">
        <v>8325</v>
      </c>
      <c r="Q1859" t="s">
        <v>8326</v>
      </c>
      <c r="R1859">
        <f t="shared" ref="R1859:R1922" si="117">ROUND(E1859/L1859,0)</f>
        <v>136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>
        <f t="shared" si="116"/>
        <v>1.0874800874800874</v>
      </c>
      <c r="O1860" t="s">
        <v>8276</v>
      </c>
      <c r="P1860" t="s">
        <v>8325</v>
      </c>
      <c r="Q1860" t="s">
        <v>8326</v>
      </c>
      <c r="R1860">
        <f t="shared" si="117"/>
        <v>41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>
        <f t="shared" si="116"/>
        <v>1.3183333333333334</v>
      </c>
      <c r="O1861" t="s">
        <v>8276</v>
      </c>
      <c r="P1861" t="s">
        <v>8325</v>
      </c>
      <c r="Q1861" t="s">
        <v>8326</v>
      </c>
      <c r="R1861">
        <f t="shared" si="117"/>
        <v>71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>
        <f t="shared" si="116"/>
        <v>1.3346666666666667</v>
      </c>
      <c r="O1862" t="s">
        <v>8276</v>
      </c>
      <c r="P1862" t="s">
        <v>8325</v>
      </c>
      <c r="Q1862" t="s">
        <v>8326</v>
      </c>
      <c r="R1862">
        <f t="shared" si="117"/>
        <v>53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>
        <f t="shared" si="116"/>
        <v>0</v>
      </c>
      <c r="O1863" t="s">
        <v>8283</v>
      </c>
      <c r="P1863" t="s">
        <v>8333</v>
      </c>
      <c r="Q1863" t="s">
        <v>8335</v>
      </c>
      <c r="R1863" t="e">
        <f t="shared" si="117"/>
        <v>#DIV/0!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>
        <f t="shared" si="116"/>
        <v>8.0833333333333326E-2</v>
      </c>
      <c r="O1864" t="s">
        <v>8283</v>
      </c>
      <c r="P1864" t="s">
        <v>8333</v>
      </c>
      <c r="Q1864" t="s">
        <v>8335</v>
      </c>
      <c r="R1864">
        <f t="shared" si="117"/>
        <v>91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>
        <f t="shared" si="116"/>
        <v>4.0000000000000001E-3</v>
      </c>
      <c r="O1865" t="s">
        <v>8283</v>
      </c>
      <c r="P1865" t="s">
        <v>8333</v>
      </c>
      <c r="Q1865" t="s">
        <v>8335</v>
      </c>
      <c r="R1865">
        <f t="shared" si="117"/>
        <v>5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>
        <f t="shared" si="116"/>
        <v>0.42892307692307691</v>
      </c>
      <c r="O1866" t="s">
        <v>8283</v>
      </c>
      <c r="P1866" t="s">
        <v>8333</v>
      </c>
      <c r="Q1866" t="s">
        <v>8335</v>
      </c>
      <c r="R1866">
        <f t="shared" si="117"/>
        <v>58</v>
      </c>
      <c r="S1866" s="10">
        <f t="shared" si="118"/>
        <v>41733.716435185182</v>
      </c>
      <c r="T1866" s="10">
        <f t="shared" si="11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>
        <f t="shared" si="116"/>
        <v>3.6363636363636364E-5</v>
      </c>
      <c r="O1867" t="s">
        <v>8283</v>
      </c>
      <c r="P1867" t="s">
        <v>8333</v>
      </c>
      <c r="Q1867" t="s">
        <v>8335</v>
      </c>
      <c r="R1867">
        <f t="shared" si="117"/>
        <v>2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>
        <f t="shared" si="116"/>
        <v>5.0000000000000001E-3</v>
      </c>
      <c r="O1868" t="s">
        <v>8283</v>
      </c>
      <c r="P1868" t="s">
        <v>8333</v>
      </c>
      <c r="Q1868" t="s">
        <v>8335</v>
      </c>
      <c r="R1868">
        <f t="shared" si="117"/>
        <v>63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>
        <f t="shared" si="116"/>
        <v>5.0000000000000001E-4</v>
      </c>
      <c r="O1869" t="s">
        <v>8283</v>
      </c>
      <c r="P1869" t="s">
        <v>8333</v>
      </c>
      <c r="Q1869" t="s">
        <v>8335</v>
      </c>
      <c r="R1869">
        <f t="shared" si="117"/>
        <v>10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>
        <f t="shared" si="116"/>
        <v>4.8680000000000001E-2</v>
      </c>
      <c r="O1870" t="s">
        <v>8283</v>
      </c>
      <c r="P1870" t="s">
        <v>8333</v>
      </c>
      <c r="Q1870" t="s">
        <v>8335</v>
      </c>
      <c r="R1870">
        <f t="shared" si="117"/>
        <v>72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>
        <f t="shared" si="116"/>
        <v>0</v>
      </c>
      <c r="O1871" t="s">
        <v>8283</v>
      </c>
      <c r="P1871" t="s">
        <v>8333</v>
      </c>
      <c r="Q1871" t="s">
        <v>8335</v>
      </c>
      <c r="R1871" t="e">
        <f t="shared" si="117"/>
        <v>#DIV/0!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>
        <f t="shared" si="116"/>
        <v>0.10314285714285715</v>
      </c>
      <c r="O1872" t="s">
        <v>8283</v>
      </c>
      <c r="P1872" t="s">
        <v>8333</v>
      </c>
      <c r="Q1872" t="s">
        <v>8335</v>
      </c>
      <c r="R1872">
        <f t="shared" si="117"/>
        <v>33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>
        <f t="shared" si="116"/>
        <v>0.7178461538461538</v>
      </c>
      <c r="O1873" t="s">
        <v>8283</v>
      </c>
      <c r="P1873" t="s">
        <v>8333</v>
      </c>
      <c r="Q1873" t="s">
        <v>8335</v>
      </c>
      <c r="R1873">
        <f t="shared" si="117"/>
        <v>49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>
        <f t="shared" si="116"/>
        <v>1.06E-2</v>
      </c>
      <c r="O1874" t="s">
        <v>8283</v>
      </c>
      <c r="P1874" t="s">
        <v>8333</v>
      </c>
      <c r="Q1874" t="s">
        <v>8335</v>
      </c>
      <c r="R1874">
        <f t="shared" si="117"/>
        <v>16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>
        <f t="shared" si="116"/>
        <v>4.4999999999999997E-3</v>
      </c>
      <c r="O1875" t="s">
        <v>8283</v>
      </c>
      <c r="P1875" t="s">
        <v>8333</v>
      </c>
      <c r="Q1875" t="s">
        <v>8335</v>
      </c>
      <c r="R1875">
        <f t="shared" si="117"/>
        <v>18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>
        <f t="shared" si="116"/>
        <v>1.6249999999999999E-4</v>
      </c>
      <c r="O1876" t="s">
        <v>8283</v>
      </c>
      <c r="P1876" t="s">
        <v>8333</v>
      </c>
      <c r="Q1876" t="s">
        <v>8335</v>
      </c>
      <c r="R1876">
        <f t="shared" si="117"/>
        <v>13</v>
      </c>
      <c r="S1876" s="10">
        <f t="shared" si="118"/>
        <v>42529.969131944439</v>
      </c>
      <c r="T1876" s="10">
        <f t="shared" si="11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>
        <f t="shared" si="116"/>
        <v>5.1000000000000004E-3</v>
      </c>
      <c r="O1877" t="s">
        <v>8283</v>
      </c>
      <c r="P1877" t="s">
        <v>8333</v>
      </c>
      <c r="Q1877" t="s">
        <v>8335</v>
      </c>
      <c r="R1877">
        <f t="shared" si="117"/>
        <v>17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>
        <f t="shared" si="116"/>
        <v>0</v>
      </c>
      <c r="O1878" t="s">
        <v>8283</v>
      </c>
      <c r="P1878" t="s">
        <v>8333</v>
      </c>
      <c r="Q1878" t="s">
        <v>8335</v>
      </c>
      <c r="R1878" t="e">
        <f t="shared" si="117"/>
        <v>#DIV/0!</v>
      </c>
      <c r="S1878" s="10">
        <f t="shared" si="118"/>
        <v>41776.284780092588</v>
      </c>
      <c r="T1878" s="10">
        <f t="shared" si="11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>
        <f t="shared" si="116"/>
        <v>0</v>
      </c>
      <c r="O1879" t="s">
        <v>8283</v>
      </c>
      <c r="P1879" t="s">
        <v>8333</v>
      </c>
      <c r="Q1879" t="s">
        <v>8335</v>
      </c>
      <c r="R1879" t="e">
        <f t="shared" si="117"/>
        <v>#DIV/0!</v>
      </c>
      <c r="S1879" s="10">
        <f t="shared" si="118"/>
        <v>42035.029224537036</v>
      </c>
      <c r="T1879" s="10">
        <f t="shared" si="11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>
        <f t="shared" si="116"/>
        <v>0</v>
      </c>
      <c r="O1880" t="s">
        <v>8283</v>
      </c>
      <c r="P1880" t="s">
        <v>8333</v>
      </c>
      <c r="Q1880" t="s">
        <v>8335</v>
      </c>
      <c r="R1880" t="e">
        <f t="shared" si="117"/>
        <v>#DIV/0!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>
        <f t="shared" si="116"/>
        <v>1.1999999999999999E-3</v>
      </c>
      <c r="O1881" t="s">
        <v>8283</v>
      </c>
      <c r="P1881" t="s">
        <v>8333</v>
      </c>
      <c r="Q1881" t="s">
        <v>8335</v>
      </c>
      <c r="R1881">
        <f t="shared" si="117"/>
        <v>3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>
        <f t="shared" si="116"/>
        <v>0.20080000000000001</v>
      </c>
      <c r="O1882" t="s">
        <v>8283</v>
      </c>
      <c r="P1882" t="s">
        <v>8333</v>
      </c>
      <c r="Q1882" t="s">
        <v>8335</v>
      </c>
      <c r="R1882">
        <f t="shared" si="117"/>
        <v>42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>
        <f t="shared" si="116"/>
        <v>1.726845</v>
      </c>
      <c r="O1883" t="s">
        <v>8279</v>
      </c>
      <c r="P1883" t="s">
        <v>8325</v>
      </c>
      <c r="Q1883" t="s">
        <v>8329</v>
      </c>
      <c r="R1883">
        <f t="shared" si="117"/>
        <v>49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>
        <f t="shared" si="116"/>
        <v>1.008955223880597</v>
      </c>
      <c r="O1884" t="s">
        <v>8279</v>
      </c>
      <c r="P1884" t="s">
        <v>8325</v>
      </c>
      <c r="Q1884" t="s">
        <v>8329</v>
      </c>
      <c r="R1884">
        <f t="shared" si="117"/>
        <v>42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>
        <f t="shared" si="116"/>
        <v>1.0480480480480481</v>
      </c>
      <c r="O1885" t="s">
        <v>8279</v>
      </c>
      <c r="P1885" t="s">
        <v>8325</v>
      </c>
      <c r="Q1885" t="s">
        <v>8329</v>
      </c>
      <c r="R1885">
        <f t="shared" si="117"/>
        <v>33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>
        <f t="shared" si="116"/>
        <v>1.351</v>
      </c>
      <c r="O1886" t="s">
        <v>8279</v>
      </c>
      <c r="P1886" t="s">
        <v>8325</v>
      </c>
      <c r="Q1886" t="s">
        <v>8329</v>
      </c>
      <c r="R1886">
        <f t="shared" si="117"/>
        <v>52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>
        <f t="shared" si="116"/>
        <v>1.1632786885245903</v>
      </c>
      <c r="O1887" t="s">
        <v>8279</v>
      </c>
      <c r="P1887" t="s">
        <v>8325</v>
      </c>
      <c r="Q1887" t="s">
        <v>8329</v>
      </c>
      <c r="R1887">
        <f t="shared" si="117"/>
        <v>51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>
        <f t="shared" si="116"/>
        <v>1.0208333333333333</v>
      </c>
      <c r="O1888" t="s">
        <v>8279</v>
      </c>
      <c r="P1888" t="s">
        <v>8325</v>
      </c>
      <c r="Q1888" t="s">
        <v>8329</v>
      </c>
      <c r="R1888">
        <f t="shared" si="117"/>
        <v>42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>
        <f t="shared" si="116"/>
        <v>1.1116666666666666</v>
      </c>
      <c r="O1889" t="s">
        <v>8279</v>
      </c>
      <c r="P1889" t="s">
        <v>8325</v>
      </c>
      <c r="Q1889" t="s">
        <v>8329</v>
      </c>
      <c r="R1889">
        <f t="shared" si="117"/>
        <v>417</v>
      </c>
      <c r="S1889" s="10">
        <f t="shared" si="118"/>
        <v>42323.800138888888</v>
      </c>
      <c r="T1889" s="10">
        <f t="shared" si="11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>
        <f t="shared" si="116"/>
        <v>1.6608000000000001</v>
      </c>
      <c r="O1890" t="s">
        <v>8279</v>
      </c>
      <c r="P1890" t="s">
        <v>8325</v>
      </c>
      <c r="Q1890" t="s">
        <v>8329</v>
      </c>
      <c r="R1890">
        <f t="shared" si="117"/>
        <v>47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>
        <f t="shared" si="116"/>
        <v>1.0660000000000001</v>
      </c>
      <c r="O1891" t="s">
        <v>8279</v>
      </c>
      <c r="P1891" t="s">
        <v>8325</v>
      </c>
      <c r="Q1891" t="s">
        <v>8329</v>
      </c>
      <c r="R1891">
        <f t="shared" si="117"/>
        <v>48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>
        <f t="shared" si="116"/>
        <v>1.4458441666666668</v>
      </c>
      <c r="O1892" t="s">
        <v>8279</v>
      </c>
      <c r="P1892" t="s">
        <v>8325</v>
      </c>
      <c r="Q1892" t="s">
        <v>8329</v>
      </c>
      <c r="R1892">
        <f t="shared" si="117"/>
        <v>71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>
        <f t="shared" si="116"/>
        <v>1.0555000000000001</v>
      </c>
      <c r="O1893" t="s">
        <v>8279</v>
      </c>
      <c r="P1893" t="s">
        <v>8325</v>
      </c>
      <c r="Q1893" t="s">
        <v>8329</v>
      </c>
      <c r="R1893">
        <f t="shared" si="117"/>
        <v>88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>
        <f t="shared" si="116"/>
        <v>1.3660000000000001</v>
      </c>
      <c r="O1894" t="s">
        <v>8279</v>
      </c>
      <c r="P1894" t="s">
        <v>8325</v>
      </c>
      <c r="Q1894" t="s">
        <v>8329</v>
      </c>
      <c r="R1894">
        <f t="shared" si="117"/>
        <v>26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>
        <f t="shared" si="116"/>
        <v>1.04</v>
      </c>
      <c r="O1895" t="s">
        <v>8279</v>
      </c>
      <c r="P1895" t="s">
        <v>8325</v>
      </c>
      <c r="Q1895" t="s">
        <v>8329</v>
      </c>
      <c r="R1895">
        <f t="shared" si="117"/>
        <v>58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>
        <f t="shared" si="116"/>
        <v>1.145</v>
      </c>
      <c r="O1896" t="s">
        <v>8279</v>
      </c>
      <c r="P1896" t="s">
        <v>8325</v>
      </c>
      <c r="Q1896" t="s">
        <v>8329</v>
      </c>
      <c r="R1896">
        <f t="shared" si="117"/>
        <v>57</v>
      </c>
      <c r="S1896" s="10">
        <f t="shared" si="118"/>
        <v>40920.904895833337</v>
      </c>
      <c r="T1896" s="10">
        <f t="shared" si="11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>
        <f t="shared" si="116"/>
        <v>1.0171957671957672</v>
      </c>
      <c r="O1897" t="s">
        <v>8279</v>
      </c>
      <c r="P1897" t="s">
        <v>8325</v>
      </c>
      <c r="Q1897" t="s">
        <v>8329</v>
      </c>
      <c r="R1897">
        <f t="shared" si="117"/>
        <v>196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>
        <f t="shared" si="116"/>
        <v>1.2394678492239468</v>
      </c>
      <c r="O1898" t="s">
        <v>8279</v>
      </c>
      <c r="P1898" t="s">
        <v>8325</v>
      </c>
      <c r="Q1898" t="s">
        <v>8329</v>
      </c>
      <c r="R1898">
        <f t="shared" si="117"/>
        <v>43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>
        <f t="shared" si="116"/>
        <v>1.0245669291338582</v>
      </c>
      <c r="O1899" t="s">
        <v>8279</v>
      </c>
      <c r="P1899" t="s">
        <v>8325</v>
      </c>
      <c r="Q1899" t="s">
        <v>8329</v>
      </c>
      <c r="R1899">
        <f t="shared" si="117"/>
        <v>36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>
        <f t="shared" si="116"/>
        <v>1.4450000000000001</v>
      </c>
      <c r="O1900" t="s">
        <v>8279</v>
      </c>
      <c r="P1900" t="s">
        <v>8325</v>
      </c>
      <c r="Q1900" t="s">
        <v>8329</v>
      </c>
      <c r="R1900">
        <f t="shared" si="117"/>
        <v>69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>
        <f t="shared" si="116"/>
        <v>1.3333333333333333</v>
      </c>
      <c r="O1901" t="s">
        <v>8279</v>
      </c>
      <c r="P1901" t="s">
        <v>8325</v>
      </c>
      <c r="Q1901" t="s">
        <v>8329</v>
      </c>
      <c r="R1901">
        <f t="shared" si="117"/>
        <v>29</v>
      </c>
      <c r="S1901" s="10">
        <f t="shared" si="118"/>
        <v>42058.941736111112</v>
      </c>
      <c r="T1901" s="10">
        <f t="shared" si="11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>
        <f t="shared" si="116"/>
        <v>1.0936440000000001</v>
      </c>
      <c r="O1902" t="s">
        <v>8279</v>
      </c>
      <c r="P1902" t="s">
        <v>8325</v>
      </c>
      <c r="Q1902" t="s">
        <v>8329</v>
      </c>
      <c r="R1902">
        <f t="shared" si="117"/>
        <v>51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>
        <f t="shared" si="116"/>
        <v>2.696969696969697E-2</v>
      </c>
      <c r="O1903" t="s">
        <v>8294</v>
      </c>
      <c r="P1903" t="s">
        <v>8319</v>
      </c>
      <c r="Q1903" t="s">
        <v>8348</v>
      </c>
      <c r="R1903">
        <f t="shared" si="117"/>
        <v>107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>
        <f t="shared" si="116"/>
        <v>1.2E-2</v>
      </c>
      <c r="O1904" t="s">
        <v>8294</v>
      </c>
      <c r="P1904" t="s">
        <v>8319</v>
      </c>
      <c r="Q1904" t="s">
        <v>8348</v>
      </c>
      <c r="R1904">
        <f t="shared" si="117"/>
        <v>4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>
        <f t="shared" si="116"/>
        <v>0.46600000000000003</v>
      </c>
      <c r="O1905" t="s">
        <v>8294</v>
      </c>
      <c r="P1905" t="s">
        <v>8319</v>
      </c>
      <c r="Q1905" t="s">
        <v>8348</v>
      </c>
      <c r="R1905">
        <f t="shared" si="117"/>
        <v>34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>
        <f t="shared" si="116"/>
        <v>1E-3</v>
      </c>
      <c r="O1906" t="s">
        <v>8294</v>
      </c>
      <c r="P1906" t="s">
        <v>8319</v>
      </c>
      <c r="Q1906" t="s">
        <v>8348</v>
      </c>
      <c r="R1906">
        <f t="shared" si="117"/>
        <v>25</v>
      </c>
      <c r="S1906" s="10">
        <f t="shared" si="118"/>
        <v>42326.685428240744</v>
      </c>
      <c r="T1906" s="10">
        <f t="shared" si="11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>
        <f t="shared" si="116"/>
        <v>1.6800000000000001E-3</v>
      </c>
      <c r="O1907" t="s">
        <v>8294</v>
      </c>
      <c r="P1907" t="s">
        <v>8319</v>
      </c>
      <c r="Q1907" t="s">
        <v>8348</v>
      </c>
      <c r="R1907">
        <f t="shared" si="117"/>
        <v>11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>
        <f t="shared" si="116"/>
        <v>0.42759999999999998</v>
      </c>
      <c r="O1908" t="s">
        <v>8294</v>
      </c>
      <c r="P1908" t="s">
        <v>8319</v>
      </c>
      <c r="Q1908" t="s">
        <v>8348</v>
      </c>
      <c r="R1908">
        <f t="shared" si="117"/>
        <v>216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>
        <f t="shared" si="116"/>
        <v>2.8333333333333335E-3</v>
      </c>
      <c r="O1909" t="s">
        <v>8294</v>
      </c>
      <c r="P1909" t="s">
        <v>8319</v>
      </c>
      <c r="Q1909" t="s">
        <v>8348</v>
      </c>
      <c r="R1909">
        <f t="shared" si="117"/>
        <v>21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>
        <f t="shared" si="116"/>
        <v>1.7319999999999999E-2</v>
      </c>
      <c r="O1910" t="s">
        <v>8294</v>
      </c>
      <c r="P1910" t="s">
        <v>8319</v>
      </c>
      <c r="Q1910" t="s">
        <v>8348</v>
      </c>
      <c r="R1910">
        <f t="shared" si="117"/>
        <v>108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>
        <f t="shared" si="116"/>
        <v>0.14111428571428572</v>
      </c>
      <c r="O1911" t="s">
        <v>8294</v>
      </c>
      <c r="P1911" t="s">
        <v>8319</v>
      </c>
      <c r="Q1911" t="s">
        <v>8348</v>
      </c>
      <c r="R1911">
        <f t="shared" si="117"/>
        <v>130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>
        <f t="shared" si="116"/>
        <v>0.39395294117647056</v>
      </c>
      <c r="O1912" t="s">
        <v>8294</v>
      </c>
      <c r="P1912" t="s">
        <v>8319</v>
      </c>
      <c r="Q1912" t="s">
        <v>8348</v>
      </c>
      <c r="R1912">
        <f t="shared" si="117"/>
        <v>117</v>
      </c>
      <c r="S1912" s="10">
        <f t="shared" si="118"/>
        <v>42264.963159722218</v>
      </c>
      <c r="T1912" s="10">
        <f t="shared" si="11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>
        <f t="shared" si="116"/>
        <v>2.3529411764705883E-4</v>
      </c>
      <c r="O1913" t="s">
        <v>8294</v>
      </c>
      <c r="P1913" t="s">
        <v>8319</v>
      </c>
      <c r="Q1913" t="s">
        <v>8348</v>
      </c>
      <c r="R1913">
        <f t="shared" si="117"/>
        <v>10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>
        <f t="shared" si="116"/>
        <v>0.59299999999999997</v>
      </c>
      <c r="O1914" t="s">
        <v>8294</v>
      </c>
      <c r="P1914" t="s">
        <v>8319</v>
      </c>
      <c r="Q1914" t="s">
        <v>8348</v>
      </c>
      <c r="R1914">
        <f t="shared" si="117"/>
        <v>71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>
        <f t="shared" si="116"/>
        <v>1.3270833333333334E-2</v>
      </c>
      <c r="O1915" t="s">
        <v>8294</v>
      </c>
      <c r="P1915" t="s">
        <v>8319</v>
      </c>
      <c r="Q1915" t="s">
        <v>8348</v>
      </c>
      <c r="R1915">
        <f t="shared" si="117"/>
        <v>25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>
        <f t="shared" si="116"/>
        <v>9.0090090090090086E-2</v>
      </c>
      <c r="O1916" t="s">
        <v>8294</v>
      </c>
      <c r="P1916" t="s">
        <v>8319</v>
      </c>
      <c r="Q1916" t="s">
        <v>8348</v>
      </c>
      <c r="R1916">
        <f t="shared" si="117"/>
        <v>30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>
        <f t="shared" si="116"/>
        <v>1.6E-2</v>
      </c>
      <c r="O1917" t="s">
        <v>8294</v>
      </c>
      <c r="P1917" t="s">
        <v>8319</v>
      </c>
      <c r="Q1917" t="s">
        <v>8348</v>
      </c>
      <c r="R1917">
        <f t="shared" si="117"/>
        <v>2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>
        <f t="shared" si="116"/>
        <v>5.1000000000000004E-3</v>
      </c>
      <c r="O1918" t="s">
        <v>8294</v>
      </c>
      <c r="P1918" t="s">
        <v>8319</v>
      </c>
      <c r="Q1918" t="s">
        <v>8348</v>
      </c>
      <c r="R1918">
        <f t="shared" si="117"/>
        <v>17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>
        <f t="shared" si="116"/>
        <v>0.52570512820512816</v>
      </c>
      <c r="O1919" t="s">
        <v>8294</v>
      </c>
      <c r="P1919" t="s">
        <v>8319</v>
      </c>
      <c r="Q1919" t="s">
        <v>8348</v>
      </c>
      <c r="R1919">
        <f t="shared" si="117"/>
        <v>2929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>
        <f t="shared" si="116"/>
        <v>1.04E-2</v>
      </c>
      <c r="O1920" t="s">
        <v>8294</v>
      </c>
      <c r="P1920" t="s">
        <v>8319</v>
      </c>
      <c r="Q1920" t="s">
        <v>8348</v>
      </c>
      <c r="R1920">
        <f t="shared" si="117"/>
        <v>29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>
        <f t="shared" si="116"/>
        <v>0.47399999999999998</v>
      </c>
      <c r="O1921" t="s">
        <v>8294</v>
      </c>
      <c r="P1921" t="s">
        <v>8319</v>
      </c>
      <c r="Q1921" t="s">
        <v>8348</v>
      </c>
      <c r="R1921">
        <f t="shared" si="117"/>
        <v>30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>
        <f t="shared" si="116"/>
        <v>0.43030000000000002</v>
      </c>
      <c r="O1922" t="s">
        <v>8294</v>
      </c>
      <c r="P1922" t="s">
        <v>8319</v>
      </c>
      <c r="Q1922" t="s">
        <v>8348</v>
      </c>
      <c r="R1922">
        <f t="shared" si="117"/>
        <v>41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>
        <f t="shared" ref="N1923:N1986" si="120">E1923/D1923</f>
        <v>1.3680000000000001</v>
      </c>
      <c r="O1923" t="s">
        <v>8279</v>
      </c>
      <c r="P1923" t="s">
        <v>8325</v>
      </c>
      <c r="Q1923" t="s">
        <v>8329</v>
      </c>
      <c r="R1923">
        <f t="shared" ref="R1923:R1986" si="121">ROUND(E1923/L1923,0)</f>
        <v>54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>
        <f t="shared" si="120"/>
        <v>1.1555</v>
      </c>
      <c r="O1924" t="s">
        <v>8279</v>
      </c>
      <c r="P1924" t="s">
        <v>8325</v>
      </c>
      <c r="Q1924" t="s">
        <v>8329</v>
      </c>
      <c r="R1924">
        <f t="shared" si="121"/>
        <v>36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>
        <f t="shared" si="120"/>
        <v>2.4079999999999999</v>
      </c>
      <c r="O1925" t="s">
        <v>8279</v>
      </c>
      <c r="P1925" t="s">
        <v>8325</v>
      </c>
      <c r="Q1925" t="s">
        <v>8329</v>
      </c>
      <c r="R1925">
        <f t="shared" si="121"/>
        <v>23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>
        <f t="shared" si="120"/>
        <v>1.1439999999999999</v>
      </c>
      <c r="O1926" t="s">
        <v>8279</v>
      </c>
      <c r="P1926" t="s">
        <v>8325</v>
      </c>
      <c r="Q1926" t="s">
        <v>8329</v>
      </c>
      <c r="R1926">
        <f t="shared" si="121"/>
        <v>104</v>
      </c>
      <c r="S1926" s="10">
        <f t="shared" si="122"/>
        <v>41626.761053240742</v>
      </c>
      <c r="T1926" s="10">
        <f t="shared" si="123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>
        <f t="shared" si="120"/>
        <v>1.1033333333333333</v>
      </c>
      <c r="O1927" t="s">
        <v>8279</v>
      </c>
      <c r="P1927" t="s">
        <v>8325</v>
      </c>
      <c r="Q1927" t="s">
        <v>8329</v>
      </c>
      <c r="R1927">
        <f t="shared" si="121"/>
        <v>32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>
        <f t="shared" si="120"/>
        <v>1.9537933333333333</v>
      </c>
      <c r="O1928" t="s">
        <v>8279</v>
      </c>
      <c r="P1928" t="s">
        <v>8325</v>
      </c>
      <c r="Q1928" t="s">
        <v>8329</v>
      </c>
      <c r="R1928">
        <f t="shared" si="121"/>
        <v>27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>
        <f t="shared" si="120"/>
        <v>1.0333333333333334</v>
      </c>
      <c r="O1929" t="s">
        <v>8279</v>
      </c>
      <c r="P1929" t="s">
        <v>8325</v>
      </c>
      <c r="Q1929" t="s">
        <v>8329</v>
      </c>
      <c r="R1929">
        <f t="shared" si="121"/>
        <v>56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>
        <f t="shared" si="120"/>
        <v>1.031372549019608</v>
      </c>
      <c r="O1930" t="s">
        <v>8279</v>
      </c>
      <c r="P1930" t="s">
        <v>8325</v>
      </c>
      <c r="Q1930" t="s">
        <v>8329</v>
      </c>
      <c r="R1930">
        <f t="shared" si="121"/>
        <v>77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>
        <f t="shared" si="120"/>
        <v>1.003125</v>
      </c>
      <c r="O1931" t="s">
        <v>8279</v>
      </c>
      <c r="P1931" t="s">
        <v>8325</v>
      </c>
      <c r="Q1931" t="s">
        <v>8329</v>
      </c>
      <c r="R1931">
        <f t="shared" si="121"/>
        <v>43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>
        <f t="shared" si="120"/>
        <v>1.27</v>
      </c>
      <c r="O1932" t="s">
        <v>8279</v>
      </c>
      <c r="P1932" t="s">
        <v>8325</v>
      </c>
      <c r="Q1932" t="s">
        <v>8329</v>
      </c>
      <c r="R1932">
        <f t="shared" si="121"/>
        <v>49</v>
      </c>
      <c r="S1932" s="10">
        <f t="shared" si="122"/>
        <v>41402.558819444443</v>
      </c>
      <c r="T1932" s="10">
        <f t="shared" si="123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>
        <f t="shared" si="120"/>
        <v>1.20601</v>
      </c>
      <c r="O1933" t="s">
        <v>8279</v>
      </c>
      <c r="P1933" t="s">
        <v>8325</v>
      </c>
      <c r="Q1933" t="s">
        <v>8329</v>
      </c>
      <c r="R1933">
        <f t="shared" si="121"/>
        <v>48</v>
      </c>
      <c r="S1933" s="10">
        <f t="shared" si="122"/>
        <v>41037.892465277779</v>
      </c>
      <c r="T1933" s="10">
        <f t="shared" si="123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>
        <f t="shared" si="120"/>
        <v>1.0699047619047619</v>
      </c>
      <c r="O1934" t="s">
        <v>8279</v>
      </c>
      <c r="P1934" t="s">
        <v>8325</v>
      </c>
      <c r="Q1934" t="s">
        <v>8329</v>
      </c>
      <c r="R1934">
        <f t="shared" si="121"/>
        <v>70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>
        <f t="shared" si="120"/>
        <v>1.7243333333333333</v>
      </c>
      <c r="O1935" t="s">
        <v>8279</v>
      </c>
      <c r="P1935" t="s">
        <v>8325</v>
      </c>
      <c r="Q1935" t="s">
        <v>8329</v>
      </c>
      <c r="R1935">
        <f t="shared" si="121"/>
        <v>94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>
        <f t="shared" si="120"/>
        <v>1.2362</v>
      </c>
      <c r="O1936" t="s">
        <v>8279</v>
      </c>
      <c r="P1936" t="s">
        <v>8325</v>
      </c>
      <c r="Q1936" t="s">
        <v>8329</v>
      </c>
      <c r="R1936">
        <f t="shared" si="121"/>
        <v>80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>
        <f t="shared" si="120"/>
        <v>1.0840000000000001</v>
      </c>
      <c r="O1937" t="s">
        <v>8279</v>
      </c>
      <c r="P1937" t="s">
        <v>8325</v>
      </c>
      <c r="Q1937" t="s">
        <v>8329</v>
      </c>
      <c r="R1937">
        <f t="shared" si="121"/>
        <v>54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>
        <f t="shared" si="120"/>
        <v>1.1652013333333333</v>
      </c>
      <c r="O1938" t="s">
        <v>8279</v>
      </c>
      <c r="P1938" t="s">
        <v>8325</v>
      </c>
      <c r="Q1938" t="s">
        <v>8329</v>
      </c>
      <c r="R1938">
        <f t="shared" si="121"/>
        <v>60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>
        <f t="shared" si="120"/>
        <v>1.8724499999999999</v>
      </c>
      <c r="O1939" t="s">
        <v>8279</v>
      </c>
      <c r="P1939" t="s">
        <v>8325</v>
      </c>
      <c r="Q1939" t="s">
        <v>8329</v>
      </c>
      <c r="R1939">
        <f t="shared" si="121"/>
        <v>39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>
        <f t="shared" si="120"/>
        <v>1.1593333333333333</v>
      </c>
      <c r="O1940" t="s">
        <v>8279</v>
      </c>
      <c r="P1940" t="s">
        <v>8325</v>
      </c>
      <c r="Q1940" t="s">
        <v>8329</v>
      </c>
      <c r="R1940">
        <f t="shared" si="121"/>
        <v>153</v>
      </c>
      <c r="S1940" s="10">
        <f t="shared" si="122"/>
        <v>41426.259618055556</v>
      </c>
      <c r="T1940" s="10">
        <f t="shared" si="123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>
        <f t="shared" si="120"/>
        <v>1.107</v>
      </c>
      <c r="O1941" t="s">
        <v>8279</v>
      </c>
      <c r="P1941" t="s">
        <v>8325</v>
      </c>
      <c r="Q1941" t="s">
        <v>8329</v>
      </c>
      <c r="R1941">
        <f t="shared" si="121"/>
        <v>115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>
        <f t="shared" si="120"/>
        <v>1.7092307692307693</v>
      </c>
      <c r="O1942" t="s">
        <v>8279</v>
      </c>
      <c r="P1942" t="s">
        <v>8325</v>
      </c>
      <c r="Q1942" t="s">
        <v>8329</v>
      </c>
      <c r="R1942">
        <f t="shared" si="121"/>
        <v>36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>
        <f t="shared" si="120"/>
        <v>1.2611835600000001</v>
      </c>
      <c r="O1943" t="s">
        <v>8295</v>
      </c>
      <c r="P1943" t="s">
        <v>8319</v>
      </c>
      <c r="Q1943" t="s">
        <v>8349</v>
      </c>
      <c r="R1943">
        <f t="shared" si="121"/>
        <v>65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>
        <f t="shared" si="120"/>
        <v>1.3844033333333334</v>
      </c>
      <c r="O1944" t="s">
        <v>8295</v>
      </c>
      <c r="P1944" t="s">
        <v>8319</v>
      </c>
      <c r="Q1944" t="s">
        <v>8349</v>
      </c>
      <c r="R1944">
        <f t="shared" si="121"/>
        <v>87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>
        <f t="shared" si="120"/>
        <v>17.052499999999998</v>
      </c>
      <c r="O1945" t="s">
        <v>8295</v>
      </c>
      <c r="P1945" t="s">
        <v>8319</v>
      </c>
      <c r="Q1945" t="s">
        <v>8349</v>
      </c>
      <c r="R1945">
        <f t="shared" si="121"/>
        <v>69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>
        <f t="shared" si="120"/>
        <v>7.8805550000000002</v>
      </c>
      <c r="O1946" t="s">
        <v>8295</v>
      </c>
      <c r="P1946" t="s">
        <v>8319</v>
      </c>
      <c r="Q1946" t="s">
        <v>8349</v>
      </c>
      <c r="R1946">
        <f t="shared" si="121"/>
        <v>176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>
        <f t="shared" si="120"/>
        <v>3.4801799999999998</v>
      </c>
      <c r="O1947" t="s">
        <v>8295</v>
      </c>
      <c r="P1947" t="s">
        <v>8319</v>
      </c>
      <c r="Q1947" t="s">
        <v>8349</v>
      </c>
      <c r="R1947">
        <f t="shared" si="121"/>
        <v>512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>
        <f t="shared" si="120"/>
        <v>1.4974666666666667</v>
      </c>
      <c r="O1948" t="s">
        <v>8295</v>
      </c>
      <c r="P1948" t="s">
        <v>8319</v>
      </c>
      <c r="Q1948" t="s">
        <v>8349</v>
      </c>
      <c r="R1948">
        <f t="shared" si="121"/>
        <v>160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>
        <f t="shared" si="120"/>
        <v>1.0063375000000001</v>
      </c>
      <c r="O1949" t="s">
        <v>8295</v>
      </c>
      <c r="P1949" t="s">
        <v>8319</v>
      </c>
      <c r="Q1949" t="s">
        <v>8349</v>
      </c>
      <c r="R1949">
        <f t="shared" si="121"/>
        <v>35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>
        <f t="shared" si="120"/>
        <v>8.0021100000000001</v>
      </c>
      <c r="O1950" t="s">
        <v>8295</v>
      </c>
      <c r="P1950" t="s">
        <v>8319</v>
      </c>
      <c r="Q1950" t="s">
        <v>8349</v>
      </c>
      <c r="R1950">
        <f t="shared" si="121"/>
        <v>189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>
        <f t="shared" si="120"/>
        <v>1.0600260000000001</v>
      </c>
      <c r="O1951" t="s">
        <v>8295</v>
      </c>
      <c r="P1951" t="s">
        <v>8319</v>
      </c>
      <c r="Q1951" t="s">
        <v>8349</v>
      </c>
      <c r="R1951">
        <f t="shared" si="121"/>
        <v>56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>
        <f t="shared" si="120"/>
        <v>2.0051866666666669</v>
      </c>
      <c r="O1952" t="s">
        <v>8295</v>
      </c>
      <c r="P1952" t="s">
        <v>8319</v>
      </c>
      <c r="Q1952" t="s">
        <v>8349</v>
      </c>
      <c r="R1952">
        <f t="shared" si="121"/>
        <v>51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>
        <f t="shared" si="120"/>
        <v>2.1244399999999999</v>
      </c>
      <c r="O1953" t="s">
        <v>8295</v>
      </c>
      <c r="P1953" t="s">
        <v>8319</v>
      </c>
      <c r="Q1953" t="s">
        <v>8349</v>
      </c>
      <c r="R1953">
        <f t="shared" si="121"/>
        <v>127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>
        <f t="shared" si="120"/>
        <v>1.9847237142857144</v>
      </c>
      <c r="O1954" t="s">
        <v>8295</v>
      </c>
      <c r="P1954" t="s">
        <v>8319</v>
      </c>
      <c r="Q1954" t="s">
        <v>8349</v>
      </c>
      <c r="R1954">
        <f t="shared" si="121"/>
        <v>102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>
        <f t="shared" si="120"/>
        <v>2.2594666666666665</v>
      </c>
      <c r="O1955" t="s">
        <v>8295</v>
      </c>
      <c r="P1955" t="s">
        <v>8319</v>
      </c>
      <c r="Q1955" t="s">
        <v>8349</v>
      </c>
      <c r="R1955">
        <f t="shared" si="121"/>
        <v>231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>
        <f t="shared" si="120"/>
        <v>6.9894800000000004</v>
      </c>
      <c r="O1956" t="s">
        <v>8295</v>
      </c>
      <c r="P1956" t="s">
        <v>8319</v>
      </c>
      <c r="Q1956" t="s">
        <v>8349</v>
      </c>
      <c r="R1956">
        <f t="shared" si="121"/>
        <v>842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>
        <f t="shared" si="120"/>
        <v>3.9859528571428569</v>
      </c>
      <c r="O1957" t="s">
        <v>8295</v>
      </c>
      <c r="P1957" t="s">
        <v>8319</v>
      </c>
      <c r="Q1957" t="s">
        <v>8349</v>
      </c>
      <c r="R1957">
        <f t="shared" si="121"/>
        <v>577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>
        <f t="shared" si="120"/>
        <v>2.9403333333333332</v>
      </c>
      <c r="O1958" t="s">
        <v>8295</v>
      </c>
      <c r="P1958" t="s">
        <v>8319</v>
      </c>
      <c r="Q1958" t="s">
        <v>8349</v>
      </c>
      <c r="R1958">
        <f t="shared" si="121"/>
        <v>483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>
        <f t="shared" si="120"/>
        <v>1.6750470000000002</v>
      </c>
      <c r="O1959" t="s">
        <v>8295</v>
      </c>
      <c r="P1959" t="s">
        <v>8319</v>
      </c>
      <c r="Q1959" t="s">
        <v>8349</v>
      </c>
      <c r="R1959">
        <f t="shared" si="121"/>
        <v>76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>
        <f t="shared" si="120"/>
        <v>14.355717142857143</v>
      </c>
      <c r="O1960" t="s">
        <v>8295</v>
      </c>
      <c r="P1960" t="s">
        <v>8319</v>
      </c>
      <c r="Q1960" t="s">
        <v>8349</v>
      </c>
      <c r="R1960">
        <f t="shared" si="121"/>
        <v>74</v>
      </c>
      <c r="S1960" s="10">
        <f t="shared" si="122"/>
        <v>41326.987974537034</v>
      </c>
      <c r="T1960" s="10">
        <f t="shared" si="123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>
        <f t="shared" si="120"/>
        <v>1.5673440000000001</v>
      </c>
      <c r="O1961" t="s">
        <v>8295</v>
      </c>
      <c r="P1961" t="s">
        <v>8319</v>
      </c>
      <c r="Q1961" t="s">
        <v>8349</v>
      </c>
      <c r="R1961">
        <f t="shared" si="121"/>
        <v>37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>
        <f t="shared" si="120"/>
        <v>1.1790285714285715</v>
      </c>
      <c r="O1962" t="s">
        <v>8295</v>
      </c>
      <c r="P1962" t="s">
        <v>8319</v>
      </c>
      <c r="Q1962" t="s">
        <v>8349</v>
      </c>
      <c r="R1962">
        <f t="shared" si="121"/>
        <v>2501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>
        <f t="shared" si="120"/>
        <v>11.053811999999999</v>
      </c>
      <c r="O1963" t="s">
        <v>8295</v>
      </c>
      <c r="P1963" t="s">
        <v>8319</v>
      </c>
      <c r="Q1963" t="s">
        <v>8349</v>
      </c>
      <c r="R1963">
        <f t="shared" si="121"/>
        <v>68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>
        <f t="shared" si="120"/>
        <v>1.9292499999999999</v>
      </c>
      <c r="O1964" t="s">
        <v>8295</v>
      </c>
      <c r="P1964" t="s">
        <v>8319</v>
      </c>
      <c r="Q1964" t="s">
        <v>8349</v>
      </c>
      <c r="R1964">
        <f t="shared" si="121"/>
        <v>63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>
        <f t="shared" si="120"/>
        <v>1.268842105263158</v>
      </c>
      <c r="O1965" t="s">
        <v>8295</v>
      </c>
      <c r="P1965" t="s">
        <v>8319</v>
      </c>
      <c r="Q1965" t="s">
        <v>8349</v>
      </c>
      <c r="R1965">
        <f t="shared" si="121"/>
        <v>118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>
        <f t="shared" si="120"/>
        <v>2.5957748878923765</v>
      </c>
      <c r="O1966" t="s">
        <v>8295</v>
      </c>
      <c r="P1966" t="s">
        <v>8319</v>
      </c>
      <c r="Q1966" t="s">
        <v>8349</v>
      </c>
      <c r="R1966">
        <f t="shared" si="121"/>
        <v>181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>
        <f t="shared" si="120"/>
        <v>2.6227999999999998</v>
      </c>
      <c r="O1967" t="s">
        <v>8295</v>
      </c>
      <c r="P1967" t="s">
        <v>8319</v>
      </c>
      <c r="Q1967" t="s">
        <v>8349</v>
      </c>
      <c r="R1967">
        <f t="shared" si="121"/>
        <v>127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>
        <f t="shared" si="120"/>
        <v>2.0674309000000002</v>
      </c>
      <c r="O1968" t="s">
        <v>8295</v>
      </c>
      <c r="P1968" t="s">
        <v>8319</v>
      </c>
      <c r="Q1968" t="s">
        <v>8349</v>
      </c>
      <c r="R1968">
        <f t="shared" si="121"/>
        <v>137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>
        <f t="shared" si="120"/>
        <v>3.7012999999999998</v>
      </c>
      <c r="O1969" t="s">
        <v>8295</v>
      </c>
      <c r="P1969" t="s">
        <v>8319</v>
      </c>
      <c r="Q1969" t="s">
        <v>8349</v>
      </c>
      <c r="R1969">
        <f t="shared" si="121"/>
        <v>183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>
        <f t="shared" si="120"/>
        <v>2.8496600000000001</v>
      </c>
      <c r="O1970" t="s">
        <v>8295</v>
      </c>
      <c r="P1970" t="s">
        <v>8319</v>
      </c>
      <c r="Q1970" t="s">
        <v>8349</v>
      </c>
      <c r="R1970">
        <f t="shared" si="121"/>
        <v>279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>
        <f t="shared" si="120"/>
        <v>5.7907999999999999</v>
      </c>
      <c r="O1971" t="s">
        <v>8295</v>
      </c>
      <c r="P1971" t="s">
        <v>8319</v>
      </c>
      <c r="Q1971" t="s">
        <v>8349</v>
      </c>
      <c r="R1971">
        <f t="shared" si="121"/>
        <v>61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>
        <f t="shared" si="120"/>
        <v>11.318</v>
      </c>
      <c r="O1972" t="s">
        <v>8295</v>
      </c>
      <c r="P1972" t="s">
        <v>8319</v>
      </c>
      <c r="Q1972" t="s">
        <v>8349</v>
      </c>
      <c r="R1972">
        <f t="shared" si="121"/>
        <v>81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>
        <f t="shared" si="120"/>
        <v>2.6302771750000002</v>
      </c>
      <c r="O1973" t="s">
        <v>8295</v>
      </c>
      <c r="P1973" t="s">
        <v>8319</v>
      </c>
      <c r="Q1973" t="s">
        <v>8349</v>
      </c>
      <c r="R1973">
        <f t="shared" si="121"/>
        <v>272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>
        <f t="shared" si="120"/>
        <v>6.7447999999999997</v>
      </c>
      <c r="O1974" t="s">
        <v>8295</v>
      </c>
      <c r="P1974" t="s">
        <v>8319</v>
      </c>
      <c r="Q1974" t="s">
        <v>8349</v>
      </c>
      <c r="R1974">
        <f t="shared" si="121"/>
        <v>71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>
        <f t="shared" si="120"/>
        <v>2.5683081313131315</v>
      </c>
      <c r="O1975" t="s">
        <v>8295</v>
      </c>
      <c r="P1975" t="s">
        <v>8319</v>
      </c>
      <c r="Q1975" t="s">
        <v>8349</v>
      </c>
      <c r="R1975">
        <f t="shared" si="121"/>
        <v>248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>
        <f t="shared" si="120"/>
        <v>3.7549600000000001</v>
      </c>
      <c r="O1976" t="s">
        <v>8295</v>
      </c>
      <c r="P1976" t="s">
        <v>8319</v>
      </c>
      <c r="Q1976" t="s">
        <v>8349</v>
      </c>
      <c r="R1976">
        <f t="shared" si="121"/>
        <v>187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>
        <f t="shared" si="120"/>
        <v>2.0870837499999997</v>
      </c>
      <c r="O1977" t="s">
        <v>8295</v>
      </c>
      <c r="P1977" t="s">
        <v>8319</v>
      </c>
      <c r="Q1977" t="s">
        <v>8349</v>
      </c>
      <c r="R1977">
        <f t="shared" si="121"/>
        <v>132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>
        <f t="shared" si="120"/>
        <v>3.4660000000000002</v>
      </c>
      <c r="O1978" t="s">
        <v>8295</v>
      </c>
      <c r="P1978" t="s">
        <v>8319</v>
      </c>
      <c r="Q1978" t="s">
        <v>8349</v>
      </c>
      <c r="R1978">
        <f t="shared" si="121"/>
        <v>29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>
        <f t="shared" si="120"/>
        <v>4.0232999999999999</v>
      </c>
      <c r="O1979" t="s">
        <v>8295</v>
      </c>
      <c r="P1979" t="s">
        <v>8319</v>
      </c>
      <c r="Q1979" t="s">
        <v>8349</v>
      </c>
      <c r="R1979">
        <f t="shared" si="121"/>
        <v>245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>
        <f t="shared" si="120"/>
        <v>10.2684514</v>
      </c>
      <c r="O1980" t="s">
        <v>8295</v>
      </c>
      <c r="P1980" t="s">
        <v>8319</v>
      </c>
      <c r="Q1980" t="s">
        <v>8349</v>
      </c>
      <c r="R1980">
        <f t="shared" si="121"/>
        <v>1323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>
        <f t="shared" si="120"/>
        <v>1.14901155</v>
      </c>
      <c r="O1981" t="s">
        <v>8295</v>
      </c>
      <c r="P1981" t="s">
        <v>8319</v>
      </c>
      <c r="Q1981" t="s">
        <v>8349</v>
      </c>
      <c r="R1981">
        <f t="shared" si="121"/>
        <v>283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>
        <f t="shared" si="120"/>
        <v>3.5482402000000004</v>
      </c>
      <c r="O1982" t="s">
        <v>8295</v>
      </c>
      <c r="P1982" t="s">
        <v>8319</v>
      </c>
      <c r="Q1982" t="s">
        <v>8349</v>
      </c>
      <c r="R1982">
        <f t="shared" si="121"/>
        <v>91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>
        <f t="shared" si="120"/>
        <v>5.0799999999999998E-2</v>
      </c>
      <c r="O1983" t="s">
        <v>8296</v>
      </c>
      <c r="P1983" t="s">
        <v>8338</v>
      </c>
      <c r="Q1983" t="s">
        <v>8350</v>
      </c>
      <c r="R1983">
        <f t="shared" si="121"/>
        <v>32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>
        <f t="shared" si="120"/>
        <v>0</v>
      </c>
      <c r="O1984" t="s">
        <v>8296</v>
      </c>
      <c r="P1984" t="s">
        <v>8338</v>
      </c>
      <c r="Q1984" t="s">
        <v>8350</v>
      </c>
      <c r="R1984" t="e">
        <f t="shared" si="121"/>
        <v>#DIV/0!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>
        <f t="shared" si="120"/>
        <v>4.2999999999999997E-2</v>
      </c>
      <c r="O1985" t="s">
        <v>8296</v>
      </c>
      <c r="P1985" t="s">
        <v>8338</v>
      </c>
      <c r="Q1985" t="s">
        <v>8350</v>
      </c>
      <c r="R1985">
        <f t="shared" si="121"/>
        <v>89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>
        <f t="shared" si="120"/>
        <v>0.21146666666666666</v>
      </c>
      <c r="O1986" t="s">
        <v>8296</v>
      </c>
      <c r="P1986" t="s">
        <v>8338</v>
      </c>
      <c r="Q1986" t="s">
        <v>8350</v>
      </c>
      <c r="R1986">
        <f t="shared" si="121"/>
        <v>453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>
        <f t="shared" ref="N1987:N2050" si="124">E1987/D1987</f>
        <v>3.1875000000000001E-2</v>
      </c>
      <c r="O1987" t="s">
        <v>8296</v>
      </c>
      <c r="P1987" t="s">
        <v>8338</v>
      </c>
      <c r="Q1987" t="s">
        <v>8350</v>
      </c>
      <c r="R1987">
        <f t="shared" ref="R1987:R2050" si="125">ROUND(E1987/L1987,0)</f>
        <v>13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>
        <f t="shared" si="124"/>
        <v>5.0000000000000001E-4</v>
      </c>
      <c r="O1988" t="s">
        <v>8296</v>
      </c>
      <c r="P1988" t="s">
        <v>8338</v>
      </c>
      <c r="Q1988" t="s">
        <v>8350</v>
      </c>
      <c r="R1988">
        <f t="shared" si="125"/>
        <v>1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>
        <f t="shared" si="124"/>
        <v>0.42472727272727273</v>
      </c>
      <c r="O1989" t="s">
        <v>8296</v>
      </c>
      <c r="P1989" t="s">
        <v>8338</v>
      </c>
      <c r="Q1989" t="s">
        <v>8350</v>
      </c>
      <c r="R1989">
        <f t="shared" si="125"/>
        <v>83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>
        <f t="shared" si="124"/>
        <v>4.1666666666666666E-3</v>
      </c>
      <c r="O1990" t="s">
        <v>8296</v>
      </c>
      <c r="P1990" t="s">
        <v>8338</v>
      </c>
      <c r="Q1990" t="s">
        <v>8350</v>
      </c>
      <c r="R1990">
        <f t="shared" si="125"/>
        <v>25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>
        <f t="shared" si="124"/>
        <v>0.01</v>
      </c>
      <c r="O1991" t="s">
        <v>8296</v>
      </c>
      <c r="P1991" t="s">
        <v>8338</v>
      </c>
      <c r="Q1991" t="s">
        <v>8350</v>
      </c>
      <c r="R1991">
        <f t="shared" si="125"/>
        <v>50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>
        <f t="shared" si="124"/>
        <v>0.16966666666666666</v>
      </c>
      <c r="O1992" t="s">
        <v>8296</v>
      </c>
      <c r="P1992" t="s">
        <v>8338</v>
      </c>
      <c r="Q1992" t="s">
        <v>8350</v>
      </c>
      <c r="R1992">
        <f t="shared" si="125"/>
        <v>102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>
        <f t="shared" si="124"/>
        <v>7.0000000000000007E-2</v>
      </c>
      <c r="O1993" t="s">
        <v>8296</v>
      </c>
      <c r="P1993" t="s">
        <v>8338</v>
      </c>
      <c r="Q1993" t="s">
        <v>8350</v>
      </c>
      <c r="R1993">
        <f t="shared" si="125"/>
        <v>47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>
        <f t="shared" si="124"/>
        <v>1.3333333333333333E-3</v>
      </c>
      <c r="O1994" t="s">
        <v>8296</v>
      </c>
      <c r="P1994" t="s">
        <v>8338</v>
      </c>
      <c r="Q1994" t="s">
        <v>8350</v>
      </c>
      <c r="R1994">
        <f t="shared" si="125"/>
        <v>1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>
        <f t="shared" si="124"/>
        <v>0</v>
      </c>
      <c r="O1995" t="s">
        <v>8296</v>
      </c>
      <c r="P1995" t="s">
        <v>8338</v>
      </c>
      <c r="Q1995" t="s">
        <v>8350</v>
      </c>
      <c r="R1995" t="e">
        <f t="shared" si="125"/>
        <v>#DIV/0!</v>
      </c>
      <c r="S1995" s="10">
        <f t="shared" si="126"/>
        <v>42329.58839120371</v>
      </c>
      <c r="T1995" s="10">
        <f t="shared" si="127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>
        <f t="shared" si="124"/>
        <v>0</v>
      </c>
      <c r="O1996" t="s">
        <v>8296</v>
      </c>
      <c r="P1996" t="s">
        <v>8338</v>
      </c>
      <c r="Q1996" t="s">
        <v>8350</v>
      </c>
      <c r="R1996" t="e">
        <f t="shared" si="125"/>
        <v>#DIV/0!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>
        <f t="shared" si="124"/>
        <v>7.8E-2</v>
      </c>
      <c r="O1997" t="s">
        <v>8296</v>
      </c>
      <c r="P1997" t="s">
        <v>8338</v>
      </c>
      <c r="Q1997" t="s">
        <v>8350</v>
      </c>
      <c r="R1997">
        <f t="shared" si="125"/>
        <v>26</v>
      </c>
      <c r="S1997" s="10">
        <f t="shared" si="126"/>
        <v>42181.902037037042</v>
      </c>
      <c r="T1997" s="10">
        <f t="shared" si="127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>
        <f t="shared" si="124"/>
        <v>0</v>
      </c>
      <c r="O1998" t="s">
        <v>8296</v>
      </c>
      <c r="P1998" t="s">
        <v>8338</v>
      </c>
      <c r="Q1998" t="s">
        <v>8350</v>
      </c>
      <c r="R1998" t="e">
        <f t="shared" si="125"/>
        <v>#DIV/0!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>
        <f t="shared" si="124"/>
        <v>0</v>
      </c>
      <c r="O1999" t="s">
        <v>8296</v>
      </c>
      <c r="P1999" t="s">
        <v>8338</v>
      </c>
      <c r="Q1999" t="s">
        <v>8350</v>
      </c>
      <c r="R1999" t="e">
        <f t="shared" si="125"/>
        <v>#DIV/0!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>
        <f t="shared" si="124"/>
        <v>0.26200000000000001</v>
      </c>
      <c r="O2000" t="s">
        <v>8296</v>
      </c>
      <c r="P2000" t="s">
        <v>8338</v>
      </c>
      <c r="Q2000" t="s">
        <v>8350</v>
      </c>
      <c r="R2000">
        <f t="shared" si="125"/>
        <v>218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>
        <f t="shared" si="124"/>
        <v>7.6129032258064515E-3</v>
      </c>
      <c r="O2001" t="s">
        <v>8296</v>
      </c>
      <c r="P2001" t="s">
        <v>8338</v>
      </c>
      <c r="Q2001" t="s">
        <v>8350</v>
      </c>
      <c r="R2001">
        <f t="shared" si="125"/>
        <v>34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>
        <f t="shared" si="124"/>
        <v>0.125</v>
      </c>
      <c r="O2002" t="s">
        <v>8296</v>
      </c>
      <c r="P2002" t="s">
        <v>8338</v>
      </c>
      <c r="Q2002" t="s">
        <v>8350</v>
      </c>
      <c r="R2002">
        <f t="shared" si="125"/>
        <v>25</v>
      </c>
      <c r="S2002" s="10">
        <f t="shared" si="126"/>
        <v>42345.951539351852</v>
      </c>
      <c r="T2002" s="10">
        <f t="shared" si="127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>
        <f t="shared" si="124"/>
        <v>3.8212909090909091</v>
      </c>
      <c r="O2003" t="s">
        <v>8295</v>
      </c>
      <c r="P2003" t="s">
        <v>8319</v>
      </c>
      <c r="Q2003" t="s">
        <v>8349</v>
      </c>
      <c r="R2003">
        <f t="shared" si="125"/>
        <v>128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>
        <f t="shared" si="124"/>
        <v>2.1679422000000002</v>
      </c>
      <c r="O2004" t="s">
        <v>8295</v>
      </c>
      <c r="P2004" t="s">
        <v>8319</v>
      </c>
      <c r="Q2004" t="s">
        <v>8349</v>
      </c>
      <c r="R2004">
        <f t="shared" si="125"/>
        <v>79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>
        <f t="shared" si="124"/>
        <v>3.12</v>
      </c>
      <c r="O2005" t="s">
        <v>8295</v>
      </c>
      <c r="P2005" t="s">
        <v>8319</v>
      </c>
      <c r="Q2005" t="s">
        <v>8349</v>
      </c>
      <c r="R2005">
        <f t="shared" si="125"/>
        <v>92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>
        <f t="shared" si="124"/>
        <v>2.3442048</v>
      </c>
      <c r="O2006" t="s">
        <v>8295</v>
      </c>
      <c r="P2006" t="s">
        <v>8319</v>
      </c>
      <c r="Q2006" t="s">
        <v>8349</v>
      </c>
      <c r="R2006">
        <f t="shared" si="125"/>
        <v>331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>
        <f t="shared" si="124"/>
        <v>1.236801</v>
      </c>
      <c r="O2007" t="s">
        <v>8295</v>
      </c>
      <c r="P2007" t="s">
        <v>8319</v>
      </c>
      <c r="Q2007" t="s">
        <v>8349</v>
      </c>
      <c r="R2007">
        <f t="shared" si="125"/>
        <v>194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>
        <f t="shared" si="124"/>
        <v>2.4784000000000002</v>
      </c>
      <c r="O2008" t="s">
        <v>8295</v>
      </c>
      <c r="P2008" t="s">
        <v>8319</v>
      </c>
      <c r="Q2008" t="s">
        <v>8349</v>
      </c>
      <c r="R2008">
        <f t="shared" si="125"/>
        <v>409</v>
      </c>
      <c r="S2008" s="10">
        <f t="shared" si="126"/>
        <v>41941.500520833331</v>
      </c>
      <c r="T2008" s="10">
        <f t="shared" si="127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>
        <f t="shared" si="124"/>
        <v>1.157092</v>
      </c>
      <c r="O2009" t="s">
        <v>8295</v>
      </c>
      <c r="P2009" t="s">
        <v>8319</v>
      </c>
      <c r="Q2009" t="s">
        <v>8349</v>
      </c>
      <c r="R2009">
        <f t="shared" si="125"/>
        <v>84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>
        <f t="shared" si="124"/>
        <v>1.1707484768810599</v>
      </c>
      <c r="O2010" t="s">
        <v>8295</v>
      </c>
      <c r="P2010" t="s">
        <v>8319</v>
      </c>
      <c r="Q2010" t="s">
        <v>8349</v>
      </c>
      <c r="R2010">
        <f t="shared" si="125"/>
        <v>45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>
        <f t="shared" si="124"/>
        <v>3.05158</v>
      </c>
      <c r="O2011" t="s">
        <v>8295</v>
      </c>
      <c r="P2011" t="s">
        <v>8319</v>
      </c>
      <c r="Q2011" t="s">
        <v>8349</v>
      </c>
      <c r="R2011">
        <f t="shared" si="125"/>
        <v>383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>
        <f t="shared" si="124"/>
        <v>3.2005299999999997</v>
      </c>
      <c r="O2012" t="s">
        <v>8295</v>
      </c>
      <c r="P2012" t="s">
        <v>8319</v>
      </c>
      <c r="Q2012" t="s">
        <v>8349</v>
      </c>
      <c r="R2012">
        <f t="shared" si="125"/>
        <v>55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>
        <f t="shared" si="124"/>
        <v>8.1956399999999991</v>
      </c>
      <c r="O2013" t="s">
        <v>8295</v>
      </c>
      <c r="P2013" t="s">
        <v>8319</v>
      </c>
      <c r="Q2013" t="s">
        <v>8349</v>
      </c>
      <c r="R2013">
        <f t="shared" si="125"/>
        <v>422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>
        <f t="shared" si="124"/>
        <v>2.3490000000000002</v>
      </c>
      <c r="O2014" t="s">
        <v>8295</v>
      </c>
      <c r="P2014" t="s">
        <v>8319</v>
      </c>
      <c r="Q2014" t="s">
        <v>8349</v>
      </c>
      <c r="R2014">
        <f t="shared" si="125"/>
        <v>64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>
        <f t="shared" si="124"/>
        <v>4.9491375</v>
      </c>
      <c r="O2015" t="s">
        <v>8295</v>
      </c>
      <c r="P2015" t="s">
        <v>8319</v>
      </c>
      <c r="Q2015" t="s">
        <v>8349</v>
      </c>
      <c r="R2015">
        <f t="shared" si="125"/>
        <v>174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>
        <f t="shared" si="124"/>
        <v>78.137822333333332</v>
      </c>
      <c r="O2016" t="s">
        <v>8295</v>
      </c>
      <c r="P2016" t="s">
        <v>8319</v>
      </c>
      <c r="Q2016" t="s">
        <v>8349</v>
      </c>
      <c r="R2016">
        <f t="shared" si="125"/>
        <v>89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>
        <f t="shared" si="124"/>
        <v>1.1300013888888889</v>
      </c>
      <c r="O2017" t="s">
        <v>8295</v>
      </c>
      <c r="P2017" t="s">
        <v>8319</v>
      </c>
      <c r="Q2017" t="s">
        <v>8349</v>
      </c>
      <c r="R2017">
        <f t="shared" si="125"/>
        <v>50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>
        <f t="shared" si="124"/>
        <v>9.2154220000000002</v>
      </c>
      <c r="O2018" t="s">
        <v>8295</v>
      </c>
      <c r="P2018" t="s">
        <v>8319</v>
      </c>
      <c r="Q2018" t="s">
        <v>8349</v>
      </c>
      <c r="R2018">
        <f t="shared" si="125"/>
        <v>192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>
        <f t="shared" si="124"/>
        <v>1.2510239999999999</v>
      </c>
      <c r="O2019" t="s">
        <v>8295</v>
      </c>
      <c r="P2019" t="s">
        <v>8319</v>
      </c>
      <c r="Q2019" t="s">
        <v>8349</v>
      </c>
      <c r="R2019">
        <f t="shared" si="125"/>
        <v>73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>
        <f t="shared" si="124"/>
        <v>1.0224343076923077</v>
      </c>
      <c r="O2020" t="s">
        <v>8295</v>
      </c>
      <c r="P2020" t="s">
        <v>8319</v>
      </c>
      <c r="Q2020" t="s">
        <v>8349</v>
      </c>
      <c r="R2020">
        <f t="shared" si="125"/>
        <v>148</v>
      </c>
      <c r="S2020" s="10">
        <f t="shared" si="126"/>
        <v>42199.365844907406</v>
      </c>
      <c r="T2020" s="10">
        <f t="shared" si="127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>
        <f t="shared" si="124"/>
        <v>4.8490975000000001</v>
      </c>
      <c r="O2021" t="s">
        <v>8295</v>
      </c>
      <c r="P2021" t="s">
        <v>8319</v>
      </c>
      <c r="Q2021" t="s">
        <v>8349</v>
      </c>
      <c r="R2021">
        <f t="shared" si="125"/>
        <v>109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>
        <f t="shared" si="124"/>
        <v>1.9233333333333333</v>
      </c>
      <c r="O2022" t="s">
        <v>8295</v>
      </c>
      <c r="P2022" t="s">
        <v>8319</v>
      </c>
      <c r="Q2022" t="s">
        <v>8349</v>
      </c>
      <c r="R2022">
        <f t="shared" si="125"/>
        <v>24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>
        <f t="shared" si="124"/>
        <v>2.8109999999999999</v>
      </c>
      <c r="O2023" t="s">
        <v>8295</v>
      </c>
      <c r="P2023" t="s">
        <v>8319</v>
      </c>
      <c r="Q2023" t="s">
        <v>8349</v>
      </c>
      <c r="R2023">
        <f t="shared" si="125"/>
        <v>148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>
        <f t="shared" si="124"/>
        <v>1.2513700000000001</v>
      </c>
      <c r="O2024" t="s">
        <v>8295</v>
      </c>
      <c r="P2024" t="s">
        <v>8319</v>
      </c>
      <c r="Q2024" t="s">
        <v>8349</v>
      </c>
      <c r="R2024">
        <f t="shared" si="125"/>
        <v>385</v>
      </c>
      <c r="S2024" s="10">
        <f t="shared" si="126"/>
        <v>42502.569120370375</v>
      </c>
      <c r="T2024" s="10">
        <f t="shared" si="127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>
        <f t="shared" si="124"/>
        <v>1.61459</v>
      </c>
      <c r="O2025" t="s">
        <v>8295</v>
      </c>
      <c r="P2025" t="s">
        <v>8319</v>
      </c>
      <c r="Q2025" t="s">
        <v>8349</v>
      </c>
      <c r="R2025">
        <f t="shared" si="125"/>
        <v>457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>
        <f t="shared" si="124"/>
        <v>5.8535000000000004</v>
      </c>
      <c r="O2026" t="s">
        <v>8295</v>
      </c>
      <c r="P2026" t="s">
        <v>8319</v>
      </c>
      <c r="Q2026" t="s">
        <v>8349</v>
      </c>
      <c r="R2026">
        <f t="shared" si="125"/>
        <v>223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>
        <f t="shared" si="124"/>
        <v>2.0114999999999998</v>
      </c>
      <c r="O2027" t="s">
        <v>8295</v>
      </c>
      <c r="P2027" t="s">
        <v>8319</v>
      </c>
      <c r="Q2027" t="s">
        <v>8349</v>
      </c>
      <c r="R2027">
        <f t="shared" si="125"/>
        <v>221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>
        <f t="shared" si="124"/>
        <v>1.3348307999999998</v>
      </c>
      <c r="O2028" t="s">
        <v>8295</v>
      </c>
      <c r="P2028" t="s">
        <v>8319</v>
      </c>
      <c r="Q2028" t="s">
        <v>8349</v>
      </c>
      <c r="R2028">
        <f t="shared" si="125"/>
        <v>74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>
        <f t="shared" si="124"/>
        <v>1.2024900000000001</v>
      </c>
      <c r="O2029" t="s">
        <v>8295</v>
      </c>
      <c r="P2029" t="s">
        <v>8319</v>
      </c>
      <c r="Q2029" t="s">
        <v>8349</v>
      </c>
      <c r="R2029">
        <f t="shared" si="125"/>
        <v>223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>
        <f t="shared" si="124"/>
        <v>1.2616666666666667</v>
      </c>
      <c r="O2030" t="s">
        <v>8295</v>
      </c>
      <c r="P2030" t="s">
        <v>8319</v>
      </c>
      <c r="Q2030" t="s">
        <v>8349</v>
      </c>
      <c r="R2030">
        <f t="shared" si="125"/>
        <v>48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>
        <f t="shared" si="124"/>
        <v>3.6120000000000001</v>
      </c>
      <c r="O2031" t="s">
        <v>8295</v>
      </c>
      <c r="P2031" t="s">
        <v>8319</v>
      </c>
      <c r="Q2031" t="s">
        <v>8349</v>
      </c>
      <c r="R2031">
        <f t="shared" si="125"/>
        <v>96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>
        <f t="shared" si="124"/>
        <v>2.26239013671875</v>
      </c>
      <c r="O2032" t="s">
        <v>8295</v>
      </c>
      <c r="P2032" t="s">
        <v>8319</v>
      </c>
      <c r="Q2032" t="s">
        <v>8349</v>
      </c>
      <c r="R2032">
        <f t="shared" si="125"/>
        <v>119</v>
      </c>
      <c r="S2032" s="10">
        <f t="shared" si="126"/>
        <v>41212.996481481481</v>
      </c>
      <c r="T2032" s="10">
        <f t="shared" si="127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>
        <f t="shared" si="124"/>
        <v>1.2035</v>
      </c>
      <c r="O2033" t="s">
        <v>8295</v>
      </c>
      <c r="P2033" t="s">
        <v>8319</v>
      </c>
      <c r="Q2033" t="s">
        <v>8349</v>
      </c>
      <c r="R2033">
        <f t="shared" si="125"/>
        <v>118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>
        <f t="shared" si="124"/>
        <v>3.0418799999999999</v>
      </c>
      <c r="O2034" t="s">
        <v>8295</v>
      </c>
      <c r="P2034" t="s">
        <v>8319</v>
      </c>
      <c r="Q2034" t="s">
        <v>8349</v>
      </c>
      <c r="R2034">
        <f t="shared" si="125"/>
        <v>143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>
        <f t="shared" si="124"/>
        <v>1.7867599999999999</v>
      </c>
      <c r="O2035" t="s">
        <v>8295</v>
      </c>
      <c r="P2035" t="s">
        <v>8319</v>
      </c>
      <c r="Q2035" t="s">
        <v>8349</v>
      </c>
      <c r="R2035">
        <f t="shared" si="125"/>
        <v>283</v>
      </c>
      <c r="S2035" s="10">
        <f t="shared" si="126"/>
        <v>41725.082384259258</v>
      </c>
      <c r="T2035" s="10">
        <f t="shared" si="127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>
        <f t="shared" si="124"/>
        <v>3.868199871794872</v>
      </c>
      <c r="O2036" t="s">
        <v>8295</v>
      </c>
      <c r="P2036" t="s">
        <v>8319</v>
      </c>
      <c r="Q2036" t="s">
        <v>8349</v>
      </c>
      <c r="R2036">
        <f t="shared" si="125"/>
        <v>594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>
        <f t="shared" si="124"/>
        <v>2.1103642500000004</v>
      </c>
      <c r="O2037" t="s">
        <v>8295</v>
      </c>
      <c r="P2037" t="s">
        <v>8319</v>
      </c>
      <c r="Q2037" t="s">
        <v>8349</v>
      </c>
      <c r="R2037">
        <f t="shared" si="125"/>
        <v>262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>
        <f t="shared" si="124"/>
        <v>1.3166833333333334</v>
      </c>
      <c r="O2038" t="s">
        <v>8295</v>
      </c>
      <c r="P2038" t="s">
        <v>8319</v>
      </c>
      <c r="Q2038" t="s">
        <v>8349</v>
      </c>
      <c r="R2038">
        <f t="shared" si="125"/>
        <v>47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>
        <f t="shared" si="124"/>
        <v>3.0047639999999998</v>
      </c>
      <c r="O2039" t="s">
        <v>8295</v>
      </c>
      <c r="P2039" t="s">
        <v>8319</v>
      </c>
      <c r="Q2039" t="s">
        <v>8349</v>
      </c>
      <c r="R2039">
        <f t="shared" si="125"/>
        <v>70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>
        <f t="shared" si="124"/>
        <v>4.2051249999999998</v>
      </c>
      <c r="O2040" t="s">
        <v>8295</v>
      </c>
      <c r="P2040" t="s">
        <v>8319</v>
      </c>
      <c r="Q2040" t="s">
        <v>8349</v>
      </c>
      <c r="R2040">
        <f t="shared" si="125"/>
        <v>165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>
        <f t="shared" si="124"/>
        <v>1.362168</v>
      </c>
      <c r="O2041" t="s">
        <v>8295</v>
      </c>
      <c r="P2041" t="s">
        <v>8319</v>
      </c>
      <c r="Q2041" t="s">
        <v>8349</v>
      </c>
      <c r="R2041">
        <f t="shared" si="125"/>
        <v>449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>
        <f t="shared" si="124"/>
        <v>2.4817133333333334</v>
      </c>
      <c r="O2042" t="s">
        <v>8295</v>
      </c>
      <c r="P2042" t="s">
        <v>8319</v>
      </c>
      <c r="Q2042" t="s">
        <v>8349</v>
      </c>
      <c r="R2042">
        <f t="shared" si="125"/>
        <v>27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>
        <f t="shared" si="124"/>
        <v>1.8186315789473684</v>
      </c>
      <c r="O2043" t="s">
        <v>8295</v>
      </c>
      <c r="P2043" t="s">
        <v>8319</v>
      </c>
      <c r="Q2043" t="s">
        <v>8349</v>
      </c>
      <c r="R2043">
        <f t="shared" si="125"/>
        <v>144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>
        <f t="shared" si="124"/>
        <v>1.2353000000000001</v>
      </c>
      <c r="O2044" t="s">
        <v>8295</v>
      </c>
      <c r="P2044" t="s">
        <v>8319</v>
      </c>
      <c r="Q2044" t="s">
        <v>8349</v>
      </c>
      <c r="R2044">
        <f t="shared" si="125"/>
        <v>88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>
        <f t="shared" si="124"/>
        <v>5.0620938628158845</v>
      </c>
      <c r="O2045" t="s">
        <v>8295</v>
      </c>
      <c r="P2045" t="s">
        <v>8319</v>
      </c>
      <c r="Q2045" t="s">
        <v>8349</v>
      </c>
      <c r="R2045">
        <f t="shared" si="125"/>
        <v>36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>
        <f t="shared" si="124"/>
        <v>1.0821333333333334</v>
      </c>
      <c r="O2046" t="s">
        <v>8295</v>
      </c>
      <c r="P2046" t="s">
        <v>8319</v>
      </c>
      <c r="Q2046" t="s">
        <v>8349</v>
      </c>
      <c r="R2046">
        <f t="shared" si="125"/>
        <v>90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>
        <f t="shared" si="124"/>
        <v>8.1918387755102042</v>
      </c>
      <c r="O2047" t="s">
        <v>8295</v>
      </c>
      <c r="P2047" t="s">
        <v>8319</v>
      </c>
      <c r="Q2047" t="s">
        <v>8349</v>
      </c>
      <c r="R2047">
        <f t="shared" si="125"/>
        <v>153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>
        <f t="shared" si="124"/>
        <v>1.2110000000000001</v>
      </c>
      <c r="O2048" t="s">
        <v>8295</v>
      </c>
      <c r="P2048" t="s">
        <v>8319</v>
      </c>
      <c r="Q2048" t="s">
        <v>8349</v>
      </c>
      <c r="R2048">
        <f t="shared" si="125"/>
        <v>56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>
        <f t="shared" si="124"/>
        <v>1.0299897959183673</v>
      </c>
      <c r="O2049" t="s">
        <v>8295</v>
      </c>
      <c r="P2049" t="s">
        <v>8319</v>
      </c>
      <c r="Q2049" t="s">
        <v>8349</v>
      </c>
      <c r="R2049">
        <f t="shared" si="125"/>
        <v>228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>
        <f t="shared" si="124"/>
        <v>1.4833229411764706</v>
      </c>
      <c r="O2050" t="s">
        <v>8295</v>
      </c>
      <c r="P2050" t="s">
        <v>8319</v>
      </c>
      <c r="Q2050" t="s">
        <v>8349</v>
      </c>
      <c r="R2050">
        <f t="shared" si="125"/>
        <v>92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>
        <f t="shared" ref="N2051:N2114" si="128">E2051/D2051</f>
        <v>1.2019070000000001</v>
      </c>
      <c r="O2051" t="s">
        <v>8295</v>
      </c>
      <c r="P2051" t="s">
        <v>8319</v>
      </c>
      <c r="Q2051" t="s">
        <v>8349</v>
      </c>
      <c r="R2051">
        <f t="shared" ref="R2051:R2114" si="129">ROUND(E2051/L2051,0)</f>
        <v>81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>
        <f t="shared" si="128"/>
        <v>4.7327000000000004</v>
      </c>
      <c r="O2052" t="s">
        <v>8295</v>
      </c>
      <c r="P2052" t="s">
        <v>8319</v>
      </c>
      <c r="Q2052" t="s">
        <v>8349</v>
      </c>
      <c r="R2052">
        <f t="shared" si="129"/>
        <v>278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>
        <f t="shared" si="128"/>
        <v>1.303625</v>
      </c>
      <c r="O2053" t="s">
        <v>8295</v>
      </c>
      <c r="P2053" t="s">
        <v>8319</v>
      </c>
      <c r="Q2053" t="s">
        <v>8349</v>
      </c>
      <c r="R2053">
        <f t="shared" si="129"/>
        <v>43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>
        <f t="shared" si="128"/>
        <v>3.5304799999999998</v>
      </c>
      <c r="O2054" t="s">
        <v>8295</v>
      </c>
      <c r="P2054" t="s">
        <v>8319</v>
      </c>
      <c r="Q2054" t="s">
        <v>8349</v>
      </c>
      <c r="R2054">
        <f t="shared" si="129"/>
        <v>326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>
        <f t="shared" si="128"/>
        <v>1.0102</v>
      </c>
      <c r="O2055" t="s">
        <v>8295</v>
      </c>
      <c r="P2055" t="s">
        <v>8319</v>
      </c>
      <c r="Q2055" t="s">
        <v>8349</v>
      </c>
      <c r="R2055">
        <f t="shared" si="129"/>
        <v>42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>
        <f t="shared" si="128"/>
        <v>1.1359142857142857</v>
      </c>
      <c r="O2056" t="s">
        <v>8295</v>
      </c>
      <c r="P2056" t="s">
        <v>8319</v>
      </c>
      <c r="Q2056" t="s">
        <v>8349</v>
      </c>
      <c r="R2056">
        <f t="shared" si="129"/>
        <v>64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>
        <f t="shared" si="128"/>
        <v>1.6741666666666666</v>
      </c>
      <c r="O2057" t="s">
        <v>8295</v>
      </c>
      <c r="P2057" t="s">
        <v>8319</v>
      </c>
      <c r="Q2057" t="s">
        <v>8349</v>
      </c>
      <c r="R2057">
        <f t="shared" si="129"/>
        <v>99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>
        <f t="shared" si="128"/>
        <v>1.5345200000000001</v>
      </c>
      <c r="O2058" t="s">
        <v>8295</v>
      </c>
      <c r="P2058" t="s">
        <v>8319</v>
      </c>
      <c r="Q2058" t="s">
        <v>8349</v>
      </c>
      <c r="R2058">
        <f t="shared" si="129"/>
        <v>138</v>
      </c>
      <c r="S2058" s="10">
        <f t="shared" si="130"/>
        <v>41351.76090277778</v>
      </c>
      <c r="T2058" s="10">
        <f t="shared" si="131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>
        <f t="shared" si="128"/>
        <v>2.022322</v>
      </c>
      <c r="O2059" t="s">
        <v>8295</v>
      </c>
      <c r="P2059" t="s">
        <v>8319</v>
      </c>
      <c r="Q2059" t="s">
        <v>8349</v>
      </c>
      <c r="R2059">
        <f t="shared" si="129"/>
        <v>46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>
        <f t="shared" si="128"/>
        <v>1.6828125</v>
      </c>
      <c r="O2060" t="s">
        <v>8295</v>
      </c>
      <c r="P2060" t="s">
        <v>8319</v>
      </c>
      <c r="Q2060" t="s">
        <v>8349</v>
      </c>
      <c r="R2060">
        <f t="shared" si="129"/>
        <v>11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>
        <f t="shared" si="128"/>
        <v>1.4345666666666668</v>
      </c>
      <c r="O2061" t="s">
        <v>8295</v>
      </c>
      <c r="P2061" t="s">
        <v>8319</v>
      </c>
      <c r="Q2061" t="s">
        <v>8349</v>
      </c>
      <c r="R2061">
        <f t="shared" si="129"/>
        <v>115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>
        <f t="shared" si="128"/>
        <v>1.964</v>
      </c>
      <c r="O2062" t="s">
        <v>8295</v>
      </c>
      <c r="P2062" t="s">
        <v>8319</v>
      </c>
      <c r="Q2062" t="s">
        <v>8349</v>
      </c>
      <c r="R2062">
        <f t="shared" si="129"/>
        <v>36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>
        <f t="shared" si="128"/>
        <v>1.0791999999999999</v>
      </c>
      <c r="O2063" t="s">
        <v>8295</v>
      </c>
      <c r="P2063" t="s">
        <v>8319</v>
      </c>
      <c r="Q2063" t="s">
        <v>8349</v>
      </c>
      <c r="R2063">
        <f t="shared" si="129"/>
        <v>154</v>
      </c>
      <c r="S2063" s="10">
        <f t="shared" si="130"/>
        <v>42705.764513888891</v>
      </c>
      <c r="T2063" s="10">
        <f t="shared" si="131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>
        <f t="shared" si="128"/>
        <v>1.14977</v>
      </c>
      <c r="O2064" t="s">
        <v>8295</v>
      </c>
      <c r="P2064" t="s">
        <v>8319</v>
      </c>
      <c r="Q2064" t="s">
        <v>8349</v>
      </c>
      <c r="R2064">
        <f t="shared" si="129"/>
        <v>566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>
        <f t="shared" si="128"/>
        <v>1.4804999999999999</v>
      </c>
      <c r="O2065" t="s">
        <v>8295</v>
      </c>
      <c r="P2065" t="s">
        <v>8319</v>
      </c>
      <c r="Q2065" t="s">
        <v>8349</v>
      </c>
      <c r="R2065">
        <f t="shared" si="129"/>
        <v>121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>
        <f t="shared" si="128"/>
        <v>1.9116676082790633</v>
      </c>
      <c r="O2066" t="s">
        <v>8295</v>
      </c>
      <c r="P2066" t="s">
        <v>8319</v>
      </c>
      <c r="Q2066" t="s">
        <v>8349</v>
      </c>
      <c r="R2066">
        <f t="shared" si="129"/>
        <v>86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>
        <f t="shared" si="128"/>
        <v>1.99215125</v>
      </c>
      <c r="O2067" t="s">
        <v>8295</v>
      </c>
      <c r="P2067" t="s">
        <v>8319</v>
      </c>
      <c r="Q2067" t="s">
        <v>8349</v>
      </c>
      <c r="R2067">
        <f t="shared" si="129"/>
        <v>51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>
        <f t="shared" si="128"/>
        <v>2.1859999999999999</v>
      </c>
      <c r="O2068" t="s">
        <v>8295</v>
      </c>
      <c r="P2068" t="s">
        <v>8319</v>
      </c>
      <c r="Q2068" t="s">
        <v>8349</v>
      </c>
      <c r="R2068">
        <f t="shared" si="129"/>
        <v>67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>
        <f t="shared" si="128"/>
        <v>1.2686868686868686</v>
      </c>
      <c r="O2069" t="s">
        <v>8295</v>
      </c>
      <c r="P2069" t="s">
        <v>8319</v>
      </c>
      <c r="Q2069" t="s">
        <v>8349</v>
      </c>
      <c r="R2069">
        <f t="shared" si="129"/>
        <v>63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>
        <f t="shared" si="128"/>
        <v>1.0522388</v>
      </c>
      <c r="O2070" t="s">
        <v>8295</v>
      </c>
      <c r="P2070" t="s">
        <v>8319</v>
      </c>
      <c r="Q2070" t="s">
        <v>8349</v>
      </c>
      <c r="R2070">
        <f t="shared" si="129"/>
        <v>346</v>
      </c>
      <c r="S2070" s="10">
        <f t="shared" si="130"/>
        <v>42633.841608796298</v>
      </c>
      <c r="T2070" s="10">
        <f t="shared" si="131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>
        <f t="shared" si="128"/>
        <v>1.2840666000000001</v>
      </c>
      <c r="O2071" t="s">
        <v>8295</v>
      </c>
      <c r="P2071" t="s">
        <v>8319</v>
      </c>
      <c r="Q2071" t="s">
        <v>8349</v>
      </c>
      <c r="R2071">
        <f t="shared" si="129"/>
        <v>244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>
        <f t="shared" si="128"/>
        <v>3.1732719999999999</v>
      </c>
      <c r="O2072" t="s">
        <v>8295</v>
      </c>
      <c r="P2072" t="s">
        <v>8319</v>
      </c>
      <c r="Q2072" t="s">
        <v>8349</v>
      </c>
      <c r="R2072">
        <f t="shared" si="129"/>
        <v>259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>
        <f t="shared" si="128"/>
        <v>2.8073000000000001</v>
      </c>
      <c r="O2073" t="s">
        <v>8295</v>
      </c>
      <c r="P2073" t="s">
        <v>8319</v>
      </c>
      <c r="Q2073" t="s">
        <v>8349</v>
      </c>
      <c r="R2073">
        <f t="shared" si="129"/>
        <v>202</v>
      </c>
      <c r="S2073" s="10">
        <f t="shared" si="130"/>
        <v>42600.278749999998</v>
      </c>
      <c r="T2073" s="10">
        <f t="shared" si="131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>
        <f t="shared" si="128"/>
        <v>1.1073146853146854</v>
      </c>
      <c r="O2074" t="s">
        <v>8295</v>
      </c>
      <c r="P2074" t="s">
        <v>8319</v>
      </c>
      <c r="Q2074" t="s">
        <v>8349</v>
      </c>
      <c r="R2074">
        <f t="shared" si="129"/>
        <v>226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>
        <f t="shared" si="128"/>
        <v>1.5260429999999998</v>
      </c>
      <c r="O2075" t="s">
        <v>8295</v>
      </c>
      <c r="P2075" t="s">
        <v>8319</v>
      </c>
      <c r="Q2075" t="s">
        <v>8349</v>
      </c>
      <c r="R2075">
        <f t="shared" si="129"/>
        <v>325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>
        <f t="shared" si="128"/>
        <v>1.0249999999999999</v>
      </c>
      <c r="O2076" t="s">
        <v>8295</v>
      </c>
      <c r="P2076" t="s">
        <v>8319</v>
      </c>
      <c r="Q2076" t="s">
        <v>8349</v>
      </c>
      <c r="R2076">
        <f t="shared" si="129"/>
        <v>205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>
        <f t="shared" si="128"/>
        <v>16.783738373837384</v>
      </c>
      <c r="O2077" t="s">
        <v>8295</v>
      </c>
      <c r="P2077" t="s">
        <v>8319</v>
      </c>
      <c r="Q2077" t="s">
        <v>8349</v>
      </c>
      <c r="R2077">
        <f t="shared" si="129"/>
        <v>20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>
        <f t="shared" si="128"/>
        <v>5.4334915642458101</v>
      </c>
      <c r="O2078" t="s">
        <v>8295</v>
      </c>
      <c r="P2078" t="s">
        <v>8319</v>
      </c>
      <c r="Q2078" t="s">
        <v>8349</v>
      </c>
      <c r="R2078">
        <f t="shared" si="129"/>
        <v>116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>
        <f t="shared" si="128"/>
        <v>1.1550800000000001</v>
      </c>
      <c r="O2079" t="s">
        <v>8295</v>
      </c>
      <c r="P2079" t="s">
        <v>8319</v>
      </c>
      <c r="Q2079" t="s">
        <v>8349</v>
      </c>
      <c r="R2079">
        <f t="shared" si="129"/>
        <v>307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>
        <f t="shared" si="128"/>
        <v>1.3120499999999999</v>
      </c>
      <c r="O2080" t="s">
        <v>8295</v>
      </c>
      <c r="P2080" t="s">
        <v>8319</v>
      </c>
      <c r="Q2080" t="s">
        <v>8349</v>
      </c>
      <c r="R2080">
        <f t="shared" si="129"/>
        <v>547</v>
      </c>
      <c r="S2080" s="10">
        <f t="shared" si="130"/>
        <v>42692.771493055552</v>
      </c>
      <c r="T2080" s="10">
        <f t="shared" si="131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>
        <f t="shared" si="128"/>
        <v>2.8816999999999999</v>
      </c>
      <c r="O2081" t="s">
        <v>8295</v>
      </c>
      <c r="P2081" t="s">
        <v>8319</v>
      </c>
      <c r="Q2081" t="s">
        <v>8349</v>
      </c>
      <c r="R2081">
        <f t="shared" si="129"/>
        <v>47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>
        <f t="shared" si="128"/>
        <v>5.0780000000000003</v>
      </c>
      <c r="O2082" t="s">
        <v>8295</v>
      </c>
      <c r="P2082" t="s">
        <v>8319</v>
      </c>
      <c r="Q2082" t="s">
        <v>8349</v>
      </c>
      <c r="R2082">
        <f t="shared" si="129"/>
        <v>102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>
        <f t="shared" si="128"/>
        <v>1.1457142857142857</v>
      </c>
      <c r="O2083" t="s">
        <v>8279</v>
      </c>
      <c r="P2083" t="s">
        <v>8325</v>
      </c>
      <c r="Q2083" t="s">
        <v>8329</v>
      </c>
      <c r="R2083">
        <f t="shared" si="129"/>
        <v>73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>
        <f t="shared" si="128"/>
        <v>1.1073333333333333</v>
      </c>
      <c r="O2084" t="s">
        <v>8279</v>
      </c>
      <c r="P2084" t="s">
        <v>8325</v>
      </c>
      <c r="Q2084" t="s">
        <v>8329</v>
      </c>
      <c r="R2084">
        <f t="shared" si="129"/>
        <v>44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>
        <f t="shared" si="128"/>
        <v>1.1333333333333333</v>
      </c>
      <c r="O2085" t="s">
        <v>8279</v>
      </c>
      <c r="P2085" t="s">
        <v>8325</v>
      </c>
      <c r="Q2085" t="s">
        <v>8329</v>
      </c>
      <c r="R2085">
        <f t="shared" si="129"/>
        <v>34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>
        <f t="shared" si="128"/>
        <v>1.0833333333333333</v>
      </c>
      <c r="O2086" t="s">
        <v>8279</v>
      </c>
      <c r="P2086" t="s">
        <v>8325</v>
      </c>
      <c r="Q2086" t="s">
        <v>8329</v>
      </c>
      <c r="R2086">
        <f t="shared" si="129"/>
        <v>71</v>
      </c>
      <c r="S2086" s="10">
        <f t="shared" si="130"/>
        <v>41731.833124999997</v>
      </c>
      <c r="T2086" s="10">
        <f t="shared" si="131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>
        <f t="shared" si="128"/>
        <v>1.2353333333333334</v>
      </c>
      <c r="O2087" t="s">
        <v>8279</v>
      </c>
      <c r="P2087" t="s">
        <v>8325</v>
      </c>
      <c r="Q2087" t="s">
        <v>8329</v>
      </c>
      <c r="R2087">
        <f t="shared" si="129"/>
        <v>89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>
        <f t="shared" si="128"/>
        <v>1.0069999999999999</v>
      </c>
      <c r="O2088" t="s">
        <v>8279</v>
      </c>
      <c r="P2088" t="s">
        <v>8325</v>
      </c>
      <c r="Q2088" t="s">
        <v>8329</v>
      </c>
      <c r="R2088">
        <f t="shared" si="129"/>
        <v>115</v>
      </c>
      <c r="S2088" s="10">
        <f t="shared" si="130"/>
        <v>40860.67050925926</v>
      </c>
      <c r="T2088" s="10">
        <f t="shared" si="131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>
        <f t="shared" si="128"/>
        <v>1.0353333333333334</v>
      </c>
      <c r="O2089" t="s">
        <v>8279</v>
      </c>
      <c r="P2089" t="s">
        <v>8325</v>
      </c>
      <c r="Q2089" t="s">
        <v>8329</v>
      </c>
      <c r="R2089">
        <f t="shared" si="129"/>
        <v>62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>
        <f t="shared" si="128"/>
        <v>1.1551066666666667</v>
      </c>
      <c r="O2090" t="s">
        <v>8279</v>
      </c>
      <c r="P2090" t="s">
        <v>8325</v>
      </c>
      <c r="Q2090" t="s">
        <v>8329</v>
      </c>
      <c r="R2090">
        <f t="shared" si="129"/>
        <v>46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>
        <f t="shared" si="128"/>
        <v>1.2040040000000001</v>
      </c>
      <c r="O2091" t="s">
        <v>8279</v>
      </c>
      <c r="P2091" t="s">
        <v>8325</v>
      </c>
      <c r="Q2091" t="s">
        <v>8329</v>
      </c>
      <c r="R2091">
        <f t="shared" si="129"/>
        <v>49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>
        <f t="shared" si="128"/>
        <v>1.1504037499999999</v>
      </c>
      <c r="O2092" t="s">
        <v>8279</v>
      </c>
      <c r="P2092" t="s">
        <v>8325</v>
      </c>
      <c r="Q2092" t="s">
        <v>8329</v>
      </c>
      <c r="R2092">
        <f t="shared" si="129"/>
        <v>58</v>
      </c>
      <c r="S2092" s="10">
        <f t="shared" si="130"/>
        <v>41299.381423611114</v>
      </c>
      <c r="T2092" s="10">
        <f t="shared" si="131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>
        <f t="shared" si="128"/>
        <v>1.2046777777777777</v>
      </c>
      <c r="O2093" t="s">
        <v>8279</v>
      </c>
      <c r="P2093" t="s">
        <v>8325</v>
      </c>
      <c r="Q2093" t="s">
        <v>8329</v>
      </c>
      <c r="R2093">
        <f t="shared" si="129"/>
        <v>88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>
        <f t="shared" si="128"/>
        <v>1.0128333333333333</v>
      </c>
      <c r="O2094" t="s">
        <v>8279</v>
      </c>
      <c r="P2094" t="s">
        <v>8325</v>
      </c>
      <c r="Q2094" t="s">
        <v>8329</v>
      </c>
      <c r="R2094">
        <f t="shared" si="129"/>
        <v>110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>
        <f t="shared" si="128"/>
        <v>1.0246666666666666</v>
      </c>
      <c r="O2095" t="s">
        <v>8279</v>
      </c>
      <c r="P2095" t="s">
        <v>8325</v>
      </c>
      <c r="Q2095" t="s">
        <v>8329</v>
      </c>
      <c r="R2095">
        <f t="shared" si="129"/>
        <v>67</v>
      </c>
      <c r="S2095" s="10">
        <f t="shared" si="130"/>
        <v>41205.854537037041</v>
      </c>
      <c r="T2095" s="10">
        <f t="shared" si="131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>
        <f t="shared" si="128"/>
        <v>1.2054285714285715</v>
      </c>
      <c r="O2096" t="s">
        <v>8279</v>
      </c>
      <c r="P2096" t="s">
        <v>8325</v>
      </c>
      <c r="Q2096" t="s">
        <v>8329</v>
      </c>
      <c r="R2096">
        <f t="shared" si="129"/>
        <v>59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>
        <f t="shared" si="128"/>
        <v>1</v>
      </c>
      <c r="O2097" t="s">
        <v>8279</v>
      </c>
      <c r="P2097" t="s">
        <v>8325</v>
      </c>
      <c r="Q2097" t="s">
        <v>8329</v>
      </c>
      <c r="R2097">
        <f t="shared" si="129"/>
        <v>114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>
        <f t="shared" si="128"/>
        <v>1.0166666666666666</v>
      </c>
      <c r="O2098" t="s">
        <v>8279</v>
      </c>
      <c r="P2098" t="s">
        <v>8325</v>
      </c>
      <c r="Q2098" t="s">
        <v>8329</v>
      </c>
      <c r="R2098">
        <f t="shared" si="129"/>
        <v>44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>
        <f t="shared" si="128"/>
        <v>1</v>
      </c>
      <c r="O2099" t="s">
        <v>8279</v>
      </c>
      <c r="P2099" t="s">
        <v>8325</v>
      </c>
      <c r="Q2099" t="s">
        <v>8329</v>
      </c>
      <c r="R2099">
        <f t="shared" si="129"/>
        <v>79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>
        <f t="shared" si="128"/>
        <v>1.0033333333333334</v>
      </c>
      <c r="O2100" t="s">
        <v>8279</v>
      </c>
      <c r="P2100" t="s">
        <v>8325</v>
      </c>
      <c r="Q2100" t="s">
        <v>8329</v>
      </c>
      <c r="R2100">
        <f t="shared" si="129"/>
        <v>188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>
        <f t="shared" si="128"/>
        <v>1.3236666666666668</v>
      </c>
      <c r="O2101" t="s">
        <v>8279</v>
      </c>
      <c r="P2101" t="s">
        <v>8325</v>
      </c>
      <c r="Q2101" t="s">
        <v>8329</v>
      </c>
      <c r="R2101">
        <f t="shared" si="129"/>
        <v>63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>
        <f t="shared" si="128"/>
        <v>1.3666666666666667</v>
      </c>
      <c r="O2102" t="s">
        <v>8279</v>
      </c>
      <c r="P2102" t="s">
        <v>8325</v>
      </c>
      <c r="Q2102" t="s">
        <v>8329</v>
      </c>
      <c r="R2102">
        <f t="shared" si="129"/>
        <v>30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>
        <f t="shared" si="128"/>
        <v>1.1325000000000001</v>
      </c>
      <c r="O2103" t="s">
        <v>8279</v>
      </c>
      <c r="P2103" t="s">
        <v>8325</v>
      </c>
      <c r="Q2103" t="s">
        <v>8329</v>
      </c>
      <c r="R2103">
        <f t="shared" si="129"/>
        <v>51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>
        <f t="shared" si="128"/>
        <v>1.36</v>
      </c>
      <c r="O2104" t="s">
        <v>8279</v>
      </c>
      <c r="P2104" t="s">
        <v>8325</v>
      </c>
      <c r="Q2104" t="s">
        <v>8329</v>
      </c>
      <c r="R2104">
        <f t="shared" si="129"/>
        <v>36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>
        <f t="shared" si="128"/>
        <v>1.4612318374694613</v>
      </c>
      <c r="O2105" t="s">
        <v>8279</v>
      </c>
      <c r="P2105" t="s">
        <v>8325</v>
      </c>
      <c r="Q2105" t="s">
        <v>8329</v>
      </c>
      <c r="R2105">
        <f t="shared" si="129"/>
        <v>99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>
        <f t="shared" si="128"/>
        <v>1.2949999999999999</v>
      </c>
      <c r="O2106" t="s">
        <v>8279</v>
      </c>
      <c r="P2106" t="s">
        <v>8325</v>
      </c>
      <c r="Q2106" t="s">
        <v>8329</v>
      </c>
      <c r="R2106">
        <f t="shared" si="129"/>
        <v>28</v>
      </c>
      <c r="S2106" s="10">
        <f t="shared" si="130"/>
        <v>41394.074467592596</v>
      </c>
      <c r="T2106" s="10">
        <f t="shared" si="131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>
        <f t="shared" si="128"/>
        <v>2.54</v>
      </c>
      <c r="O2107" t="s">
        <v>8279</v>
      </c>
      <c r="P2107" t="s">
        <v>8325</v>
      </c>
      <c r="Q2107" t="s">
        <v>8329</v>
      </c>
      <c r="R2107">
        <f t="shared" si="129"/>
        <v>51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>
        <f t="shared" si="128"/>
        <v>1.0704545454545455</v>
      </c>
      <c r="O2108" t="s">
        <v>8279</v>
      </c>
      <c r="P2108" t="s">
        <v>8325</v>
      </c>
      <c r="Q2108" t="s">
        <v>8329</v>
      </c>
      <c r="R2108">
        <f t="shared" si="129"/>
        <v>54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>
        <f t="shared" si="128"/>
        <v>1.0773299999999999</v>
      </c>
      <c r="O2109" t="s">
        <v>8279</v>
      </c>
      <c r="P2109" t="s">
        <v>8325</v>
      </c>
      <c r="Q2109" t="s">
        <v>8329</v>
      </c>
      <c r="R2109">
        <f t="shared" si="129"/>
        <v>37</v>
      </c>
      <c r="S2109" s="10">
        <f t="shared" si="130"/>
        <v>41934.71056712963</v>
      </c>
      <c r="T2109" s="10">
        <f t="shared" si="131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>
        <f t="shared" si="128"/>
        <v>1.0731250000000001</v>
      </c>
      <c r="O2110" t="s">
        <v>8279</v>
      </c>
      <c r="P2110" t="s">
        <v>8325</v>
      </c>
      <c r="Q2110" t="s">
        <v>8329</v>
      </c>
      <c r="R2110">
        <f t="shared" si="129"/>
        <v>90</v>
      </c>
      <c r="S2110" s="10">
        <f t="shared" si="130"/>
        <v>41135.175694444442</v>
      </c>
      <c r="T2110" s="10">
        <f t="shared" si="131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>
        <f t="shared" si="128"/>
        <v>1.06525</v>
      </c>
      <c r="O2111" t="s">
        <v>8279</v>
      </c>
      <c r="P2111" t="s">
        <v>8325</v>
      </c>
      <c r="Q2111" t="s">
        <v>8329</v>
      </c>
      <c r="R2111">
        <f t="shared" si="129"/>
        <v>107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>
        <f t="shared" si="128"/>
        <v>1.0035000000000001</v>
      </c>
      <c r="O2112" t="s">
        <v>8279</v>
      </c>
      <c r="P2112" t="s">
        <v>8325</v>
      </c>
      <c r="Q2112" t="s">
        <v>8329</v>
      </c>
      <c r="R2112">
        <f t="shared" si="129"/>
        <v>53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>
        <f t="shared" si="128"/>
        <v>1.0649999999999999</v>
      </c>
      <c r="O2113" t="s">
        <v>8279</v>
      </c>
      <c r="P2113" t="s">
        <v>8325</v>
      </c>
      <c r="Q2113" t="s">
        <v>8329</v>
      </c>
      <c r="R2113">
        <f t="shared" si="129"/>
        <v>55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>
        <f t="shared" si="128"/>
        <v>1</v>
      </c>
      <c r="O2114" t="s">
        <v>8279</v>
      </c>
      <c r="P2114" t="s">
        <v>8325</v>
      </c>
      <c r="Q2114" t="s">
        <v>8329</v>
      </c>
      <c r="R2114">
        <f t="shared" si="129"/>
        <v>27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>
        <f t="shared" ref="N2115:N2178" si="132">E2115/D2115</f>
        <v>1.0485714285714285</v>
      </c>
      <c r="O2115" t="s">
        <v>8279</v>
      </c>
      <c r="P2115" t="s">
        <v>8325</v>
      </c>
      <c r="Q2115" t="s">
        <v>8329</v>
      </c>
      <c r="R2115">
        <f t="shared" ref="R2115:R2178" si="133">ROUND(E2115/L2115,0)</f>
        <v>69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>
        <f t="shared" si="132"/>
        <v>1.0469999999999999</v>
      </c>
      <c r="O2116" t="s">
        <v>8279</v>
      </c>
      <c r="P2116" t="s">
        <v>8325</v>
      </c>
      <c r="Q2116" t="s">
        <v>8329</v>
      </c>
      <c r="R2116">
        <f t="shared" si="133"/>
        <v>36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>
        <f t="shared" si="132"/>
        <v>2.2566666666666668</v>
      </c>
      <c r="O2117" t="s">
        <v>8279</v>
      </c>
      <c r="P2117" t="s">
        <v>8325</v>
      </c>
      <c r="Q2117" t="s">
        <v>8329</v>
      </c>
      <c r="R2117">
        <f t="shared" si="133"/>
        <v>94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>
        <f t="shared" si="132"/>
        <v>1.0090416666666666</v>
      </c>
      <c r="O2118" t="s">
        <v>8279</v>
      </c>
      <c r="P2118" t="s">
        <v>8325</v>
      </c>
      <c r="Q2118" t="s">
        <v>8329</v>
      </c>
      <c r="R2118">
        <f t="shared" si="133"/>
        <v>526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>
        <f t="shared" si="132"/>
        <v>1.4775</v>
      </c>
      <c r="O2119" t="s">
        <v>8279</v>
      </c>
      <c r="P2119" t="s">
        <v>8325</v>
      </c>
      <c r="Q2119" t="s">
        <v>8329</v>
      </c>
      <c r="R2119">
        <f t="shared" si="133"/>
        <v>51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>
        <f t="shared" si="132"/>
        <v>1.3461099999999999</v>
      </c>
      <c r="O2120" t="s">
        <v>8279</v>
      </c>
      <c r="P2120" t="s">
        <v>8325</v>
      </c>
      <c r="Q2120" t="s">
        <v>8329</v>
      </c>
      <c r="R2120">
        <f t="shared" si="133"/>
        <v>79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>
        <f t="shared" si="132"/>
        <v>1.0075000000000001</v>
      </c>
      <c r="O2121" t="s">
        <v>8279</v>
      </c>
      <c r="P2121" t="s">
        <v>8325</v>
      </c>
      <c r="Q2121" t="s">
        <v>8329</v>
      </c>
      <c r="R2121">
        <f t="shared" si="133"/>
        <v>92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>
        <f t="shared" si="132"/>
        <v>1.00880375</v>
      </c>
      <c r="O2122" t="s">
        <v>8279</v>
      </c>
      <c r="P2122" t="s">
        <v>8325</v>
      </c>
      <c r="Q2122" t="s">
        <v>8329</v>
      </c>
      <c r="R2122">
        <f t="shared" si="133"/>
        <v>117</v>
      </c>
      <c r="S2122" s="10">
        <f t="shared" si="134"/>
        <v>41591.964537037034</v>
      </c>
      <c r="T2122" s="10">
        <f t="shared" si="135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>
        <f t="shared" si="132"/>
        <v>5.6800000000000002E-3</v>
      </c>
      <c r="O2123" t="s">
        <v>8282</v>
      </c>
      <c r="P2123" t="s">
        <v>8333</v>
      </c>
      <c r="Q2123" t="s">
        <v>8334</v>
      </c>
      <c r="R2123">
        <f t="shared" si="133"/>
        <v>28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>
        <f t="shared" si="132"/>
        <v>3.875E-3</v>
      </c>
      <c r="O2124" t="s">
        <v>8282</v>
      </c>
      <c r="P2124" t="s">
        <v>8333</v>
      </c>
      <c r="Q2124" t="s">
        <v>8334</v>
      </c>
      <c r="R2124">
        <f t="shared" si="133"/>
        <v>103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>
        <f t="shared" si="132"/>
        <v>0.1</v>
      </c>
      <c r="O2125" t="s">
        <v>8282</v>
      </c>
      <c r="P2125" t="s">
        <v>8333</v>
      </c>
      <c r="Q2125" t="s">
        <v>8334</v>
      </c>
      <c r="R2125">
        <f t="shared" si="133"/>
        <v>10</v>
      </c>
      <c r="S2125" s="10">
        <f t="shared" si="134"/>
        <v>40198.424849537041</v>
      </c>
      <c r="T2125" s="10">
        <f t="shared" si="135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>
        <f t="shared" si="132"/>
        <v>0.10454545454545454</v>
      </c>
      <c r="O2126" t="s">
        <v>8282</v>
      </c>
      <c r="P2126" t="s">
        <v>8333</v>
      </c>
      <c r="Q2126" t="s">
        <v>8334</v>
      </c>
      <c r="R2126">
        <f t="shared" si="133"/>
        <v>23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>
        <f t="shared" si="132"/>
        <v>1.4200000000000001E-2</v>
      </c>
      <c r="O2127" t="s">
        <v>8282</v>
      </c>
      <c r="P2127" t="s">
        <v>8333</v>
      </c>
      <c r="Q2127" t="s">
        <v>8334</v>
      </c>
      <c r="R2127">
        <f t="shared" si="133"/>
        <v>32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>
        <f t="shared" si="132"/>
        <v>5.0000000000000001E-4</v>
      </c>
      <c r="O2128" t="s">
        <v>8282</v>
      </c>
      <c r="P2128" t="s">
        <v>8333</v>
      </c>
      <c r="Q2128" t="s">
        <v>8334</v>
      </c>
      <c r="R2128">
        <f t="shared" si="133"/>
        <v>5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>
        <f t="shared" si="132"/>
        <v>0.28842857142857142</v>
      </c>
      <c r="O2129" t="s">
        <v>8282</v>
      </c>
      <c r="P2129" t="s">
        <v>8333</v>
      </c>
      <c r="Q2129" t="s">
        <v>8334</v>
      </c>
      <c r="R2129">
        <f t="shared" si="133"/>
        <v>34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>
        <f t="shared" si="132"/>
        <v>1.6666666666666668E-3</v>
      </c>
      <c r="O2130" t="s">
        <v>8282</v>
      </c>
      <c r="P2130" t="s">
        <v>8333</v>
      </c>
      <c r="Q2130" t="s">
        <v>8334</v>
      </c>
      <c r="R2130">
        <f t="shared" si="133"/>
        <v>25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>
        <f t="shared" si="132"/>
        <v>0.11799999999999999</v>
      </c>
      <c r="O2131" t="s">
        <v>8282</v>
      </c>
      <c r="P2131" t="s">
        <v>8333</v>
      </c>
      <c r="Q2131" t="s">
        <v>8334</v>
      </c>
      <c r="R2131">
        <f t="shared" si="133"/>
        <v>20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>
        <f t="shared" si="132"/>
        <v>2.0238095238095236E-3</v>
      </c>
      <c r="O2132" t="s">
        <v>8282</v>
      </c>
      <c r="P2132" t="s">
        <v>8333</v>
      </c>
      <c r="Q2132" t="s">
        <v>8334</v>
      </c>
      <c r="R2132">
        <f t="shared" si="133"/>
        <v>21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>
        <f t="shared" si="132"/>
        <v>0.05</v>
      </c>
      <c r="O2133" t="s">
        <v>8282</v>
      </c>
      <c r="P2133" t="s">
        <v>8333</v>
      </c>
      <c r="Q2133" t="s">
        <v>8334</v>
      </c>
      <c r="R2133">
        <f t="shared" si="133"/>
        <v>8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>
        <f t="shared" si="132"/>
        <v>2.1129899999999997E-2</v>
      </c>
      <c r="O2134" t="s">
        <v>8282</v>
      </c>
      <c r="P2134" t="s">
        <v>8333</v>
      </c>
      <c r="Q2134" t="s">
        <v>8334</v>
      </c>
      <c r="R2134">
        <f t="shared" si="133"/>
        <v>21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>
        <f t="shared" si="132"/>
        <v>1.6E-2</v>
      </c>
      <c r="O2135" t="s">
        <v>8282</v>
      </c>
      <c r="P2135" t="s">
        <v>8333</v>
      </c>
      <c r="Q2135" t="s">
        <v>8334</v>
      </c>
      <c r="R2135">
        <f t="shared" si="133"/>
        <v>5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>
        <f t="shared" si="132"/>
        <v>1.7333333333333333E-2</v>
      </c>
      <c r="O2136" t="s">
        <v>8282</v>
      </c>
      <c r="P2136" t="s">
        <v>8333</v>
      </c>
      <c r="Q2136" t="s">
        <v>8334</v>
      </c>
      <c r="R2136">
        <f t="shared" si="133"/>
        <v>35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>
        <f t="shared" si="132"/>
        <v>9.5600000000000004E-2</v>
      </c>
      <c r="O2137" t="s">
        <v>8282</v>
      </c>
      <c r="P2137" t="s">
        <v>8333</v>
      </c>
      <c r="Q2137" t="s">
        <v>8334</v>
      </c>
      <c r="R2137">
        <f t="shared" si="133"/>
        <v>22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>
        <f t="shared" si="132"/>
        <v>5.9612499999999998E-4</v>
      </c>
      <c r="O2138" t="s">
        <v>8282</v>
      </c>
      <c r="P2138" t="s">
        <v>8333</v>
      </c>
      <c r="Q2138" t="s">
        <v>8334</v>
      </c>
      <c r="R2138">
        <f t="shared" si="133"/>
        <v>12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>
        <f t="shared" si="132"/>
        <v>0.28405999999999998</v>
      </c>
      <c r="O2139" t="s">
        <v>8282</v>
      </c>
      <c r="P2139" t="s">
        <v>8333</v>
      </c>
      <c r="Q2139" t="s">
        <v>8334</v>
      </c>
      <c r="R2139">
        <f t="shared" si="133"/>
        <v>27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>
        <f t="shared" si="132"/>
        <v>0.128</v>
      </c>
      <c r="O2140" t="s">
        <v>8282</v>
      </c>
      <c r="P2140" t="s">
        <v>8333</v>
      </c>
      <c r="Q2140" t="s">
        <v>8334</v>
      </c>
      <c r="R2140">
        <f t="shared" si="133"/>
        <v>11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>
        <f t="shared" si="132"/>
        <v>5.4199999999999998E-2</v>
      </c>
      <c r="O2141" t="s">
        <v>8282</v>
      </c>
      <c r="P2141" t="s">
        <v>8333</v>
      </c>
      <c r="Q2141" t="s">
        <v>8334</v>
      </c>
      <c r="R2141">
        <f t="shared" si="133"/>
        <v>29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>
        <f t="shared" si="132"/>
        <v>1.1199999999999999E-3</v>
      </c>
      <c r="O2142" t="s">
        <v>8282</v>
      </c>
      <c r="P2142" t="s">
        <v>8333</v>
      </c>
      <c r="Q2142" t="s">
        <v>8334</v>
      </c>
      <c r="R2142">
        <f t="shared" si="133"/>
        <v>51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>
        <f t="shared" si="132"/>
        <v>0</v>
      </c>
      <c r="O2143" t="s">
        <v>8282</v>
      </c>
      <c r="P2143" t="s">
        <v>8333</v>
      </c>
      <c r="Q2143" t="s">
        <v>8334</v>
      </c>
      <c r="R2143" t="e">
        <f t="shared" si="133"/>
        <v>#DIV/0!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>
        <f t="shared" si="132"/>
        <v>5.7238095238095241E-2</v>
      </c>
      <c r="O2144" t="s">
        <v>8282</v>
      </c>
      <c r="P2144" t="s">
        <v>8333</v>
      </c>
      <c r="Q2144" t="s">
        <v>8334</v>
      </c>
      <c r="R2144">
        <f t="shared" si="133"/>
        <v>50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>
        <f t="shared" si="132"/>
        <v>0.1125</v>
      </c>
      <c r="O2145" t="s">
        <v>8282</v>
      </c>
      <c r="P2145" t="s">
        <v>8333</v>
      </c>
      <c r="Q2145" t="s">
        <v>8334</v>
      </c>
      <c r="R2145">
        <f t="shared" si="133"/>
        <v>45</v>
      </c>
      <c r="S2145" s="10">
        <f t="shared" si="134"/>
        <v>40332.886712962965</v>
      </c>
      <c r="T2145" s="10">
        <f t="shared" si="135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>
        <f t="shared" si="132"/>
        <v>1.7098591549295775E-2</v>
      </c>
      <c r="O2146" t="s">
        <v>8282</v>
      </c>
      <c r="P2146" t="s">
        <v>8333</v>
      </c>
      <c r="Q2146" t="s">
        <v>8334</v>
      </c>
      <c r="R2146">
        <f t="shared" si="133"/>
        <v>25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>
        <f t="shared" si="132"/>
        <v>0.30433333333333334</v>
      </c>
      <c r="O2147" t="s">
        <v>8282</v>
      </c>
      <c r="P2147" t="s">
        <v>8333</v>
      </c>
      <c r="Q2147" t="s">
        <v>8334</v>
      </c>
      <c r="R2147">
        <f t="shared" si="133"/>
        <v>51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>
        <f t="shared" si="132"/>
        <v>2.0000000000000001E-4</v>
      </c>
      <c r="O2148" t="s">
        <v>8282</v>
      </c>
      <c r="P2148" t="s">
        <v>8333</v>
      </c>
      <c r="Q2148" t="s">
        <v>8334</v>
      </c>
      <c r="R2148">
        <f t="shared" si="133"/>
        <v>1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>
        <f t="shared" si="132"/>
        <v>6.9641025641025639E-3</v>
      </c>
      <c r="O2149" t="s">
        <v>8282</v>
      </c>
      <c r="P2149" t="s">
        <v>8333</v>
      </c>
      <c r="Q2149" t="s">
        <v>8334</v>
      </c>
      <c r="R2149">
        <f t="shared" si="133"/>
        <v>49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>
        <f t="shared" si="132"/>
        <v>0.02</v>
      </c>
      <c r="O2150" t="s">
        <v>8282</v>
      </c>
      <c r="P2150" t="s">
        <v>8333</v>
      </c>
      <c r="Q2150" t="s">
        <v>8334</v>
      </c>
      <c r="R2150">
        <f t="shared" si="133"/>
        <v>1</v>
      </c>
      <c r="S2150" s="10">
        <f t="shared" si="134"/>
        <v>42066.733587962968</v>
      </c>
      <c r="T2150" s="10">
        <f t="shared" si="135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>
        <f t="shared" si="132"/>
        <v>0</v>
      </c>
      <c r="O2151" t="s">
        <v>8282</v>
      </c>
      <c r="P2151" t="s">
        <v>8333</v>
      </c>
      <c r="Q2151" t="s">
        <v>8334</v>
      </c>
      <c r="R2151" t="e">
        <f t="shared" si="133"/>
        <v>#DIV/0!</v>
      </c>
      <c r="S2151" s="10">
        <f t="shared" si="134"/>
        <v>40355.024953703702</v>
      </c>
      <c r="T2151" s="10">
        <f t="shared" si="135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>
        <f t="shared" si="132"/>
        <v>8.0999999999999996E-3</v>
      </c>
      <c r="O2152" t="s">
        <v>8282</v>
      </c>
      <c r="P2152" t="s">
        <v>8333</v>
      </c>
      <c r="Q2152" t="s">
        <v>8334</v>
      </c>
      <c r="R2152">
        <f t="shared" si="133"/>
        <v>101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>
        <f t="shared" si="132"/>
        <v>2.6222222222222224E-3</v>
      </c>
      <c r="O2153" t="s">
        <v>8282</v>
      </c>
      <c r="P2153" t="s">
        <v>8333</v>
      </c>
      <c r="Q2153" t="s">
        <v>8334</v>
      </c>
      <c r="R2153">
        <f t="shared" si="133"/>
        <v>20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>
        <f t="shared" si="132"/>
        <v>1.6666666666666668E-3</v>
      </c>
      <c r="O2154" t="s">
        <v>8282</v>
      </c>
      <c r="P2154" t="s">
        <v>8333</v>
      </c>
      <c r="Q2154" t="s">
        <v>8334</v>
      </c>
      <c r="R2154">
        <f t="shared" si="133"/>
        <v>13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>
        <f t="shared" si="132"/>
        <v>9.1244548809124457E-5</v>
      </c>
      <c r="O2155" t="s">
        <v>8282</v>
      </c>
      <c r="P2155" t="s">
        <v>8333</v>
      </c>
      <c r="Q2155" t="s">
        <v>8334</v>
      </c>
      <c r="R2155">
        <f t="shared" si="133"/>
        <v>9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>
        <f t="shared" si="132"/>
        <v>8.0000000000000002E-3</v>
      </c>
      <c r="O2156" t="s">
        <v>8282</v>
      </c>
      <c r="P2156" t="s">
        <v>8333</v>
      </c>
      <c r="Q2156" t="s">
        <v>8334</v>
      </c>
      <c r="R2156">
        <f t="shared" si="133"/>
        <v>1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>
        <f t="shared" si="132"/>
        <v>2.3E-2</v>
      </c>
      <c r="O2157" t="s">
        <v>8282</v>
      </c>
      <c r="P2157" t="s">
        <v>8333</v>
      </c>
      <c r="Q2157" t="s">
        <v>8334</v>
      </c>
      <c r="R2157">
        <f t="shared" si="133"/>
        <v>23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>
        <f t="shared" si="132"/>
        <v>2.6660714285714284E-2</v>
      </c>
      <c r="O2158" t="s">
        <v>8282</v>
      </c>
      <c r="P2158" t="s">
        <v>8333</v>
      </c>
      <c r="Q2158" t="s">
        <v>8334</v>
      </c>
      <c r="R2158">
        <f t="shared" si="133"/>
        <v>18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>
        <f t="shared" si="132"/>
        <v>0.28192</v>
      </c>
      <c r="O2159" t="s">
        <v>8282</v>
      </c>
      <c r="P2159" t="s">
        <v>8333</v>
      </c>
      <c r="Q2159" t="s">
        <v>8334</v>
      </c>
      <c r="R2159">
        <f t="shared" si="133"/>
        <v>371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>
        <f t="shared" si="132"/>
        <v>6.5900366666666668E-2</v>
      </c>
      <c r="O2160" t="s">
        <v>8282</v>
      </c>
      <c r="P2160" t="s">
        <v>8333</v>
      </c>
      <c r="Q2160" t="s">
        <v>8334</v>
      </c>
      <c r="R2160">
        <f t="shared" si="133"/>
        <v>64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>
        <f t="shared" si="132"/>
        <v>7.2222222222222219E-3</v>
      </c>
      <c r="O2161" t="s">
        <v>8282</v>
      </c>
      <c r="P2161" t="s">
        <v>8333</v>
      </c>
      <c r="Q2161" t="s">
        <v>8334</v>
      </c>
      <c r="R2161">
        <f t="shared" si="133"/>
        <v>13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>
        <f t="shared" si="132"/>
        <v>8.5000000000000006E-3</v>
      </c>
      <c r="O2162" t="s">
        <v>8282</v>
      </c>
      <c r="P2162" t="s">
        <v>8333</v>
      </c>
      <c r="Q2162" t="s">
        <v>8334</v>
      </c>
      <c r="R2162">
        <f t="shared" si="133"/>
        <v>5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>
        <f t="shared" si="132"/>
        <v>1.1575</v>
      </c>
      <c r="O2163" t="s">
        <v>8276</v>
      </c>
      <c r="P2163" t="s">
        <v>8325</v>
      </c>
      <c r="Q2163" t="s">
        <v>8326</v>
      </c>
      <c r="R2163">
        <f t="shared" si="133"/>
        <v>36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>
        <f t="shared" si="132"/>
        <v>1.1226666666666667</v>
      </c>
      <c r="O2164" t="s">
        <v>8276</v>
      </c>
      <c r="P2164" t="s">
        <v>8325</v>
      </c>
      <c r="Q2164" t="s">
        <v>8326</v>
      </c>
      <c r="R2164">
        <f t="shared" si="133"/>
        <v>87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>
        <f t="shared" si="132"/>
        <v>1.3220000000000001</v>
      </c>
      <c r="O2165" t="s">
        <v>8276</v>
      </c>
      <c r="P2165" t="s">
        <v>8325</v>
      </c>
      <c r="Q2165" t="s">
        <v>8326</v>
      </c>
      <c r="R2165">
        <f t="shared" si="133"/>
        <v>75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>
        <f t="shared" si="132"/>
        <v>1.0263636363636364</v>
      </c>
      <c r="O2166" t="s">
        <v>8276</v>
      </c>
      <c r="P2166" t="s">
        <v>8325</v>
      </c>
      <c r="Q2166" t="s">
        <v>8326</v>
      </c>
      <c r="R2166">
        <f t="shared" si="133"/>
        <v>68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>
        <f t="shared" si="132"/>
        <v>1.3864000000000001</v>
      </c>
      <c r="O2167" t="s">
        <v>8276</v>
      </c>
      <c r="P2167" t="s">
        <v>8325</v>
      </c>
      <c r="Q2167" t="s">
        <v>8326</v>
      </c>
      <c r="R2167">
        <f t="shared" si="133"/>
        <v>30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>
        <f t="shared" si="132"/>
        <v>1.466</v>
      </c>
      <c r="O2168" t="s">
        <v>8276</v>
      </c>
      <c r="P2168" t="s">
        <v>8325</v>
      </c>
      <c r="Q2168" t="s">
        <v>8326</v>
      </c>
      <c r="R2168">
        <f t="shared" si="133"/>
        <v>92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>
        <f t="shared" si="132"/>
        <v>1.2</v>
      </c>
      <c r="O2169" t="s">
        <v>8276</v>
      </c>
      <c r="P2169" t="s">
        <v>8325</v>
      </c>
      <c r="Q2169" t="s">
        <v>8326</v>
      </c>
      <c r="R2169">
        <f t="shared" si="133"/>
        <v>23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>
        <f t="shared" si="132"/>
        <v>1.215816111111111</v>
      </c>
      <c r="O2170" t="s">
        <v>8276</v>
      </c>
      <c r="P2170" t="s">
        <v>8325</v>
      </c>
      <c r="Q2170" t="s">
        <v>8326</v>
      </c>
      <c r="R2170">
        <f t="shared" si="133"/>
        <v>64</v>
      </c>
      <c r="S2170" s="10">
        <f t="shared" si="134"/>
        <v>42745.600243055553</v>
      </c>
      <c r="T2170" s="10">
        <f t="shared" si="135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>
        <f t="shared" si="132"/>
        <v>1</v>
      </c>
      <c r="O2171" t="s">
        <v>8276</v>
      </c>
      <c r="P2171" t="s">
        <v>8325</v>
      </c>
      <c r="Q2171" t="s">
        <v>8326</v>
      </c>
      <c r="R2171">
        <f t="shared" si="133"/>
        <v>22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>
        <f t="shared" si="132"/>
        <v>1.8085714285714285</v>
      </c>
      <c r="O2172" t="s">
        <v>8276</v>
      </c>
      <c r="P2172" t="s">
        <v>8325</v>
      </c>
      <c r="Q2172" t="s">
        <v>8326</v>
      </c>
      <c r="R2172">
        <f t="shared" si="133"/>
        <v>33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>
        <f t="shared" si="132"/>
        <v>1.0607500000000001</v>
      </c>
      <c r="O2173" t="s">
        <v>8276</v>
      </c>
      <c r="P2173" t="s">
        <v>8325</v>
      </c>
      <c r="Q2173" t="s">
        <v>8326</v>
      </c>
      <c r="R2173">
        <f t="shared" si="133"/>
        <v>90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>
        <f t="shared" si="132"/>
        <v>1</v>
      </c>
      <c r="O2174" t="s">
        <v>8276</v>
      </c>
      <c r="P2174" t="s">
        <v>8325</v>
      </c>
      <c r="Q2174" t="s">
        <v>8326</v>
      </c>
      <c r="R2174">
        <f t="shared" si="133"/>
        <v>77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>
        <f t="shared" si="132"/>
        <v>1.2692857142857144</v>
      </c>
      <c r="O2175" t="s">
        <v>8276</v>
      </c>
      <c r="P2175" t="s">
        <v>8325</v>
      </c>
      <c r="Q2175" t="s">
        <v>8326</v>
      </c>
      <c r="R2175">
        <f t="shared" si="133"/>
        <v>59</v>
      </c>
      <c r="S2175" s="10">
        <f t="shared" si="134"/>
        <v>41495.692627314813</v>
      </c>
      <c r="T2175" s="10">
        <f t="shared" si="135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>
        <f t="shared" si="132"/>
        <v>1.0297499999999999</v>
      </c>
      <c r="O2176" t="s">
        <v>8276</v>
      </c>
      <c r="P2176" t="s">
        <v>8325</v>
      </c>
      <c r="Q2176" t="s">
        <v>8326</v>
      </c>
      <c r="R2176">
        <f t="shared" si="133"/>
        <v>65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>
        <f t="shared" si="132"/>
        <v>2.5</v>
      </c>
      <c r="O2177" t="s">
        <v>8276</v>
      </c>
      <c r="P2177" t="s">
        <v>8325</v>
      </c>
      <c r="Q2177" t="s">
        <v>8326</v>
      </c>
      <c r="R2177">
        <f t="shared" si="133"/>
        <v>67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>
        <f t="shared" si="132"/>
        <v>1.2602</v>
      </c>
      <c r="O2178" t="s">
        <v>8276</v>
      </c>
      <c r="P2178" t="s">
        <v>8325</v>
      </c>
      <c r="Q2178" t="s">
        <v>8326</v>
      </c>
      <c r="R2178">
        <f t="shared" si="133"/>
        <v>89</v>
      </c>
      <c r="S2178" s="10">
        <f t="shared" si="134"/>
        <v>42096.633206018523</v>
      </c>
      <c r="T2178" s="10">
        <f t="shared" si="135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>
        <f t="shared" ref="N2179:N2242" si="136">E2179/D2179</f>
        <v>1.0012000000000001</v>
      </c>
      <c r="O2179" t="s">
        <v>8276</v>
      </c>
      <c r="P2179" t="s">
        <v>8325</v>
      </c>
      <c r="Q2179" t="s">
        <v>8326</v>
      </c>
      <c r="R2179">
        <f t="shared" ref="R2179:R2242" si="137">ROUND(E2179/L2179,0)</f>
        <v>66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>
        <f t="shared" si="136"/>
        <v>1.3864000000000001</v>
      </c>
      <c r="O2180" t="s">
        <v>8276</v>
      </c>
      <c r="P2180" t="s">
        <v>8325</v>
      </c>
      <c r="Q2180" t="s">
        <v>8326</v>
      </c>
      <c r="R2180">
        <f t="shared" si="137"/>
        <v>40</v>
      </c>
      <c r="S2180" s="10">
        <f t="shared" si="138"/>
        <v>42723.63653935185</v>
      </c>
      <c r="T2180" s="10">
        <f t="shared" si="13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>
        <f t="shared" si="136"/>
        <v>1.6140000000000001</v>
      </c>
      <c r="O2181" t="s">
        <v>8276</v>
      </c>
      <c r="P2181" t="s">
        <v>8325</v>
      </c>
      <c r="Q2181" t="s">
        <v>8326</v>
      </c>
      <c r="R2181">
        <f t="shared" si="137"/>
        <v>77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>
        <f t="shared" si="136"/>
        <v>1.071842</v>
      </c>
      <c r="O2182" t="s">
        <v>8276</v>
      </c>
      <c r="P2182" t="s">
        <v>8325</v>
      </c>
      <c r="Q2182" t="s">
        <v>8326</v>
      </c>
      <c r="R2182">
        <f t="shared" si="137"/>
        <v>69</v>
      </c>
      <c r="S2182" s="10">
        <f t="shared" si="138"/>
        <v>42279.669768518521</v>
      </c>
      <c r="T2182" s="10">
        <f t="shared" si="13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>
        <f t="shared" si="136"/>
        <v>1.5309999999999999</v>
      </c>
      <c r="O2183" t="s">
        <v>8297</v>
      </c>
      <c r="P2183" t="s">
        <v>8333</v>
      </c>
      <c r="Q2183" t="s">
        <v>8351</v>
      </c>
      <c r="R2183">
        <f t="shared" si="137"/>
        <v>58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>
        <f t="shared" si="136"/>
        <v>5.2416666666666663</v>
      </c>
      <c r="O2184" t="s">
        <v>8297</v>
      </c>
      <c r="P2184" t="s">
        <v>8333</v>
      </c>
      <c r="Q2184" t="s">
        <v>8351</v>
      </c>
      <c r="R2184">
        <f t="shared" si="137"/>
        <v>44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>
        <f t="shared" si="136"/>
        <v>4.8927777777777779</v>
      </c>
      <c r="O2185" t="s">
        <v>8297</v>
      </c>
      <c r="P2185" t="s">
        <v>8333</v>
      </c>
      <c r="Q2185" t="s">
        <v>8351</v>
      </c>
      <c r="R2185">
        <f t="shared" si="137"/>
        <v>32</v>
      </c>
      <c r="S2185" s="10">
        <f t="shared" si="138"/>
        <v>42745.365474537044</v>
      </c>
      <c r="T2185" s="10">
        <f t="shared" si="13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>
        <f t="shared" si="136"/>
        <v>2.8473999999999999</v>
      </c>
      <c r="O2186" t="s">
        <v>8297</v>
      </c>
      <c r="P2186" t="s">
        <v>8333</v>
      </c>
      <c r="Q2186" t="s">
        <v>8351</v>
      </c>
      <c r="R2186">
        <f t="shared" si="137"/>
        <v>107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>
        <f t="shared" si="136"/>
        <v>18.569700000000001</v>
      </c>
      <c r="O2187" t="s">
        <v>8297</v>
      </c>
      <c r="P2187" t="s">
        <v>8333</v>
      </c>
      <c r="Q2187" t="s">
        <v>8351</v>
      </c>
      <c r="R2187">
        <f t="shared" si="137"/>
        <v>149</v>
      </c>
      <c r="S2187" s="10">
        <f t="shared" si="138"/>
        <v>41319.349988425929</v>
      </c>
      <c r="T2187" s="10">
        <f t="shared" si="13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>
        <f t="shared" si="136"/>
        <v>1.0967499999999999</v>
      </c>
      <c r="O2188" t="s">
        <v>8297</v>
      </c>
      <c r="P2188" t="s">
        <v>8333</v>
      </c>
      <c r="Q2188" t="s">
        <v>8351</v>
      </c>
      <c r="R2188">
        <f t="shared" si="137"/>
        <v>56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>
        <f t="shared" si="136"/>
        <v>10.146425000000001</v>
      </c>
      <c r="O2189" t="s">
        <v>8297</v>
      </c>
      <c r="P2189" t="s">
        <v>8333</v>
      </c>
      <c r="Q2189" t="s">
        <v>8351</v>
      </c>
      <c r="R2189">
        <f t="shared" si="137"/>
        <v>57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>
        <f t="shared" si="136"/>
        <v>4.1217692027666546</v>
      </c>
      <c r="O2190" t="s">
        <v>8297</v>
      </c>
      <c r="P2190" t="s">
        <v>8333</v>
      </c>
      <c r="Q2190" t="s">
        <v>8351</v>
      </c>
      <c r="R2190">
        <f t="shared" si="137"/>
        <v>44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>
        <f t="shared" si="136"/>
        <v>5.0324999999999998</v>
      </c>
      <c r="O2191" t="s">
        <v>8297</v>
      </c>
      <c r="P2191" t="s">
        <v>8333</v>
      </c>
      <c r="Q2191" t="s">
        <v>8351</v>
      </c>
      <c r="R2191">
        <f t="shared" si="137"/>
        <v>69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>
        <f t="shared" si="136"/>
        <v>1.8461052631578947</v>
      </c>
      <c r="O2192" t="s">
        <v>8297</v>
      </c>
      <c r="P2192" t="s">
        <v>8333</v>
      </c>
      <c r="Q2192" t="s">
        <v>8351</v>
      </c>
      <c r="R2192">
        <f t="shared" si="137"/>
        <v>65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>
        <f t="shared" si="136"/>
        <v>1.1973333333333334</v>
      </c>
      <c r="O2193" t="s">
        <v>8297</v>
      </c>
      <c r="P2193" t="s">
        <v>8333</v>
      </c>
      <c r="Q2193" t="s">
        <v>8351</v>
      </c>
      <c r="R2193">
        <f t="shared" si="137"/>
        <v>36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>
        <f t="shared" si="136"/>
        <v>10.812401666666668</v>
      </c>
      <c r="O2194" t="s">
        <v>8297</v>
      </c>
      <c r="P2194" t="s">
        <v>8333</v>
      </c>
      <c r="Q2194" t="s">
        <v>8351</v>
      </c>
      <c r="R2194">
        <f t="shared" si="137"/>
        <v>40</v>
      </c>
      <c r="S2194" s="10">
        <f t="shared" si="138"/>
        <v>42691.8512037037</v>
      </c>
      <c r="T2194" s="10">
        <f t="shared" si="13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>
        <f t="shared" si="136"/>
        <v>4.5237333333333334</v>
      </c>
      <c r="O2195" t="s">
        <v>8297</v>
      </c>
      <c r="P2195" t="s">
        <v>8333</v>
      </c>
      <c r="Q2195" t="s">
        <v>8351</v>
      </c>
      <c r="R2195">
        <f t="shared" si="137"/>
        <v>76</v>
      </c>
      <c r="S2195" s="10">
        <f t="shared" si="138"/>
        <v>42664.405925925923</v>
      </c>
      <c r="T2195" s="10">
        <f t="shared" si="13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>
        <f t="shared" si="136"/>
        <v>5.3737000000000004</v>
      </c>
      <c r="O2196" t="s">
        <v>8297</v>
      </c>
      <c r="P2196" t="s">
        <v>8333</v>
      </c>
      <c r="Q2196" t="s">
        <v>8351</v>
      </c>
      <c r="R2196">
        <f t="shared" si="137"/>
        <v>61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>
        <f t="shared" si="136"/>
        <v>1.2032608695652174</v>
      </c>
      <c r="O2197" t="s">
        <v>8297</v>
      </c>
      <c r="P2197" t="s">
        <v>8333</v>
      </c>
      <c r="Q2197" t="s">
        <v>8351</v>
      </c>
      <c r="R2197">
        <f t="shared" si="137"/>
        <v>48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>
        <f t="shared" si="136"/>
        <v>1.1383571428571428</v>
      </c>
      <c r="O2198" t="s">
        <v>8297</v>
      </c>
      <c r="P2198" t="s">
        <v>8333</v>
      </c>
      <c r="Q2198" t="s">
        <v>8351</v>
      </c>
      <c r="R2198">
        <f t="shared" si="137"/>
        <v>68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>
        <f t="shared" si="136"/>
        <v>9.5103109999999997</v>
      </c>
      <c r="O2199" t="s">
        <v>8297</v>
      </c>
      <c r="P2199" t="s">
        <v>8333</v>
      </c>
      <c r="Q2199" t="s">
        <v>8351</v>
      </c>
      <c r="R2199">
        <f t="shared" si="137"/>
        <v>66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>
        <f t="shared" si="136"/>
        <v>1.3289249999999999</v>
      </c>
      <c r="O2200" t="s">
        <v>8297</v>
      </c>
      <c r="P2200" t="s">
        <v>8333</v>
      </c>
      <c r="Q2200" t="s">
        <v>8351</v>
      </c>
      <c r="R2200">
        <f t="shared" si="137"/>
        <v>82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>
        <f t="shared" si="136"/>
        <v>1.4697777777777778</v>
      </c>
      <c r="O2201" t="s">
        <v>8297</v>
      </c>
      <c r="P2201" t="s">
        <v>8333</v>
      </c>
      <c r="Q2201" t="s">
        <v>8351</v>
      </c>
      <c r="R2201">
        <f t="shared" si="137"/>
        <v>53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>
        <f t="shared" si="136"/>
        <v>5.4215</v>
      </c>
      <c r="O2202" t="s">
        <v>8297</v>
      </c>
      <c r="P2202" t="s">
        <v>8333</v>
      </c>
      <c r="Q2202" t="s">
        <v>8351</v>
      </c>
      <c r="R2202">
        <f t="shared" si="137"/>
        <v>41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>
        <f t="shared" si="136"/>
        <v>3.8271818181818182</v>
      </c>
      <c r="O2203" t="s">
        <v>8280</v>
      </c>
      <c r="P2203" t="s">
        <v>8325</v>
      </c>
      <c r="Q2203" t="s">
        <v>8330</v>
      </c>
      <c r="R2203">
        <f t="shared" si="137"/>
        <v>15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>
        <f t="shared" si="136"/>
        <v>7.0418124999999998</v>
      </c>
      <c r="O2204" t="s">
        <v>8280</v>
      </c>
      <c r="P2204" t="s">
        <v>8325</v>
      </c>
      <c r="Q2204" t="s">
        <v>8330</v>
      </c>
      <c r="R2204">
        <f t="shared" si="137"/>
        <v>39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>
        <f t="shared" si="136"/>
        <v>1.0954999999999999</v>
      </c>
      <c r="O2205" t="s">
        <v>8280</v>
      </c>
      <c r="P2205" t="s">
        <v>8325</v>
      </c>
      <c r="Q2205" t="s">
        <v>8330</v>
      </c>
      <c r="R2205">
        <f t="shared" si="137"/>
        <v>44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>
        <f t="shared" si="136"/>
        <v>1.3286666666666667</v>
      </c>
      <c r="O2206" t="s">
        <v>8280</v>
      </c>
      <c r="P2206" t="s">
        <v>8325</v>
      </c>
      <c r="Q2206" t="s">
        <v>8330</v>
      </c>
      <c r="R2206">
        <f t="shared" si="137"/>
        <v>27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>
        <f t="shared" si="136"/>
        <v>1.52</v>
      </c>
      <c r="O2207" t="s">
        <v>8280</v>
      </c>
      <c r="P2207" t="s">
        <v>8325</v>
      </c>
      <c r="Q2207" t="s">
        <v>8330</v>
      </c>
      <c r="R2207">
        <f t="shared" si="137"/>
        <v>42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>
        <f t="shared" si="136"/>
        <v>1.0272727272727273</v>
      </c>
      <c r="O2208" t="s">
        <v>8280</v>
      </c>
      <c r="P2208" t="s">
        <v>8325</v>
      </c>
      <c r="Q2208" t="s">
        <v>8330</v>
      </c>
      <c r="R2208">
        <f t="shared" si="137"/>
        <v>33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>
        <f t="shared" si="136"/>
        <v>1</v>
      </c>
      <c r="O2209" t="s">
        <v>8280</v>
      </c>
      <c r="P2209" t="s">
        <v>8325</v>
      </c>
      <c r="Q2209" t="s">
        <v>8330</v>
      </c>
      <c r="R2209">
        <f t="shared" si="137"/>
        <v>286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>
        <f t="shared" si="136"/>
        <v>1.016</v>
      </c>
      <c r="O2210" t="s">
        <v>8280</v>
      </c>
      <c r="P2210" t="s">
        <v>8325</v>
      </c>
      <c r="Q2210" t="s">
        <v>8330</v>
      </c>
      <c r="R2210">
        <f t="shared" si="137"/>
        <v>42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>
        <f t="shared" si="136"/>
        <v>1.508</v>
      </c>
      <c r="O2211" t="s">
        <v>8280</v>
      </c>
      <c r="P2211" t="s">
        <v>8325</v>
      </c>
      <c r="Q2211" t="s">
        <v>8330</v>
      </c>
      <c r="R2211">
        <f t="shared" si="137"/>
        <v>50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>
        <f t="shared" si="136"/>
        <v>1.11425</v>
      </c>
      <c r="O2212" t="s">
        <v>8280</v>
      </c>
      <c r="P2212" t="s">
        <v>8325</v>
      </c>
      <c r="Q2212" t="s">
        <v>8330</v>
      </c>
      <c r="R2212">
        <f t="shared" si="137"/>
        <v>62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>
        <f t="shared" si="136"/>
        <v>1.956</v>
      </c>
      <c r="O2213" t="s">
        <v>8280</v>
      </c>
      <c r="P2213" t="s">
        <v>8325</v>
      </c>
      <c r="Q2213" t="s">
        <v>8330</v>
      </c>
      <c r="R2213">
        <f t="shared" si="137"/>
        <v>41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>
        <f t="shared" si="136"/>
        <v>1.1438333333333333</v>
      </c>
      <c r="O2214" t="s">
        <v>8280</v>
      </c>
      <c r="P2214" t="s">
        <v>8325</v>
      </c>
      <c r="Q2214" t="s">
        <v>8330</v>
      </c>
      <c r="R2214">
        <f t="shared" si="137"/>
        <v>56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>
        <f t="shared" si="136"/>
        <v>2</v>
      </c>
      <c r="O2215" t="s">
        <v>8280</v>
      </c>
      <c r="P2215" t="s">
        <v>8325</v>
      </c>
      <c r="Q2215" t="s">
        <v>8330</v>
      </c>
      <c r="R2215">
        <f t="shared" si="137"/>
        <v>10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>
        <f t="shared" si="136"/>
        <v>2.9250166666666666</v>
      </c>
      <c r="O2216" t="s">
        <v>8280</v>
      </c>
      <c r="P2216" t="s">
        <v>8325</v>
      </c>
      <c r="Q2216" t="s">
        <v>8330</v>
      </c>
      <c r="R2216">
        <f t="shared" si="137"/>
        <v>73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>
        <f t="shared" si="136"/>
        <v>1.5636363636363637</v>
      </c>
      <c r="O2217" t="s">
        <v>8280</v>
      </c>
      <c r="P2217" t="s">
        <v>8325</v>
      </c>
      <c r="Q2217" t="s">
        <v>8330</v>
      </c>
      <c r="R2217">
        <f t="shared" si="137"/>
        <v>26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>
        <f t="shared" si="136"/>
        <v>1.0566666666666666</v>
      </c>
      <c r="O2218" t="s">
        <v>8280</v>
      </c>
      <c r="P2218" t="s">
        <v>8325</v>
      </c>
      <c r="Q2218" t="s">
        <v>8330</v>
      </c>
      <c r="R2218">
        <f t="shared" si="137"/>
        <v>23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>
        <f t="shared" si="136"/>
        <v>1.0119047619047619</v>
      </c>
      <c r="O2219" t="s">
        <v>8280</v>
      </c>
      <c r="P2219" t="s">
        <v>8325</v>
      </c>
      <c r="Q2219" t="s">
        <v>8330</v>
      </c>
      <c r="R2219">
        <f t="shared" si="137"/>
        <v>47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>
        <f t="shared" si="136"/>
        <v>1.2283299999999999</v>
      </c>
      <c r="O2220" t="s">
        <v>8280</v>
      </c>
      <c r="P2220" t="s">
        <v>8325</v>
      </c>
      <c r="Q2220" t="s">
        <v>8330</v>
      </c>
      <c r="R2220">
        <f t="shared" si="137"/>
        <v>32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>
        <f t="shared" si="136"/>
        <v>1.0149999999999999</v>
      </c>
      <c r="O2221" t="s">
        <v>8280</v>
      </c>
      <c r="P2221" t="s">
        <v>8325</v>
      </c>
      <c r="Q2221" t="s">
        <v>8330</v>
      </c>
      <c r="R2221">
        <f t="shared" si="137"/>
        <v>53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>
        <f t="shared" si="136"/>
        <v>1.0114285714285713</v>
      </c>
      <c r="O2222" t="s">
        <v>8280</v>
      </c>
      <c r="P2222" t="s">
        <v>8325</v>
      </c>
      <c r="Q2222" t="s">
        <v>8330</v>
      </c>
      <c r="R2222">
        <f t="shared" si="137"/>
        <v>51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>
        <f t="shared" si="136"/>
        <v>1.0811999999999999</v>
      </c>
      <c r="O2223" t="s">
        <v>8297</v>
      </c>
      <c r="P2223" t="s">
        <v>8333</v>
      </c>
      <c r="Q2223" t="s">
        <v>8351</v>
      </c>
      <c r="R2223">
        <f t="shared" si="137"/>
        <v>37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>
        <f t="shared" si="136"/>
        <v>1.6259999999999999</v>
      </c>
      <c r="O2224" t="s">
        <v>8297</v>
      </c>
      <c r="P2224" t="s">
        <v>8333</v>
      </c>
      <c r="Q2224" t="s">
        <v>8351</v>
      </c>
      <c r="R2224">
        <f t="shared" si="137"/>
        <v>27</v>
      </c>
      <c r="S2224" s="10">
        <f t="shared" si="138"/>
        <v>40906.787581018521</v>
      </c>
      <c r="T2224" s="10">
        <f t="shared" si="13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>
        <f t="shared" si="136"/>
        <v>1.0580000000000001</v>
      </c>
      <c r="O2225" t="s">
        <v>8297</v>
      </c>
      <c r="P2225" t="s">
        <v>8333</v>
      </c>
      <c r="Q2225" t="s">
        <v>8351</v>
      </c>
      <c r="R2225">
        <f t="shared" si="137"/>
        <v>206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>
        <f t="shared" si="136"/>
        <v>2.4315000000000002</v>
      </c>
      <c r="O2226" t="s">
        <v>8297</v>
      </c>
      <c r="P2226" t="s">
        <v>8333</v>
      </c>
      <c r="Q2226" t="s">
        <v>8351</v>
      </c>
      <c r="R2226">
        <f t="shared" si="137"/>
        <v>82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>
        <f t="shared" si="136"/>
        <v>9.4483338095238096</v>
      </c>
      <c r="O2227" t="s">
        <v>8297</v>
      </c>
      <c r="P2227" t="s">
        <v>8333</v>
      </c>
      <c r="Q2227" t="s">
        <v>8351</v>
      </c>
      <c r="R2227">
        <f t="shared" si="137"/>
        <v>165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>
        <f t="shared" si="136"/>
        <v>1.0846283333333333</v>
      </c>
      <c r="O2228" t="s">
        <v>8297</v>
      </c>
      <c r="P2228" t="s">
        <v>8333</v>
      </c>
      <c r="Q2228" t="s">
        <v>8351</v>
      </c>
      <c r="R2228">
        <f t="shared" si="137"/>
        <v>61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>
        <f t="shared" si="136"/>
        <v>1.5737692307692308</v>
      </c>
      <c r="O2229" t="s">
        <v>8297</v>
      </c>
      <c r="P2229" t="s">
        <v>8333</v>
      </c>
      <c r="Q2229" t="s">
        <v>8351</v>
      </c>
      <c r="R2229">
        <f t="shared" si="137"/>
        <v>68</v>
      </c>
      <c r="S2229" s="10">
        <f t="shared" si="138"/>
        <v>41561.807349537034</v>
      </c>
      <c r="T2229" s="10">
        <f t="shared" si="13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>
        <f t="shared" si="136"/>
        <v>11.744899999999999</v>
      </c>
      <c r="O2230" t="s">
        <v>8297</v>
      </c>
      <c r="P2230" t="s">
        <v>8333</v>
      </c>
      <c r="Q2230" t="s">
        <v>8351</v>
      </c>
      <c r="R2230">
        <f t="shared" si="137"/>
        <v>82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>
        <f t="shared" si="136"/>
        <v>1.7104755366949576</v>
      </c>
      <c r="O2231" t="s">
        <v>8297</v>
      </c>
      <c r="P2231" t="s">
        <v>8333</v>
      </c>
      <c r="Q2231" t="s">
        <v>8351</v>
      </c>
      <c r="R2231">
        <f t="shared" si="137"/>
        <v>25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>
        <f t="shared" si="136"/>
        <v>1.2595294117647058</v>
      </c>
      <c r="O2232" t="s">
        <v>8297</v>
      </c>
      <c r="P2232" t="s">
        <v>8333</v>
      </c>
      <c r="Q2232" t="s">
        <v>8351</v>
      </c>
      <c r="R2232">
        <f t="shared" si="137"/>
        <v>21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>
        <f t="shared" si="136"/>
        <v>12.121296000000001</v>
      </c>
      <c r="O2233" t="s">
        <v>8297</v>
      </c>
      <c r="P2233" t="s">
        <v>8333</v>
      </c>
      <c r="Q2233" t="s">
        <v>8351</v>
      </c>
      <c r="R2233">
        <f t="shared" si="137"/>
        <v>27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>
        <f t="shared" si="136"/>
        <v>4.9580000000000002</v>
      </c>
      <c r="O2234" t="s">
        <v>8297</v>
      </c>
      <c r="P2234" t="s">
        <v>8333</v>
      </c>
      <c r="Q2234" t="s">
        <v>8351</v>
      </c>
      <c r="R2234">
        <f t="shared" si="137"/>
        <v>25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>
        <f t="shared" si="136"/>
        <v>3.3203999999999998</v>
      </c>
      <c r="O2235" t="s">
        <v>8297</v>
      </c>
      <c r="P2235" t="s">
        <v>8333</v>
      </c>
      <c r="Q2235" t="s">
        <v>8351</v>
      </c>
      <c r="R2235">
        <f t="shared" si="137"/>
        <v>21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>
        <f t="shared" si="136"/>
        <v>11.65</v>
      </c>
      <c r="O2236" t="s">
        <v>8297</v>
      </c>
      <c r="P2236" t="s">
        <v>8333</v>
      </c>
      <c r="Q2236" t="s">
        <v>8351</v>
      </c>
      <c r="R2236">
        <f t="shared" si="137"/>
        <v>42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>
        <f t="shared" si="136"/>
        <v>1.5331538461538461</v>
      </c>
      <c r="O2237" t="s">
        <v>8297</v>
      </c>
      <c r="P2237" t="s">
        <v>8333</v>
      </c>
      <c r="Q2237" t="s">
        <v>8351</v>
      </c>
      <c r="R2237">
        <f t="shared" si="137"/>
        <v>136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>
        <f t="shared" si="136"/>
        <v>5.3710714285714287</v>
      </c>
      <c r="O2238" t="s">
        <v>8297</v>
      </c>
      <c r="P2238" t="s">
        <v>8333</v>
      </c>
      <c r="Q2238" t="s">
        <v>8351</v>
      </c>
      <c r="R2238">
        <f t="shared" si="137"/>
        <v>22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>
        <f t="shared" si="136"/>
        <v>3.5292777777777777</v>
      </c>
      <c r="O2239" t="s">
        <v>8297</v>
      </c>
      <c r="P2239" t="s">
        <v>8333</v>
      </c>
      <c r="Q2239" t="s">
        <v>8351</v>
      </c>
      <c r="R2239">
        <f t="shared" si="137"/>
        <v>65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>
        <f t="shared" si="136"/>
        <v>1.3740000000000001</v>
      </c>
      <c r="O2240" t="s">
        <v>8297</v>
      </c>
      <c r="P2240" t="s">
        <v>8333</v>
      </c>
      <c r="Q2240" t="s">
        <v>8351</v>
      </c>
      <c r="R2240">
        <f t="shared" si="137"/>
        <v>70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>
        <f t="shared" si="136"/>
        <v>1.2802667999999999</v>
      </c>
      <c r="O2241" t="s">
        <v>8297</v>
      </c>
      <c r="P2241" t="s">
        <v>8333</v>
      </c>
      <c r="Q2241" t="s">
        <v>8351</v>
      </c>
      <c r="R2241">
        <f t="shared" si="137"/>
        <v>75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>
        <f t="shared" si="136"/>
        <v>2.7067999999999999</v>
      </c>
      <c r="O2242" t="s">
        <v>8297</v>
      </c>
      <c r="P2242" t="s">
        <v>8333</v>
      </c>
      <c r="Q2242" t="s">
        <v>8351</v>
      </c>
      <c r="R2242">
        <f t="shared" si="137"/>
        <v>141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>
        <f t="shared" ref="N2243:N2306" si="140">E2243/D2243</f>
        <v>8.0640000000000001</v>
      </c>
      <c r="O2243" t="s">
        <v>8297</v>
      </c>
      <c r="P2243" t="s">
        <v>8333</v>
      </c>
      <c r="Q2243" t="s">
        <v>8351</v>
      </c>
      <c r="R2243">
        <f t="shared" ref="R2243:R2306" si="141">ROUND(E2243/L2243,0)</f>
        <v>49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>
        <f t="shared" si="140"/>
        <v>13.600976000000001</v>
      </c>
      <c r="O2244" t="s">
        <v>8297</v>
      </c>
      <c r="P2244" t="s">
        <v>8333</v>
      </c>
      <c r="Q2244" t="s">
        <v>8351</v>
      </c>
      <c r="R2244">
        <f t="shared" si="141"/>
        <v>54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>
        <f t="shared" si="140"/>
        <v>9302.5</v>
      </c>
      <c r="O2245" t="s">
        <v>8297</v>
      </c>
      <c r="P2245" t="s">
        <v>8333</v>
      </c>
      <c r="Q2245" t="s">
        <v>8351</v>
      </c>
      <c r="R2245">
        <f t="shared" si="141"/>
        <v>5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>
        <f t="shared" si="140"/>
        <v>3.7702</v>
      </c>
      <c r="O2246" t="s">
        <v>8297</v>
      </c>
      <c r="P2246" t="s">
        <v>8333</v>
      </c>
      <c r="Q2246" t="s">
        <v>8351</v>
      </c>
      <c r="R2246">
        <f t="shared" si="141"/>
        <v>65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>
        <f t="shared" si="140"/>
        <v>26.47025</v>
      </c>
      <c r="O2247" t="s">
        <v>8297</v>
      </c>
      <c r="P2247" t="s">
        <v>8333</v>
      </c>
      <c r="Q2247" t="s">
        <v>8351</v>
      </c>
      <c r="R2247">
        <f t="shared" si="141"/>
        <v>53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>
        <f t="shared" si="140"/>
        <v>1.0012000000000001</v>
      </c>
      <c r="O2248" t="s">
        <v>8297</v>
      </c>
      <c r="P2248" t="s">
        <v>8333</v>
      </c>
      <c r="Q2248" t="s">
        <v>8351</v>
      </c>
      <c r="R2248">
        <f t="shared" si="141"/>
        <v>44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>
        <f t="shared" si="140"/>
        <v>1.0445405405405406</v>
      </c>
      <c r="O2249" t="s">
        <v>8297</v>
      </c>
      <c r="P2249" t="s">
        <v>8333</v>
      </c>
      <c r="Q2249" t="s">
        <v>8351</v>
      </c>
      <c r="R2249">
        <f t="shared" si="141"/>
        <v>51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>
        <f t="shared" si="140"/>
        <v>1.0721428571428571</v>
      </c>
      <c r="O2250" t="s">
        <v>8297</v>
      </c>
      <c r="P2250" t="s">
        <v>8333</v>
      </c>
      <c r="Q2250" t="s">
        <v>8351</v>
      </c>
      <c r="R2250">
        <f t="shared" si="141"/>
        <v>59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>
        <f t="shared" si="140"/>
        <v>1.6877142857142857</v>
      </c>
      <c r="O2251" t="s">
        <v>8297</v>
      </c>
      <c r="P2251" t="s">
        <v>8333</v>
      </c>
      <c r="Q2251" t="s">
        <v>8351</v>
      </c>
      <c r="R2251">
        <f t="shared" si="141"/>
        <v>33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>
        <f t="shared" si="140"/>
        <v>9.7511200000000002</v>
      </c>
      <c r="O2252" t="s">
        <v>8297</v>
      </c>
      <c r="P2252" t="s">
        <v>8333</v>
      </c>
      <c r="Q2252" t="s">
        <v>8351</v>
      </c>
      <c r="R2252">
        <f t="shared" si="141"/>
        <v>427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>
        <f t="shared" si="140"/>
        <v>1.3444929411764706</v>
      </c>
      <c r="O2253" t="s">
        <v>8297</v>
      </c>
      <c r="P2253" t="s">
        <v>8333</v>
      </c>
      <c r="Q2253" t="s">
        <v>8351</v>
      </c>
      <c r="R2253">
        <f t="shared" si="141"/>
        <v>24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>
        <f t="shared" si="140"/>
        <v>2.722777777777778</v>
      </c>
      <c r="O2254" t="s">
        <v>8297</v>
      </c>
      <c r="P2254" t="s">
        <v>8333</v>
      </c>
      <c r="Q2254" t="s">
        <v>8351</v>
      </c>
      <c r="R2254">
        <f t="shared" si="141"/>
        <v>98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>
        <f t="shared" si="140"/>
        <v>1.1268750000000001</v>
      </c>
      <c r="O2255" t="s">
        <v>8297</v>
      </c>
      <c r="P2255" t="s">
        <v>8333</v>
      </c>
      <c r="Q2255" t="s">
        <v>8351</v>
      </c>
      <c r="R2255">
        <f t="shared" si="141"/>
        <v>107</v>
      </c>
      <c r="S2255" s="10">
        <f t="shared" si="142"/>
        <v>42296.631331018521</v>
      </c>
      <c r="T2255" s="10">
        <f t="shared" si="143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>
        <f t="shared" si="140"/>
        <v>4.5979999999999999</v>
      </c>
      <c r="O2256" t="s">
        <v>8297</v>
      </c>
      <c r="P2256" t="s">
        <v>8333</v>
      </c>
      <c r="Q2256" t="s">
        <v>8351</v>
      </c>
      <c r="R2256">
        <f t="shared" si="141"/>
        <v>12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>
        <f t="shared" si="140"/>
        <v>2.8665822784810127</v>
      </c>
      <c r="O2257" t="s">
        <v>8297</v>
      </c>
      <c r="P2257" t="s">
        <v>8333</v>
      </c>
      <c r="Q2257" t="s">
        <v>8351</v>
      </c>
      <c r="R2257">
        <f t="shared" si="141"/>
        <v>42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>
        <f t="shared" si="140"/>
        <v>2.2270833333333333</v>
      </c>
      <c r="O2258" t="s">
        <v>8297</v>
      </c>
      <c r="P2258" t="s">
        <v>8333</v>
      </c>
      <c r="Q2258" t="s">
        <v>8351</v>
      </c>
      <c r="R2258">
        <f t="shared" si="141"/>
        <v>21</v>
      </c>
      <c r="S2258" s="10">
        <f t="shared" si="142"/>
        <v>42682.451921296291</v>
      </c>
      <c r="T2258" s="10">
        <f t="shared" si="143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>
        <f t="shared" si="140"/>
        <v>6.3613999999999997</v>
      </c>
      <c r="O2259" t="s">
        <v>8297</v>
      </c>
      <c r="P2259" t="s">
        <v>8333</v>
      </c>
      <c r="Q2259" t="s">
        <v>8351</v>
      </c>
      <c r="R2259">
        <f t="shared" si="141"/>
        <v>94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>
        <f t="shared" si="140"/>
        <v>1.4650000000000001</v>
      </c>
      <c r="O2260" t="s">
        <v>8297</v>
      </c>
      <c r="P2260" t="s">
        <v>8333</v>
      </c>
      <c r="Q2260" t="s">
        <v>8351</v>
      </c>
      <c r="R2260">
        <f t="shared" si="141"/>
        <v>16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>
        <f t="shared" si="140"/>
        <v>18.670999999999999</v>
      </c>
      <c r="O2261" t="s">
        <v>8297</v>
      </c>
      <c r="P2261" t="s">
        <v>8333</v>
      </c>
      <c r="Q2261" t="s">
        <v>8351</v>
      </c>
      <c r="R2261">
        <f t="shared" si="141"/>
        <v>91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>
        <f t="shared" si="140"/>
        <v>3.2692000000000001</v>
      </c>
      <c r="O2262" t="s">
        <v>8297</v>
      </c>
      <c r="P2262" t="s">
        <v>8333</v>
      </c>
      <c r="Q2262" t="s">
        <v>8351</v>
      </c>
      <c r="R2262">
        <f t="shared" si="141"/>
        <v>97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>
        <f t="shared" si="140"/>
        <v>7.7949999999999999</v>
      </c>
      <c r="O2263" t="s">
        <v>8297</v>
      </c>
      <c r="P2263" t="s">
        <v>8333</v>
      </c>
      <c r="Q2263" t="s">
        <v>8351</v>
      </c>
      <c r="R2263">
        <f t="shared" si="141"/>
        <v>37</v>
      </c>
      <c r="S2263" s="10">
        <f t="shared" si="142"/>
        <v>42759.724768518514</v>
      </c>
      <c r="T2263" s="10">
        <f t="shared" si="143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>
        <f t="shared" si="140"/>
        <v>1.5415151515151515</v>
      </c>
      <c r="O2264" t="s">
        <v>8297</v>
      </c>
      <c r="P2264" t="s">
        <v>8333</v>
      </c>
      <c r="Q2264" t="s">
        <v>8351</v>
      </c>
      <c r="R2264">
        <f t="shared" si="141"/>
        <v>28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>
        <f t="shared" si="140"/>
        <v>1.1554666666666666</v>
      </c>
      <c r="O2265" t="s">
        <v>8297</v>
      </c>
      <c r="P2265" t="s">
        <v>8333</v>
      </c>
      <c r="Q2265" t="s">
        <v>8351</v>
      </c>
      <c r="R2265">
        <f t="shared" si="141"/>
        <v>144</v>
      </c>
      <c r="S2265" s="10">
        <f t="shared" si="142"/>
        <v>42014.832326388889</v>
      </c>
      <c r="T2265" s="10">
        <f t="shared" si="143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>
        <f t="shared" si="140"/>
        <v>1.8003333333333333</v>
      </c>
      <c r="O2266" t="s">
        <v>8297</v>
      </c>
      <c r="P2266" t="s">
        <v>8333</v>
      </c>
      <c r="Q2266" t="s">
        <v>8351</v>
      </c>
      <c r="R2266">
        <f t="shared" si="141"/>
        <v>24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>
        <f t="shared" si="140"/>
        <v>2.9849999999999999</v>
      </c>
      <c r="O2267" t="s">
        <v>8297</v>
      </c>
      <c r="P2267" t="s">
        <v>8333</v>
      </c>
      <c r="Q2267" t="s">
        <v>8351</v>
      </c>
      <c r="R2267">
        <f t="shared" si="141"/>
        <v>35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>
        <f t="shared" si="140"/>
        <v>3.2026666666666666</v>
      </c>
      <c r="O2268" t="s">
        <v>8297</v>
      </c>
      <c r="P2268" t="s">
        <v>8333</v>
      </c>
      <c r="Q2268" t="s">
        <v>8351</v>
      </c>
      <c r="R2268">
        <f t="shared" si="141"/>
        <v>25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>
        <f t="shared" si="140"/>
        <v>3.80525</v>
      </c>
      <c r="O2269" t="s">
        <v>8297</v>
      </c>
      <c r="P2269" t="s">
        <v>8333</v>
      </c>
      <c r="Q2269" t="s">
        <v>8351</v>
      </c>
      <c r="R2269">
        <f t="shared" si="141"/>
        <v>188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>
        <f t="shared" si="140"/>
        <v>1.026</v>
      </c>
      <c r="O2270" t="s">
        <v>8297</v>
      </c>
      <c r="P2270" t="s">
        <v>8333</v>
      </c>
      <c r="Q2270" t="s">
        <v>8351</v>
      </c>
      <c r="R2270">
        <f t="shared" si="141"/>
        <v>148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>
        <f t="shared" si="140"/>
        <v>18.016400000000001</v>
      </c>
      <c r="O2271" t="s">
        <v>8297</v>
      </c>
      <c r="P2271" t="s">
        <v>8333</v>
      </c>
      <c r="Q2271" t="s">
        <v>8351</v>
      </c>
      <c r="R2271">
        <f t="shared" si="141"/>
        <v>50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>
        <f t="shared" si="140"/>
        <v>7.2024800000000004</v>
      </c>
      <c r="O2272" t="s">
        <v>8297</v>
      </c>
      <c r="P2272" t="s">
        <v>8333</v>
      </c>
      <c r="Q2272" t="s">
        <v>8351</v>
      </c>
      <c r="R2272">
        <f t="shared" si="141"/>
        <v>108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>
        <f t="shared" si="140"/>
        <v>2.8309000000000002</v>
      </c>
      <c r="O2273" t="s">
        <v>8297</v>
      </c>
      <c r="P2273" t="s">
        <v>8333</v>
      </c>
      <c r="Q2273" t="s">
        <v>8351</v>
      </c>
      <c r="R2273">
        <f t="shared" si="141"/>
        <v>43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>
        <f t="shared" si="140"/>
        <v>13.566000000000001</v>
      </c>
      <c r="O2274" t="s">
        <v>8297</v>
      </c>
      <c r="P2274" t="s">
        <v>8333</v>
      </c>
      <c r="Q2274" t="s">
        <v>8351</v>
      </c>
      <c r="R2274">
        <f t="shared" si="141"/>
        <v>14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>
        <f t="shared" si="140"/>
        <v>2.2035999999999998</v>
      </c>
      <c r="O2275" t="s">
        <v>8297</v>
      </c>
      <c r="P2275" t="s">
        <v>8333</v>
      </c>
      <c r="Q2275" t="s">
        <v>8351</v>
      </c>
      <c r="R2275">
        <f t="shared" si="141"/>
        <v>37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>
        <f t="shared" si="140"/>
        <v>1.196</v>
      </c>
      <c r="O2276" t="s">
        <v>8297</v>
      </c>
      <c r="P2276" t="s">
        <v>8333</v>
      </c>
      <c r="Q2276" t="s">
        <v>8351</v>
      </c>
      <c r="R2276">
        <f t="shared" si="141"/>
        <v>30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>
        <f t="shared" si="140"/>
        <v>4.0776923076923079</v>
      </c>
      <c r="O2277" t="s">
        <v>8297</v>
      </c>
      <c r="P2277" t="s">
        <v>8333</v>
      </c>
      <c r="Q2277" t="s">
        <v>8351</v>
      </c>
      <c r="R2277">
        <f t="shared" si="141"/>
        <v>34</v>
      </c>
      <c r="S2277" s="10">
        <f t="shared" si="142"/>
        <v>41965.616655092599</v>
      </c>
      <c r="T2277" s="10">
        <f t="shared" si="143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>
        <f t="shared" si="140"/>
        <v>1.0581826105905425</v>
      </c>
      <c r="O2278" t="s">
        <v>8297</v>
      </c>
      <c r="P2278" t="s">
        <v>8333</v>
      </c>
      <c r="Q2278" t="s">
        <v>8351</v>
      </c>
      <c r="R2278">
        <f t="shared" si="141"/>
        <v>65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>
        <f t="shared" si="140"/>
        <v>1.4108235294117648</v>
      </c>
      <c r="O2279" t="s">
        <v>8297</v>
      </c>
      <c r="P2279" t="s">
        <v>8333</v>
      </c>
      <c r="Q2279" t="s">
        <v>8351</v>
      </c>
      <c r="R2279">
        <f t="shared" si="141"/>
        <v>58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>
        <f t="shared" si="140"/>
        <v>2.7069999999999999</v>
      </c>
      <c r="O2280" t="s">
        <v>8297</v>
      </c>
      <c r="P2280" t="s">
        <v>8333</v>
      </c>
      <c r="Q2280" t="s">
        <v>8351</v>
      </c>
      <c r="R2280">
        <f t="shared" si="141"/>
        <v>53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>
        <f t="shared" si="140"/>
        <v>1.538</v>
      </c>
      <c r="O2281" t="s">
        <v>8297</v>
      </c>
      <c r="P2281" t="s">
        <v>8333</v>
      </c>
      <c r="Q2281" t="s">
        <v>8351</v>
      </c>
      <c r="R2281">
        <f t="shared" si="141"/>
        <v>48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>
        <f t="shared" si="140"/>
        <v>4.0357653061224488</v>
      </c>
      <c r="O2282" t="s">
        <v>8297</v>
      </c>
      <c r="P2282" t="s">
        <v>8333</v>
      </c>
      <c r="Q2282" t="s">
        <v>8351</v>
      </c>
      <c r="R2282">
        <f t="shared" si="141"/>
        <v>82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>
        <f t="shared" si="140"/>
        <v>1.85</v>
      </c>
      <c r="O2283" t="s">
        <v>8276</v>
      </c>
      <c r="P2283" t="s">
        <v>8325</v>
      </c>
      <c r="Q2283" t="s">
        <v>8326</v>
      </c>
      <c r="R2283">
        <f t="shared" si="141"/>
        <v>50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>
        <f t="shared" si="140"/>
        <v>1.8533333333333333</v>
      </c>
      <c r="O2284" t="s">
        <v>8276</v>
      </c>
      <c r="P2284" t="s">
        <v>8325</v>
      </c>
      <c r="Q2284" t="s">
        <v>8326</v>
      </c>
      <c r="R2284">
        <f t="shared" si="141"/>
        <v>116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>
        <f t="shared" si="140"/>
        <v>1.0085533333333332</v>
      </c>
      <c r="O2285" t="s">
        <v>8276</v>
      </c>
      <c r="P2285" t="s">
        <v>8325</v>
      </c>
      <c r="Q2285" t="s">
        <v>8326</v>
      </c>
      <c r="R2285">
        <f t="shared" si="141"/>
        <v>63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>
        <f t="shared" si="140"/>
        <v>1.0622116666666668</v>
      </c>
      <c r="O2286" t="s">
        <v>8276</v>
      </c>
      <c r="P2286" t="s">
        <v>8325</v>
      </c>
      <c r="Q2286" t="s">
        <v>8326</v>
      </c>
      <c r="R2286">
        <f t="shared" si="141"/>
        <v>108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>
        <f t="shared" si="140"/>
        <v>1.2136666666666667</v>
      </c>
      <c r="O2287" t="s">
        <v>8276</v>
      </c>
      <c r="P2287" t="s">
        <v>8325</v>
      </c>
      <c r="Q2287" t="s">
        <v>8326</v>
      </c>
      <c r="R2287">
        <f t="shared" si="141"/>
        <v>46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>
        <f t="shared" si="140"/>
        <v>1.0006666666666666</v>
      </c>
      <c r="O2288" t="s">
        <v>8276</v>
      </c>
      <c r="P2288" t="s">
        <v>8325</v>
      </c>
      <c r="Q2288" t="s">
        <v>8326</v>
      </c>
      <c r="R2288">
        <f t="shared" si="141"/>
        <v>107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>
        <f t="shared" si="140"/>
        <v>1.1997755555555556</v>
      </c>
      <c r="O2289" t="s">
        <v>8276</v>
      </c>
      <c r="P2289" t="s">
        <v>8325</v>
      </c>
      <c r="Q2289" t="s">
        <v>8326</v>
      </c>
      <c r="R2289">
        <f t="shared" si="141"/>
        <v>51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>
        <f t="shared" si="140"/>
        <v>1.0009999999999999</v>
      </c>
      <c r="O2290" t="s">
        <v>8276</v>
      </c>
      <c r="P2290" t="s">
        <v>8325</v>
      </c>
      <c r="Q2290" t="s">
        <v>8326</v>
      </c>
      <c r="R2290">
        <f t="shared" si="141"/>
        <v>40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>
        <f t="shared" si="140"/>
        <v>1.0740000000000001</v>
      </c>
      <c r="O2291" t="s">
        <v>8276</v>
      </c>
      <c r="P2291" t="s">
        <v>8325</v>
      </c>
      <c r="Q2291" t="s">
        <v>8326</v>
      </c>
      <c r="R2291">
        <f t="shared" si="141"/>
        <v>64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>
        <f t="shared" si="140"/>
        <v>1.0406666666666666</v>
      </c>
      <c r="O2292" t="s">
        <v>8276</v>
      </c>
      <c r="P2292" t="s">
        <v>8325</v>
      </c>
      <c r="Q2292" t="s">
        <v>8326</v>
      </c>
      <c r="R2292">
        <f t="shared" si="141"/>
        <v>54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>
        <f t="shared" si="140"/>
        <v>1.728</v>
      </c>
      <c r="O2293" t="s">
        <v>8276</v>
      </c>
      <c r="P2293" t="s">
        <v>8325</v>
      </c>
      <c r="Q2293" t="s">
        <v>8326</v>
      </c>
      <c r="R2293">
        <f t="shared" si="141"/>
        <v>100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>
        <f t="shared" si="140"/>
        <v>1.072505</v>
      </c>
      <c r="O2294" t="s">
        <v>8276</v>
      </c>
      <c r="P2294" t="s">
        <v>8325</v>
      </c>
      <c r="Q2294" t="s">
        <v>8326</v>
      </c>
      <c r="R2294">
        <f t="shared" si="141"/>
        <v>47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>
        <f t="shared" si="140"/>
        <v>1.0823529411764705</v>
      </c>
      <c r="O2295" t="s">
        <v>8276</v>
      </c>
      <c r="P2295" t="s">
        <v>8325</v>
      </c>
      <c r="Q2295" t="s">
        <v>8326</v>
      </c>
      <c r="R2295">
        <f t="shared" si="141"/>
        <v>34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>
        <f t="shared" si="140"/>
        <v>1.4608079999999999</v>
      </c>
      <c r="O2296" t="s">
        <v>8276</v>
      </c>
      <c r="P2296" t="s">
        <v>8325</v>
      </c>
      <c r="Q2296" t="s">
        <v>8326</v>
      </c>
      <c r="R2296">
        <f t="shared" si="141"/>
        <v>65</v>
      </c>
      <c r="S2296" s="10">
        <f t="shared" si="142"/>
        <v>41264.72314814815</v>
      </c>
      <c r="T2296" s="10">
        <f t="shared" si="143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>
        <f t="shared" si="140"/>
        <v>1.2524999999999999</v>
      </c>
      <c r="O2297" t="s">
        <v>8276</v>
      </c>
      <c r="P2297" t="s">
        <v>8325</v>
      </c>
      <c r="Q2297" t="s">
        <v>8326</v>
      </c>
      <c r="R2297">
        <f t="shared" si="141"/>
        <v>44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>
        <f t="shared" si="140"/>
        <v>1.4907142857142857</v>
      </c>
      <c r="O2298" t="s">
        <v>8276</v>
      </c>
      <c r="P2298" t="s">
        <v>8325</v>
      </c>
      <c r="Q2298" t="s">
        <v>8326</v>
      </c>
      <c r="R2298">
        <f t="shared" si="141"/>
        <v>72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>
        <f t="shared" si="140"/>
        <v>1.006</v>
      </c>
      <c r="O2299" t="s">
        <v>8276</v>
      </c>
      <c r="P2299" t="s">
        <v>8325</v>
      </c>
      <c r="Q2299" t="s">
        <v>8326</v>
      </c>
      <c r="R2299">
        <f t="shared" si="141"/>
        <v>53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>
        <f t="shared" si="140"/>
        <v>1.0507333333333333</v>
      </c>
      <c r="O2300" t="s">
        <v>8276</v>
      </c>
      <c r="P2300" t="s">
        <v>8325</v>
      </c>
      <c r="Q2300" t="s">
        <v>8326</v>
      </c>
      <c r="R2300">
        <f t="shared" si="141"/>
        <v>109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>
        <f t="shared" si="140"/>
        <v>3.5016666666666665</v>
      </c>
      <c r="O2301" t="s">
        <v>8276</v>
      </c>
      <c r="P2301" t="s">
        <v>8325</v>
      </c>
      <c r="Q2301" t="s">
        <v>8326</v>
      </c>
      <c r="R2301">
        <f t="shared" si="141"/>
        <v>75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>
        <f t="shared" si="140"/>
        <v>1.0125</v>
      </c>
      <c r="O2302" t="s">
        <v>8276</v>
      </c>
      <c r="P2302" t="s">
        <v>8325</v>
      </c>
      <c r="Q2302" t="s">
        <v>8326</v>
      </c>
      <c r="R2302">
        <f t="shared" si="141"/>
        <v>116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>
        <f t="shared" si="140"/>
        <v>1.336044</v>
      </c>
      <c r="O2303" t="s">
        <v>8279</v>
      </c>
      <c r="P2303" t="s">
        <v>8325</v>
      </c>
      <c r="Q2303" t="s">
        <v>8329</v>
      </c>
      <c r="R2303">
        <f t="shared" si="141"/>
        <v>32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>
        <f t="shared" si="140"/>
        <v>1.7065217391304348</v>
      </c>
      <c r="O2304" t="s">
        <v>8279</v>
      </c>
      <c r="P2304" t="s">
        <v>8325</v>
      </c>
      <c r="Q2304" t="s">
        <v>8329</v>
      </c>
      <c r="R2304">
        <f t="shared" si="141"/>
        <v>46</v>
      </c>
      <c r="S2304" s="10">
        <f t="shared" si="142"/>
        <v>41605.868449074071</v>
      </c>
      <c r="T2304" s="10">
        <f t="shared" si="143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>
        <f t="shared" si="140"/>
        <v>1.0935829457364341</v>
      </c>
      <c r="O2305" t="s">
        <v>8279</v>
      </c>
      <c r="P2305" t="s">
        <v>8325</v>
      </c>
      <c r="Q2305" t="s">
        <v>8329</v>
      </c>
      <c r="R2305">
        <f t="shared" si="141"/>
        <v>68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>
        <f t="shared" si="140"/>
        <v>1.0070033333333335</v>
      </c>
      <c r="O2306" t="s">
        <v>8279</v>
      </c>
      <c r="P2306" t="s">
        <v>8325</v>
      </c>
      <c r="Q2306" t="s">
        <v>8329</v>
      </c>
      <c r="R2306">
        <f t="shared" si="141"/>
        <v>53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>
        <f t="shared" ref="N2307:N2370" si="144">E2307/D2307</f>
        <v>1.0122777777777778</v>
      </c>
      <c r="O2307" t="s">
        <v>8279</v>
      </c>
      <c r="P2307" t="s">
        <v>8325</v>
      </c>
      <c r="Q2307" t="s">
        <v>8329</v>
      </c>
      <c r="R2307">
        <f t="shared" ref="R2307:R2370" si="145">ROUND(E2307/L2307,0)</f>
        <v>109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>
        <f t="shared" si="144"/>
        <v>1.0675857142857144</v>
      </c>
      <c r="O2308" t="s">
        <v>8279</v>
      </c>
      <c r="P2308" t="s">
        <v>8325</v>
      </c>
      <c r="Q2308" t="s">
        <v>8329</v>
      </c>
      <c r="R2308">
        <f t="shared" si="145"/>
        <v>51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>
        <f t="shared" si="144"/>
        <v>1.0665777537961894</v>
      </c>
      <c r="O2309" t="s">
        <v>8279</v>
      </c>
      <c r="P2309" t="s">
        <v>8325</v>
      </c>
      <c r="Q2309" t="s">
        <v>8329</v>
      </c>
      <c r="R2309">
        <f t="shared" si="145"/>
        <v>28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>
        <f t="shared" si="144"/>
        <v>1.0130622</v>
      </c>
      <c r="O2310" t="s">
        <v>8279</v>
      </c>
      <c r="P2310" t="s">
        <v>8325</v>
      </c>
      <c r="Q2310" t="s">
        <v>8329</v>
      </c>
      <c r="R2310">
        <f t="shared" si="145"/>
        <v>82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>
        <f t="shared" si="144"/>
        <v>1.0667450000000001</v>
      </c>
      <c r="O2311" t="s">
        <v>8279</v>
      </c>
      <c r="P2311" t="s">
        <v>8325</v>
      </c>
      <c r="Q2311" t="s">
        <v>8329</v>
      </c>
      <c r="R2311">
        <f t="shared" si="145"/>
        <v>60</v>
      </c>
      <c r="S2311" s="10">
        <f t="shared" si="146"/>
        <v>41307.987696759257</v>
      </c>
      <c r="T2311" s="10">
        <f t="shared" si="147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>
        <f t="shared" si="144"/>
        <v>4.288397837837838</v>
      </c>
      <c r="O2312" t="s">
        <v>8279</v>
      </c>
      <c r="P2312" t="s">
        <v>8325</v>
      </c>
      <c r="Q2312" t="s">
        <v>8329</v>
      </c>
      <c r="R2312">
        <f t="shared" si="145"/>
        <v>65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>
        <f t="shared" si="144"/>
        <v>1.0411111111111111</v>
      </c>
      <c r="O2313" t="s">
        <v>8279</v>
      </c>
      <c r="P2313" t="s">
        <v>8325</v>
      </c>
      <c r="Q2313" t="s">
        <v>8329</v>
      </c>
      <c r="R2313">
        <f t="shared" si="145"/>
        <v>90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>
        <f t="shared" si="144"/>
        <v>1.0786666666666667</v>
      </c>
      <c r="O2314" t="s">
        <v>8279</v>
      </c>
      <c r="P2314" t="s">
        <v>8325</v>
      </c>
      <c r="Q2314" t="s">
        <v>8329</v>
      </c>
      <c r="R2314">
        <f t="shared" si="145"/>
        <v>41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>
        <f t="shared" si="144"/>
        <v>1.7584040000000001</v>
      </c>
      <c r="O2315" t="s">
        <v>8279</v>
      </c>
      <c r="P2315" t="s">
        <v>8325</v>
      </c>
      <c r="Q2315" t="s">
        <v>8329</v>
      </c>
      <c r="R2315">
        <f t="shared" si="145"/>
        <v>56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>
        <f t="shared" si="144"/>
        <v>1.5697000000000001</v>
      </c>
      <c r="O2316" t="s">
        <v>8279</v>
      </c>
      <c r="P2316" t="s">
        <v>8325</v>
      </c>
      <c r="Q2316" t="s">
        <v>8329</v>
      </c>
      <c r="R2316">
        <f t="shared" si="145"/>
        <v>38</v>
      </c>
      <c r="S2316" s="10">
        <f t="shared" si="146"/>
        <v>41037.551585648151</v>
      </c>
      <c r="T2316" s="10">
        <f t="shared" si="147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>
        <f t="shared" si="144"/>
        <v>1.026</v>
      </c>
      <c r="O2317" t="s">
        <v>8279</v>
      </c>
      <c r="P2317" t="s">
        <v>8325</v>
      </c>
      <c r="Q2317" t="s">
        <v>8329</v>
      </c>
      <c r="R2317">
        <f t="shared" si="145"/>
        <v>40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>
        <f t="shared" si="144"/>
        <v>1.0404266666666666</v>
      </c>
      <c r="O2318" t="s">
        <v>8279</v>
      </c>
      <c r="P2318" t="s">
        <v>8325</v>
      </c>
      <c r="Q2318" t="s">
        <v>8329</v>
      </c>
      <c r="R2318">
        <f t="shared" si="145"/>
        <v>78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>
        <f t="shared" si="144"/>
        <v>1.04</v>
      </c>
      <c r="O2319" t="s">
        <v>8279</v>
      </c>
      <c r="P2319" t="s">
        <v>8325</v>
      </c>
      <c r="Q2319" t="s">
        <v>8329</v>
      </c>
      <c r="R2319">
        <f t="shared" si="145"/>
        <v>19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>
        <f t="shared" si="144"/>
        <v>1.2105999999999999</v>
      </c>
      <c r="O2320" t="s">
        <v>8279</v>
      </c>
      <c r="P2320" t="s">
        <v>8325</v>
      </c>
      <c r="Q2320" t="s">
        <v>8329</v>
      </c>
      <c r="R2320">
        <f t="shared" si="145"/>
        <v>37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>
        <f t="shared" si="144"/>
        <v>1.077</v>
      </c>
      <c r="O2321" t="s">
        <v>8279</v>
      </c>
      <c r="P2321" t="s">
        <v>8325</v>
      </c>
      <c r="Q2321" t="s">
        <v>8329</v>
      </c>
      <c r="R2321">
        <f t="shared" si="145"/>
        <v>42</v>
      </c>
      <c r="S2321" s="10">
        <f t="shared" si="146"/>
        <v>41593.082002314812</v>
      </c>
      <c r="T2321" s="10">
        <f t="shared" si="147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>
        <f t="shared" si="144"/>
        <v>1.0866</v>
      </c>
      <c r="O2322" t="s">
        <v>8279</v>
      </c>
      <c r="P2322" t="s">
        <v>8325</v>
      </c>
      <c r="Q2322" t="s">
        <v>8329</v>
      </c>
      <c r="R2322">
        <f t="shared" si="145"/>
        <v>61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>
        <f t="shared" si="144"/>
        <v>0.39120962394619685</v>
      </c>
      <c r="O2323" t="s">
        <v>8298</v>
      </c>
      <c r="P2323" t="s">
        <v>8336</v>
      </c>
      <c r="Q2323" t="s">
        <v>8352</v>
      </c>
      <c r="R2323">
        <f t="shared" si="145"/>
        <v>65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>
        <f t="shared" si="144"/>
        <v>3.1481481481481478E-2</v>
      </c>
      <c r="O2324" t="s">
        <v>8298</v>
      </c>
      <c r="P2324" t="s">
        <v>8336</v>
      </c>
      <c r="Q2324" t="s">
        <v>8352</v>
      </c>
      <c r="R2324">
        <f t="shared" si="145"/>
        <v>21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>
        <f t="shared" si="144"/>
        <v>0.48</v>
      </c>
      <c r="O2325" t="s">
        <v>8298</v>
      </c>
      <c r="P2325" t="s">
        <v>8336</v>
      </c>
      <c r="Q2325" t="s">
        <v>8352</v>
      </c>
      <c r="R2325">
        <f t="shared" si="145"/>
        <v>30</v>
      </c>
      <c r="S2325" s="10">
        <f t="shared" si="146"/>
        <v>42807.755173611105</v>
      </c>
      <c r="T2325" s="10">
        <f t="shared" si="147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>
        <f t="shared" si="144"/>
        <v>0.20733333333333334</v>
      </c>
      <c r="O2326" t="s">
        <v>8298</v>
      </c>
      <c r="P2326" t="s">
        <v>8336</v>
      </c>
      <c r="Q2326" t="s">
        <v>8352</v>
      </c>
      <c r="R2326">
        <f t="shared" si="145"/>
        <v>25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>
        <f t="shared" si="144"/>
        <v>0.08</v>
      </c>
      <c r="O2327" t="s">
        <v>8298</v>
      </c>
      <c r="P2327" t="s">
        <v>8336</v>
      </c>
      <c r="Q2327" t="s">
        <v>8352</v>
      </c>
      <c r="R2327">
        <f t="shared" si="145"/>
        <v>11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>
        <f t="shared" si="144"/>
        <v>7.1999999999999998E-3</v>
      </c>
      <c r="O2328" t="s">
        <v>8298</v>
      </c>
      <c r="P2328" t="s">
        <v>8336</v>
      </c>
      <c r="Q2328" t="s">
        <v>8352</v>
      </c>
      <c r="R2328">
        <f t="shared" si="145"/>
        <v>108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>
        <f t="shared" si="144"/>
        <v>5.2609431428571432</v>
      </c>
      <c r="O2329" t="s">
        <v>8298</v>
      </c>
      <c r="P2329" t="s">
        <v>8336</v>
      </c>
      <c r="Q2329" t="s">
        <v>8352</v>
      </c>
      <c r="R2329">
        <f t="shared" si="145"/>
        <v>55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>
        <f t="shared" si="144"/>
        <v>2.5445000000000002</v>
      </c>
      <c r="O2330" t="s">
        <v>8298</v>
      </c>
      <c r="P2330" t="s">
        <v>8336</v>
      </c>
      <c r="Q2330" t="s">
        <v>8352</v>
      </c>
      <c r="R2330">
        <f t="shared" si="145"/>
        <v>47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>
        <f t="shared" si="144"/>
        <v>1.0591999999999999</v>
      </c>
      <c r="O2331" t="s">
        <v>8298</v>
      </c>
      <c r="P2331" t="s">
        <v>8336</v>
      </c>
      <c r="Q2331" t="s">
        <v>8352</v>
      </c>
      <c r="R2331">
        <f t="shared" si="145"/>
        <v>212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>
        <f t="shared" si="144"/>
        <v>1.0242285714285715</v>
      </c>
      <c r="O2332" t="s">
        <v>8298</v>
      </c>
      <c r="P2332" t="s">
        <v>8336</v>
      </c>
      <c r="Q2332" t="s">
        <v>8352</v>
      </c>
      <c r="R2332">
        <f t="shared" si="145"/>
        <v>220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>
        <f t="shared" si="144"/>
        <v>1.4431375</v>
      </c>
      <c r="O2333" t="s">
        <v>8298</v>
      </c>
      <c r="P2333" t="s">
        <v>8336</v>
      </c>
      <c r="Q2333" t="s">
        <v>8352</v>
      </c>
      <c r="R2333">
        <f t="shared" si="145"/>
        <v>41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>
        <f t="shared" si="144"/>
        <v>1.06308</v>
      </c>
      <c r="O2334" t="s">
        <v>8298</v>
      </c>
      <c r="P2334" t="s">
        <v>8336</v>
      </c>
      <c r="Q2334" t="s">
        <v>8352</v>
      </c>
      <c r="R2334">
        <f t="shared" si="145"/>
        <v>76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>
        <f t="shared" si="144"/>
        <v>2.1216666666666666</v>
      </c>
      <c r="O2335" t="s">
        <v>8298</v>
      </c>
      <c r="P2335" t="s">
        <v>8336</v>
      </c>
      <c r="Q2335" t="s">
        <v>8352</v>
      </c>
      <c r="R2335">
        <f t="shared" si="145"/>
        <v>14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>
        <f t="shared" si="144"/>
        <v>1.0195000000000001</v>
      </c>
      <c r="O2336" t="s">
        <v>8298</v>
      </c>
      <c r="P2336" t="s">
        <v>8336</v>
      </c>
      <c r="Q2336" t="s">
        <v>8352</v>
      </c>
      <c r="R2336">
        <f t="shared" si="145"/>
        <v>61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>
        <f t="shared" si="144"/>
        <v>1.0227200000000001</v>
      </c>
      <c r="O2337" t="s">
        <v>8298</v>
      </c>
      <c r="P2337" t="s">
        <v>8336</v>
      </c>
      <c r="Q2337" t="s">
        <v>8352</v>
      </c>
      <c r="R2337">
        <f t="shared" si="145"/>
        <v>116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>
        <f t="shared" si="144"/>
        <v>5.2073254999999996</v>
      </c>
      <c r="O2338" t="s">
        <v>8298</v>
      </c>
      <c r="P2338" t="s">
        <v>8336</v>
      </c>
      <c r="Q2338" t="s">
        <v>8352</v>
      </c>
      <c r="R2338">
        <f t="shared" si="145"/>
        <v>48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>
        <f t="shared" si="144"/>
        <v>1.1065833333333333</v>
      </c>
      <c r="O2339" t="s">
        <v>8298</v>
      </c>
      <c r="P2339" t="s">
        <v>8336</v>
      </c>
      <c r="Q2339" t="s">
        <v>8352</v>
      </c>
      <c r="R2339">
        <f t="shared" si="145"/>
        <v>74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>
        <f t="shared" si="144"/>
        <v>1.0114333333333334</v>
      </c>
      <c r="O2340" t="s">
        <v>8298</v>
      </c>
      <c r="P2340" t="s">
        <v>8336</v>
      </c>
      <c r="Q2340" t="s">
        <v>8352</v>
      </c>
      <c r="R2340">
        <f t="shared" si="145"/>
        <v>123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>
        <f t="shared" si="144"/>
        <v>2.9420799999999998</v>
      </c>
      <c r="O2341" t="s">
        <v>8298</v>
      </c>
      <c r="P2341" t="s">
        <v>8336</v>
      </c>
      <c r="Q2341" t="s">
        <v>8352</v>
      </c>
      <c r="R2341">
        <f t="shared" si="145"/>
        <v>67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>
        <f t="shared" si="144"/>
        <v>1.0577749999999999</v>
      </c>
      <c r="O2342" t="s">
        <v>8298</v>
      </c>
      <c r="P2342" t="s">
        <v>8336</v>
      </c>
      <c r="Q2342" t="s">
        <v>8352</v>
      </c>
      <c r="R2342">
        <f t="shared" si="145"/>
        <v>105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>
        <f t="shared" si="144"/>
        <v>0</v>
      </c>
      <c r="O2343" t="s">
        <v>8272</v>
      </c>
      <c r="P2343" t="s">
        <v>8319</v>
      </c>
      <c r="Q2343" t="s">
        <v>8320</v>
      </c>
      <c r="R2343" t="e">
        <f t="shared" si="145"/>
        <v>#DIV/0!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>
        <f t="shared" si="144"/>
        <v>0</v>
      </c>
      <c r="O2344" t="s">
        <v>8272</v>
      </c>
      <c r="P2344" t="s">
        <v>8319</v>
      </c>
      <c r="Q2344" t="s">
        <v>8320</v>
      </c>
      <c r="R2344" t="e">
        <f t="shared" si="145"/>
        <v>#DIV/0!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>
        <f t="shared" si="144"/>
        <v>0.03</v>
      </c>
      <c r="O2345" t="s">
        <v>8272</v>
      </c>
      <c r="P2345" t="s">
        <v>8319</v>
      </c>
      <c r="Q2345" t="s">
        <v>8320</v>
      </c>
      <c r="R2345">
        <f t="shared" si="145"/>
        <v>300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>
        <f t="shared" si="144"/>
        <v>1E-3</v>
      </c>
      <c r="O2346" t="s">
        <v>8272</v>
      </c>
      <c r="P2346" t="s">
        <v>8319</v>
      </c>
      <c r="Q2346" t="s">
        <v>8320</v>
      </c>
      <c r="R2346">
        <f t="shared" si="145"/>
        <v>1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>
        <f t="shared" si="144"/>
        <v>0</v>
      </c>
      <c r="O2347" t="s">
        <v>8272</v>
      </c>
      <c r="P2347" t="s">
        <v>8319</v>
      </c>
      <c r="Q2347" t="s">
        <v>8320</v>
      </c>
      <c r="R2347" t="e">
        <f t="shared" si="145"/>
        <v>#DIV/0!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>
        <f t="shared" si="144"/>
        <v>6.4999999999999997E-4</v>
      </c>
      <c r="O2348" t="s">
        <v>8272</v>
      </c>
      <c r="P2348" t="s">
        <v>8319</v>
      </c>
      <c r="Q2348" t="s">
        <v>8320</v>
      </c>
      <c r="R2348">
        <f t="shared" si="145"/>
        <v>13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>
        <f t="shared" si="144"/>
        <v>1.4999999999999999E-2</v>
      </c>
      <c r="O2349" t="s">
        <v>8272</v>
      </c>
      <c r="P2349" t="s">
        <v>8319</v>
      </c>
      <c r="Q2349" t="s">
        <v>8320</v>
      </c>
      <c r="R2349">
        <f t="shared" si="145"/>
        <v>15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>
        <f t="shared" si="144"/>
        <v>3.8571428571428572E-3</v>
      </c>
      <c r="O2350" t="s">
        <v>8272</v>
      </c>
      <c r="P2350" t="s">
        <v>8319</v>
      </c>
      <c r="Q2350" t="s">
        <v>8320</v>
      </c>
      <c r="R2350">
        <f t="shared" si="145"/>
        <v>54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>
        <f t="shared" si="144"/>
        <v>0</v>
      </c>
      <c r="O2351" t="s">
        <v>8272</v>
      </c>
      <c r="P2351" t="s">
        <v>8319</v>
      </c>
      <c r="Q2351" t="s">
        <v>8320</v>
      </c>
      <c r="R2351" t="e">
        <f t="shared" si="145"/>
        <v>#DIV/0!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>
        <f t="shared" si="144"/>
        <v>0</v>
      </c>
      <c r="O2352" t="s">
        <v>8272</v>
      </c>
      <c r="P2352" t="s">
        <v>8319</v>
      </c>
      <c r="Q2352" t="s">
        <v>8320</v>
      </c>
      <c r="R2352" t="e">
        <f t="shared" si="145"/>
        <v>#DIV/0!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>
        <f t="shared" si="144"/>
        <v>5.7142857142857143E-3</v>
      </c>
      <c r="O2353" t="s">
        <v>8272</v>
      </c>
      <c r="P2353" t="s">
        <v>8319</v>
      </c>
      <c r="Q2353" t="s">
        <v>8320</v>
      </c>
      <c r="R2353">
        <f t="shared" si="145"/>
        <v>15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>
        <f t="shared" si="144"/>
        <v>0</v>
      </c>
      <c r="O2354" t="s">
        <v>8272</v>
      </c>
      <c r="P2354" t="s">
        <v>8319</v>
      </c>
      <c r="Q2354" t="s">
        <v>8320</v>
      </c>
      <c r="R2354" t="e">
        <f t="shared" si="145"/>
        <v>#DIV/0!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>
        <f t="shared" si="144"/>
        <v>0</v>
      </c>
      <c r="O2355" t="s">
        <v>8272</v>
      </c>
      <c r="P2355" t="s">
        <v>8319</v>
      </c>
      <c r="Q2355" t="s">
        <v>8320</v>
      </c>
      <c r="R2355" t="e">
        <f t="shared" si="145"/>
        <v>#DIV/0!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>
        <f t="shared" si="144"/>
        <v>7.1428571428571429E-4</v>
      </c>
      <c r="O2356" t="s">
        <v>8272</v>
      </c>
      <c r="P2356" t="s">
        <v>8319</v>
      </c>
      <c r="Q2356" t="s">
        <v>8320</v>
      </c>
      <c r="R2356">
        <f t="shared" si="145"/>
        <v>25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>
        <f t="shared" si="144"/>
        <v>6.875E-3</v>
      </c>
      <c r="O2357" t="s">
        <v>8272</v>
      </c>
      <c r="P2357" t="s">
        <v>8319</v>
      </c>
      <c r="Q2357" t="s">
        <v>8320</v>
      </c>
      <c r="R2357">
        <f t="shared" si="145"/>
        <v>28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>
        <f t="shared" si="144"/>
        <v>0</v>
      </c>
      <c r="O2358" t="s">
        <v>8272</v>
      </c>
      <c r="P2358" t="s">
        <v>8319</v>
      </c>
      <c r="Q2358" t="s">
        <v>8320</v>
      </c>
      <c r="R2358" t="e">
        <f t="shared" si="145"/>
        <v>#DIV/0!</v>
      </c>
      <c r="S2358" s="10">
        <f t="shared" si="146"/>
        <v>42130.78361111111</v>
      </c>
      <c r="T2358" s="10">
        <f t="shared" si="147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>
        <f t="shared" si="144"/>
        <v>0</v>
      </c>
      <c r="O2359" t="s">
        <v>8272</v>
      </c>
      <c r="P2359" t="s">
        <v>8319</v>
      </c>
      <c r="Q2359" t="s">
        <v>8320</v>
      </c>
      <c r="R2359" t="e">
        <f t="shared" si="145"/>
        <v>#DIV/0!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>
        <f t="shared" si="144"/>
        <v>0</v>
      </c>
      <c r="O2360" t="s">
        <v>8272</v>
      </c>
      <c r="P2360" t="s">
        <v>8319</v>
      </c>
      <c r="Q2360" t="s">
        <v>8320</v>
      </c>
      <c r="R2360" t="e">
        <f t="shared" si="145"/>
        <v>#DIV/0!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>
        <f t="shared" si="144"/>
        <v>0.14680000000000001</v>
      </c>
      <c r="O2361" t="s">
        <v>8272</v>
      </c>
      <c r="P2361" t="s">
        <v>8319</v>
      </c>
      <c r="Q2361" t="s">
        <v>8320</v>
      </c>
      <c r="R2361">
        <f t="shared" si="145"/>
        <v>367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>
        <f t="shared" si="144"/>
        <v>4.0000000000000002E-4</v>
      </c>
      <c r="O2362" t="s">
        <v>8272</v>
      </c>
      <c r="P2362" t="s">
        <v>8319</v>
      </c>
      <c r="Q2362" t="s">
        <v>8320</v>
      </c>
      <c r="R2362">
        <f t="shared" si="145"/>
        <v>2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>
        <f t="shared" si="144"/>
        <v>0</v>
      </c>
      <c r="O2363" t="s">
        <v>8272</v>
      </c>
      <c r="P2363" t="s">
        <v>8319</v>
      </c>
      <c r="Q2363" t="s">
        <v>8320</v>
      </c>
      <c r="R2363" t="e">
        <f t="shared" si="145"/>
        <v>#DIV/0!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>
        <f t="shared" si="144"/>
        <v>0.2857142857142857</v>
      </c>
      <c r="O2364" t="s">
        <v>8272</v>
      </c>
      <c r="P2364" t="s">
        <v>8319</v>
      </c>
      <c r="Q2364" t="s">
        <v>8320</v>
      </c>
      <c r="R2364">
        <f t="shared" si="145"/>
        <v>60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>
        <f t="shared" si="144"/>
        <v>0</v>
      </c>
      <c r="O2365" t="s">
        <v>8272</v>
      </c>
      <c r="P2365" t="s">
        <v>8319</v>
      </c>
      <c r="Q2365" t="s">
        <v>8320</v>
      </c>
      <c r="R2365" t="e">
        <f t="shared" si="145"/>
        <v>#DIV/0!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>
        <f t="shared" si="144"/>
        <v>0</v>
      </c>
      <c r="O2366" t="s">
        <v>8272</v>
      </c>
      <c r="P2366" t="s">
        <v>8319</v>
      </c>
      <c r="Q2366" t="s">
        <v>8320</v>
      </c>
      <c r="R2366" t="e">
        <f t="shared" si="145"/>
        <v>#DIV/0!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>
        <f t="shared" si="144"/>
        <v>0</v>
      </c>
      <c r="O2367" t="s">
        <v>8272</v>
      </c>
      <c r="P2367" t="s">
        <v>8319</v>
      </c>
      <c r="Q2367" t="s">
        <v>8320</v>
      </c>
      <c r="R2367" t="e">
        <f t="shared" si="145"/>
        <v>#DIV/0!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>
        <f t="shared" si="144"/>
        <v>0.1052</v>
      </c>
      <c r="O2368" t="s">
        <v>8272</v>
      </c>
      <c r="P2368" t="s">
        <v>8319</v>
      </c>
      <c r="Q2368" t="s">
        <v>8320</v>
      </c>
      <c r="R2368">
        <f t="shared" si="145"/>
        <v>97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>
        <f t="shared" si="144"/>
        <v>1.34E-2</v>
      </c>
      <c r="O2369" t="s">
        <v>8272</v>
      </c>
      <c r="P2369" t="s">
        <v>8319</v>
      </c>
      <c r="Q2369" t="s">
        <v>8320</v>
      </c>
      <c r="R2369">
        <f t="shared" si="145"/>
        <v>48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>
        <f t="shared" si="144"/>
        <v>2.5000000000000001E-3</v>
      </c>
      <c r="O2370" t="s">
        <v>8272</v>
      </c>
      <c r="P2370" t="s">
        <v>8319</v>
      </c>
      <c r="Q2370" t="s">
        <v>8320</v>
      </c>
      <c r="R2370">
        <f t="shared" si="145"/>
        <v>50</v>
      </c>
      <c r="S2370" s="10">
        <f t="shared" si="146"/>
        <v>42063.721817129626</v>
      </c>
      <c r="T2370" s="10">
        <f t="shared" si="147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>
        <f t="shared" ref="N2371:N2434" si="148">E2371/D2371</f>
        <v>0</v>
      </c>
      <c r="O2371" t="s">
        <v>8272</v>
      </c>
      <c r="P2371" t="s">
        <v>8319</v>
      </c>
      <c r="Q2371" t="s">
        <v>8320</v>
      </c>
      <c r="R2371" t="e">
        <f t="shared" ref="R2371:R2434" si="149">ROUND(E2371/L2371,0)</f>
        <v>#DIV/0!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>
        <f t="shared" si="148"/>
        <v>3.2799999999999999E-3</v>
      </c>
      <c r="O2372" t="s">
        <v>8272</v>
      </c>
      <c r="P2372" t="s">
        <v>8319</v>
      </c>
      <c r="Q2372" t="s">
        <v>8320</v>
      </c>
      <c r="R2372">
        <f t="shared" si="149"/>
        <v>21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>
        <f t="shared" si="148"/>
        <v>0</v>
      </c>
      <c r="O2373" t="s">
        <v>8272</v>
      </c>
      <c r="P2373" t="s">
        <v>8319</v>
      </c>
      <c r="Q2373" t="s">
        <v>8320</v>
      </c>
      <c r="R2373" t="e">
        <f t="shared" si="149"/>
        <v>#DIV/0!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>
        <f t="shared" si="148"/>
        <v>3.272727272727273E-2</v>
      </c>
      <c r="O2374" t="s">
        <v>8272</v>
      </c>
      <c r="P2374" t="s">
        <v>8319</v>
      </c>
      <c r="Q2374" t="s">
        <v>8320</v>
      </c>
      <c r="R2374">
        <f t="shared" si="149"/>
        <v>30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>
        <f t="shared" si="148"/>
        <v>5.8823529411764708E-5</v>
      </c>
      <c r="O2375" t="s">
        <v>8272</v>
      </c>
      <c r="P2375" t="s">
        <v>8319</v>
      </c>
      <c r="Q2375" t="s">
        <v>8320</v>
      </c>
      <c r="R2375">
        <f t="shared" si="149"/>
        <v>50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>
        <f t="shared" si="148"/>
        <v>4.5454545454545455E-4</v>
      </c>
      <c r="O2376" t="s">
        <v>8272</v>
      </c>
      <c r="P2376" t="s">
        <v>8319</v>
      </c>
      <c r="Q2376" t="s">
        <v>8320</v>
      </c>
      <c r="R2376">
        <f t="shared" si="149"/>
        <v>10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>
        <f t="shared" si="148"/>
        <v>0</v>
      </c>
      <c r="O2377" t="s">
        <v>8272</v>
      </c>
      <c r="P2377" t="s">
        <v>8319</v>
      </c>
      <c r="Q2377" t="s">
        <v>8320</v>
      </c>
      <c r="R2377" t="e">
        <f t="shared" si="149"/>
        <v>#DIV/0!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>
        <f t="shared" si="148"/>
        <v>0.10877666666666666</v>
      </c>
      <c r="O2378" t="s">
        <v>8272</v>
      </c>
      <c r="P2378" t="s">
        <v>8319</v>
      </c>
      <c r="Q2378" t="s">
        <v>8320</v>
      </c>
      <c r="R2378">
        <f t="shared" si="149"/>
        <v>82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>
        <f t="shared" si="148"/>
        <v>0</v>
      </c>
      <c r="O2379" t="s">
        <v>8272</v>
      </c>
      <c r="P2379" t="s">
        <v>8319</v>
      </c>
      <c r="Q2379" t="s">
        <v>8320</v>
      </c>
      <c r="R2379" t="e">
        <f t="shared" si="149"/>
        <v>#DIV/0!</v>
      </c>
      <c r="S2379" s="10">
        <f t="shared" si="150"/>
        <v>42669.870173611111</v>
      </c>
      <c r="T2379" s="10">
        <f t="shared" si="151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>
        <f t="shared" si="148"/>
        <v>0</v>
      </c>
      <c r="O2380" t="s">
        <v>8272</v>
      </c>
      <c r="P2380" t="s">
        <v>8319</v>
      </c>
      <c r="Q2380" t="s">
        <v>8320</v>
      </c>
      <c r="R2380" t="e">
        <f t="shared" si="149"/>
        <v>#DIV/0!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>
        <f t="shared" si="148"/>
        <v>0</v>
      </c>
      <c r="O2381" t="s">
        <v>8272</v>
      </c>
      <c r="P2381" t="s">
        <v>8319</v>
      </c>
      <c r="Q2381" t="s">
        <v>8320</v>
      </c>
      <c r="R2381" t="e">
        <f t="shared" si="149"/>
        <v>#DIV/0!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>
        <f t="shared" si="148"/>
        <v>3.6666666666666666E-3</v>
      </c>
      <c r="O2382" t="s">
        <v>8272</v>
      </c>
      <c r="P2382" t="s">
        <v>8319</v>
      </c>
      <c r="Q2382" t="s">
        <v>8320</v>
      </c>
      <c r="R2382">
        <f t="shared" si="149"/>
        <v>18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>
        <f t="shared" si="148"/>
        <v>1.8193398957730169E-2</v>
      </c>
      <c r="O2383" t="s">
        <v>8272</v>
      </c>
      <c r="P2383" t="s">
        <v>8319</v>
      </c>
      <c r="Q2383" t="s">
        <v>8320</v>
      </c>
      <c r="R2383">
        <f t="shared" si="149"/>
        <v>224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>
        <f t="shared" si="148"/>
        <v>2.5000000000000001E-2</v>
      </c>
      <c r="O2384" t="s">
        <v>8272</v>
      </c>
      <c r="P2384" t="s">
        <v>8319</v>
      </c>
      <c r="Q2384" t="s">
        <v>8320</v>
      </c>
      <c r="R2384">
        <f t="shared" si="149"/>
        <v>38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>
        <f t="shared" si="148"/>
        <v>4.3499999999999997E-2</v>
      </c>
      <c r="O2385" t="s">
        <v>8272</v>
      </c>
      <c r="P2385" t="s">
        <v>8319</v>
      </c>
      <c r="Q2385" t="s">
        <v>8320</v>
      </c>
      <c r="R2385">
        <f t="shared" si="149"/>
        <v>145</v>
      </c>
      <c r="S2385" s="10">
        <f t="shared" si="150"/>
        <v>42027.056793981479</v>
      </c>
      <c r="T2385" s="10">
        <f t="shared" si="151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>
        <f t="shared" si="148"/>
        <v>8.0000000000000002E-3</v>
      </c>
      <c r="O2386" t="s">
        <v>8272</v>
      </c>
      <c r="P2386" t="s">
        <v>8319</v>
      </c>
      <c r="Q2386" t="s">
        <v>8320</v>
      </c>
      <c r="R2386">
        <f t="shared" si="149"/>
        <v>1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>
        <f t="shared" si="148"/>
        <v>1.2123076923076924E-2</v>
      </c>
      <c r="O2387" t="s">
        <v>8272</v>
      </c>
      <c r="P2387" t="s">
        <v>8319</v>
      </c>
      <c r="Q2387" t="s">
        <v>8320</v>
      </c>
      <c r="R2387">
        <f t="shared" si="149"/>
        <v>113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>
        <f t="shared" si="148"/>
        <v>0</v>
      </c>
      <c r="O2388" t="s">
        <v>8272</v>
      </c>
      <c r="P2388" t="s">
        <v>8319</v>
      </c>
      <c r="Q2388" t="s">
        <v>8320</v>
      </c>
      <c r="R2388" t="e">
        <f t="shared" si="149"/>
        <v>#DIV/0!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>
        <f t="shared" si="148"/>
        <v>6.8399999999999997E-3</v>
      </c>
      <c r="O2389" t="s">
        <v>8272</v>
      </c>
      <c r="P2389" t="s">
        <v>8319</v>
      </c>
      <c r="Q2389" t="s">
        <v>8320</v>
      </c>
      <c r="R2389">
        <f t="shared" si="149"/>
        <v>342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>
        <f t="shared" si="148"/>
        <v>1.2513513513513513E-2</v>
      </c>
      <c r="O2390" t="s">
        <v>8272</v>
      </c>
      <c r="P2390" t="s">
        <v>8319</v>
      </c>
      <c r="Q2390" t="s">
        <v>8320</v>
      </c>
      <c r="R2390">
        <f t="shared" si="149"/>
        <v>58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>
        <f t="shared" si="148"/>
        <v>1.8749999999999999E-3</v>
      </c>
      <c r="O2391" t="s">
        <v>8272</v>
      </c>
      <c r="P2391" t="s">
        <v>8319</v>
      </c>
      <c r="Q2391" t="s">
        <v>8320</v>
      </c>
      <c r="R2391">
        <f t="shared" si="149"/>
        <v>30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>
        <f t="shared" si="148"/>
        <v>0</v>
      </c>
      <c r="O2392" t="s">
        <v>8272</v>
      </c>
      <c r="P2392" t="s">
        <v>8319</v>
      </c>
      <c r="Q2392" t="s">
        <v>8320</v>
      </c>
      <c r="R2392" t="e">
        <f t="shared" si="149"/>
        <v>#DIV/0!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>
        <f t="shared" si="148"/>
        <v>1.25E-3</v>
      </c>
      <c r="O2393" t="s">
        <v>8272</v>
      </c>
      <c r="P2393" t="s">
        <v>8319</v>
      </c>
      <c r="Q2393" t="s">
        <v>8320</v>
      </c>
      <c r="R2393">
        <f t="shared" si="149"/>
        <v>25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>
        <f t="shared" si="148"/>
        <v>0</v>
      </c>
      <c r="O2394" t="s">
        <v>8272</v>
      </c>
      <c r="P2394" t="s">
        <v>8319</v>
      </c>
      <c r="Q2394" t="s">
        <v>8320</v>
      </c>
      <c r="R2394" t="e">
        <f t="shared" si="149"/>
        <v>#DIV/0!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>
        <f t="shared" si="148"/>
        <v>5.0000000000000001E-4</v>
      </c>
      <c r="O2395" t="s">
        <v>8272</v>
      </c>
      <c r="P2395" t="s">
        <v>8319</v>
      </c>
      <c r="Q2395" t="s">
        <v>8320</v>
      </c>
      <c r="R2395">
        <f t="shared" si="149"/>
        <v>50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>
        <f t="shared" si="148"/>
        <v>5.9999999999999995E-4</v>
      </c>
      <c r="O2396" t="s">
        <v>8272</v>
      </c>
      <c r="P2396" t="s">
        <v>8319</v>
      </c>
      <c r="Q2396" t="s">
        <v>8320</v>
      </c>
      <c r="R2396">
        <f t="shared" si="149"/>
        <v>2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>
        <f t="shared" si="148"/>
        <v>0</v>
      </c>
      <c r="O2397" t="s">
        <v>8272</v>
      </c>
      <c r="P2397" t="s">
        <v>8319</v>
      </c>
      <c r="Q2397" t="s">
        <v>8320</v>
      </c>
      <c r="R2397" t="e">
        <f t="shared" si="149"/>
        <v>#DIV/0!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>
        <f t="shared" si="148"/>
        <v>2E-3</v>
      </c>
      <c r="O2398" t="s">
        <v>8272</v>
      </c>
      <c r="P2398" t="s">
        <v>8319</v>
      </c>
      <c r="Q2398" t="s">
        <v>8320</v>
      </c>
      <c r="R2398">
        <f t="shared" si="149"/>
        <v>10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>
        <f t="shared" si="148"/>
        <v>0</v>
      </c>
      <c r="O2399" t="s">
        <v>8272</v>
      </c>
      <c r="P2399" t="s">
        <v>8319</v>
      </c>
      <c r="Q2399" t="s">
        <v>8320</v>
      </c>
      <c r="R2399" t="e">
        <f t="shared" si="149"/>
        <v>#DIV/0!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>
        <f t="shared" si="148"/>
        <v>0</v>
      </c>
      <c r="O2400" t="s">
        <v>8272</v>
      </c>
      <c r="P2400" t="s">
        <v>8319</v>
      </c>
      <c r="Q2400" t="s">
        <v>8320</v>
      </c>
      <c r="R2400" t="e">
        <f t="shared" si="149"/>
        <v>#DIV/0!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>
        <f t="shared" si="148"/>
        <v>0</v>
      </c>
      <c r="O2401" t="s">
        <v>8272</v>
      </c>
      <c r="P2401" t="s">
        <v>8319</v>
      </c>
      <c r="Q2401" t="s">
        <v>8320</v>
      </c>
      <c r="R2401" t="e">
        <f t="shared" si="149"/>
        <v>#DIV/0!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>
        <f t="shared" si="148"/>
        <v>0</v>
      </c>
      <c r="O2402" t="s">
        <v>8272</v>
      </c>
      <c r="P2402" t="s">
        <v>8319</v>
      </c>
      <c r="Q2402" t="s">
        <v>8320</v>
      </c>
      <c r="R2402" t="e">
        <f t="shared" si="149"/>
        <v>#DIV/0!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>
        <f t="shared" si="148"/>
        <v>7.1785714285714283E-3</v>
      </c>
      <c r="O2403" t="s">
        <v>8284</v>
      </c>
      <c r="P2403" t="s">
        <v>8336</v>
      </c>
      <c r="Q2403" t="s">
        <v>8337</v>
      </c>
      <c r="R2403">
        <f t="shared" si="149"/>
        <v>22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>
        <f t="shared" si="148"/>
        <v>4.3333333333333331E-3</v>
      </c>
      <c r="O2404" t="s">
        <v>8284</v>
      </c>
      <c r="P2404" t="s">
        <v>8336</v>
      </c>
      <c r="Q2404" t="s">
        <v>8337</v>
      </c>
      <c r="R2404">
        <f t="shared" si="149"/>
        <v>52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>
        <f t="shared" si="148"/>
        <v>0.16833333333333333</v>
      </c>
      <c r="O2405" t="s">
        <v>8284</v>
      </c>
      <c r="P2405" t="s">
        <v>8336</v>
      </c>
      <c r="Q2405" t="s">
        <v>8337</v>
      </c>
      <c r="R2405">
        <f t="shared" si="149"/>
        <v>17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>
        <f t="shared" si="148"/>
        <v>0</v>
      </c>
      <c r="O2406" t="s">
        <v>8284</v>
      </c>
      <c r="P2406" t="s">
        <v>8336</v>
      </c>
      <c r="Q2406" t="s">
        <v>8337</v>
      </c>
      <c r="R2406" t="e">
        <f t="shared" si="149"/>
        <v>#DIV/0!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>
        <f t="shared" si="148"/>
        <v>0.22520000000000001</v>
      </c>
      <c r="O2407" t="s">
        <v>8284</v>
      </c>
      <c r="P2407" t="s">
        <v>8336</v>
      </c>
      <c r="Q2407" t="s">
        <v>8337</v>
      </c>
      <c r="R2407">
        <f t="shared" si="149"/>
        <v>56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>
        <f t="shared" si="148"/>
        <v>0.41384615384615386</v>
      </c>
      <c r="O2408" t="s">
        <v>8284</v>
      </c>
      <c r="P2408" t="s">
        <v>8336</v>
      </c>
      <c r="Q2408" t="s">
        <v>8337</v>
      </c>
      <c r="R2408">
        <f t="shared" si="149"/>
        <v>84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>
        <f t="shared" si="148"/>
        <v>0.25259090909090909</v>
      </c>
      <c r="O2409" t="s">
        <v>8284</v>
      </c>
      <c r="P2409" t="s">
        <v>8336</v>
      </c>
      <c r="Q2409" t="s">
        <v>8337</v>
      </c>
      <c r="R2409">
        <f t="shared" si="149"/>
        <v>168</v>
      </c>
      <c r="S2409" s="10">
        <f t="shared" si="150"/>
        <v>42082.575555555552</v>
      </c>
      <c r="T2409" s="10">
        <f t="shared" si="151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>
        <f t="shared" si="148"/>
        <v>2E-3</v>
      </c>
      <c r="O2410" t="s">
        <v>8284</v>
      </c>
      <c r="P2410" t="s">
        <v>8336</v>
      </c>
      <c r="Q2410" t="s">
        <v>8337</v>
      </c>
      <c r="R2410">
        <f t="shared" si="149"/>
        <v>15</v>
      </c>
      <c r="S2410" s="10">
        <f t="shared" si="150"/>
        <v>41919.140706018516</v>
      </c>
      <c r="T2410" s="10">
        <f t="shared" si="151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>
        <f t="shared" si="148"/>
        <v>1.84E-2</v>
      </c>
      <c r="O2411" t="s">
        <v>8284</v>
      </c>
      <c r="P2411" t="s">
        <v>8336</v>
      </c>
      <c r="Q2411" t="s">
        <v>8337</v>
      </c>
      <c r="R2411">
        <f t="shared" si="149"/>
        <v>77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>
        <f t="shared" si="148"/>
        <v>0</v>
      </c>
      <c r="O2412" t="s">
        <v>8284</v>
      </c>
      <c r="P2412" t="s">
        <v>8336</v>
      </c>
      <c r="Q2412" t="s">
        <v>8337</v>
      </c>
      <c r="R2412" t="e">
        <f t="shared" si="149"/>
        <v>#DIV/0!</v>
      </c>
      <c r="S2412" s="10">
        <f t="shared" si="150"/>
        <v>42224.408275462964</v>
      </c>
      <c r="T2412" s="10">
        <f t="shared" si="151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>
        <f t="shared" si="148"/>
        <v>6.0400000000000002E-3</v>
      </c>
      <c r="O2413" t="s">
        <v>8284</v>
      </c>
      <c r="P2413" t="s">
        <v>8336</v>
      </c>
      <c r="Q2413" t="s">
        <v>8337</v>
      </c>
      <c r="R2413">
        <f t="shared" si="149"/>
        <v>50</v>
      </c>
      <c r="S2413" s="10">
        <f t="shared" si="150"/>
        <v>42211.732430555552</v>
      </c>
      <c r="T2413" s="10">
        <f t="shared" si="151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>
        <f t="shared" si="148"/>
        <v>0</v>
      </c>
      <c r="O2414" t="s">
        <v>8284</v>
      </c>
      <c r="P2414" t="s">
        <v>8336</v>
      </c>
      <c r="Q2414" t="s">
        <v>8337</v>
      </c>
      <c r="R2414" t="e">
        <f t="shared" si="149"/>
        <v>#DIV/0!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>
        <f t="shared" si="148"/>
        <v>8.3333333333333332E-3</v>
      </c>
      <c r="O2415" t="s">
        <v>8284</v>
      </c>
      <c r="P2415" t="s">
        <v>8336</v>
      </c>
      <c r="Q2415" t="s">
        <v>8337</v>
      </c>
      <c r="R2415">
        <f t="shared" si="149"/>
        <v>8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>
        <f t="shared" si="148"/>
        <v>3.0666666666666665E-2</v>
      </c>
      <c r="O2416" t="s">
        <v>8284</v>
      </c>
      <c r="P2416" t="s">
        <v>8336</v>
      </c>
      <c r="Q2416" t="s">
        <v>8337</v>
      </c>
      <c r="R2416">
        <f t="shared" si="149"/>
        <v>35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>
        <f t="shared" si="148"/>
        <v>5.5833333333333334E-3</v>
      </c>
      <c r="O2417" t="s">
        <v>8284</v>
      </c>
      <c r="P2417" t="s">
        <v>8336</v>
      </c>
      <c r="Q2417" t="s">
        <v>8337</v>
      </c>
      <c r="R2417">
        <f t="shared" si="149"/>
        <v>56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>
        <f t="shared" si="148"/>
        <v>2.5000000000000001E-4</v>
      </c>
      <c r="O2418" t="s">
        <v>8284</v>
      </c>
      <c r="P2418" t="s">
        <v>8336</v>
      </c>
      <c r="Q2418" t="s">
        <v>8337</v>
      </c>
      <c r="R2418">
        <f t="shared" si="149"/>
        <v>5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>
        <f t="shared" si="148"/>
        <v>0</v>
      </c>
      <c r="O2419" t="s">
        <v>8284</v>
      </c>
      <c r="P2419" t="s">
        <v>8336</v>
      </c>
      <c r="Q2419" t="s">
        <v>8337</v>
      </c>
      <c r="R2419" t="e">
        <f t="shared" si="149"/>
        <v>#DIV/0!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>
        <f t="shared" si="148"/>
        <v>2.0000000000000001E-4</v>
      </c>
      <c r="O2420" t="s">
        <v>8284</v>
      </c>
      <c r="P2420" t="s">
        <v>8336</v>
      </c>
      <c r="Q2420" t="s">
        <v>8337</v>
      </c>
      <c r="R2420">
        <f t="shared" si="149"/>
        <v>1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>
        <f t="shared" si="148"/>
        <v>0</v>
      </c>
      <c r="O2421" t="s">
        <v>8284</v>
      </c>
      <c r="P2421" t="s">
        <v>8336</v>
      </c>
      <c r="Q2421" t="s">
        <v>8337</v>
      </c>
      <c r="R2421" t="e">
        <f t="shared" si="149"/>
        <v>#DIV/0!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>
        <f t="shared" si="148"/>
        <v>0.14825133372851215</v>
      </c>
      <c r="O2422" t="s">
        <v>8284</v>
      </c>
      <c r="P2422" t="s">
        <v>8336</v>
      </c>
      <c r="Q2422" t="s">
        <v>8337</v>
      </c>
      <c r="R2422">
        <f t="shared" si="149"/>
        <v>69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>
        <f t="shared" si="148"/>
        <v>1.6666666666666666E-4</v>
      </c>
      <c r="O2423" t="s">
        <v>8284</v>
      </c>
      <c r="P2423" t="s">
        <v>8336</v>
      </c>
      <c r="Q2423" t="s">
        <v>8337</v>
      </c>
      <c r="R2423">
        <f t="shared" si="149"/>
        <v>1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>
        <f t="shared" si="148"/>
        <v>2E-3</v>
      </c>
      <c r="O2424" t="s">
        <v>8284</v>
      </c>
      <c r="P2424" t="s">
        <v>8336</v>
      </c>
      <c r="Q2424" t="s">
        <v>8337</v>
      </c>
      <c r="R2424">
        <f t="shared" si="149"/>
        <v>1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>
        <f t="shared" si="148"/>
        <v>1.3333333333333334E-4</v>
      </c>
      <c r="O2425" t="s">
        <v>8284</v>
      </c>
      <c r="P2425" t="s">
        <v>8336</v>
      </c>
      <c r="Q2425" t="s">
        <v>8337</v>
      </c>
      <c r="R2425">
        <f t="shared" si="149"/>
        <v>8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>
        <f t="shared" si="148"/>
        <v>1.24E-2</v>
      </c>
      <c r="O2426" t="s">
        <v>8284</v>
      </c>
      <c r="P2426" t="s">
        <v>8336</v>
      </c>
      <c r="Q2426" t="s">
        <v>8337</v>
      </c>
      <c r="R2426">
        <f t="shared" si="149"/>
        <v>34</v>
      </c>
      <c r="S2426" s="10">
        <f t="shared" si="150"/>
        <v>41909.892453703702</v>
      </c>
      <c r="T2426" s="10">
        <f t="shared" si="151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>
        <f t="shared" si="148"/>
        <v>2.8571428571428574E-4</v>
      </c>
      <c r="O2427" t="s">
        <v>8284</v>
      </c>
      <c r="P2427" t="s">
        <v>8336</v>
      </c>
      <c r="Q2427" t="s">
        <v>8337</v>
      </c>
      <c r="R2427">
        <f t="shared" si="149"/>
        <v>1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>
        <f t="shared" si="148"/>
        <v>0</v>
      </c>
      <c r="O2428" t="s">
        <v>8284</v>
      </c>
      <c r="P2428" t="s">
        <v>8336</v>
      </c>
      <c r="Q2428" t="s">
        <v>8337</v>
      </c>
      <c r="R2428" t="e">
        <f t="shared" si="149"/>
        <v>#DIV/0!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>
        <f t="shared" si="148"/>
        <v>2.0000000000000002E-5</v>
      </c>
      <c r="O2429" t="s">
        <v>8284</v>
      </c>
      <c r="P2429" t="s">
        <v>8336</v>
      </c>
      <c r="Q2429" t="s">
        <v>8337</v>
      </c>
      <c r="R2429">
        <f t="shared" si="149"/>
        <v>1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>
        <f t="shared" si="148"/>
        <v>2.8571428571428571E-5</v>
      </c>
      <c r="O2430" t="s">
        <v>8284</v>
      </c>
      <c r="P2430" t="s">
        <v>8336</v>
      </c>
      <c r="Q2430" t="s">
        <v>8337</v>
      </c>
      <c r="R2430">
        <f t="shared" si="149"/>
        <v>1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>
        <f t="shared" si="148"/>
        <v>1.4321428571428572E-2</v>
      </c>
      <c r="O2431" t="s">
        <v>8284</v>
      </c>
      <c r="P2431" t="s">
        <v>8336</v>
      </c>
      <c r="Q2431" t="s">
        <v>8337</v>
      </c>
      <c r="R2431">
        <f t="shared" si="149"/>
        <v>501</v>
      </c>
      <c r="S2431" s="10">
        <f t="shared" si="150"/>
        <v>42734.879236111112</v>
      </c>
      <c r="T2431" s="10">
        <f t="shared" si="151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>
        <f t="shared" si="148"/>
        <v>7.0000000000000001E-3</v>
      </c>
      <c r="O2432" t="s">
        <v>8284</v>
      </c>
      <c r="P2432" t="s">
        <v>8336</v>
      </c>
      <c r="Q2432" t="s">
        <v>8337</v>
      </c>
      <c r="R2432">
        <f t="shared" si="149"/>
        <v>11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>
        <f t="shared" si="148"/>
        <v>2.0000000000000002E-5</v>
      </c>
      <c r="O2433" t="s">
        <v>8284</v>
      </c>
      <c r="P2433" t="s">
        <v>8336</v>
      </c>
      <c r="Q2433" t="s">
        <v>8337</v>
      </c>
      <c r="R2433">
        <f t="shared" si="149"/>
        <v>1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>
        <f t="shared" si="148"/>
        <v>1.4285714285714287E-4</v>
      </c>
      <c r="O2434" t="s">
        <v>8284</v>
      </c>
      <c r="P2434" t="s">
        <v>8336</v>
      </c>
      <c r="Q2434" t="s">
        <v>8337</v>
      </c>
      <c r="R2434">
        <f t="shared" si="149"/>
        <v>1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>
        <f t="shared" ref="N2435:N2498" si="152">E2435/D2435</f>
        <v>0</v>
      </c>
      <c r="O2435" t="s">
        <v>8284</v>
      </c>
      <c r="P2435" t="s">
        <v>8336</v>
      </c>
      <c r="Q2435" t="s">
        <v>8337</v>
      </c>
      <c r="R2435" t="e">
        <f t="shared" ref="R2435:R2498" si="153">ROUND(E2435/L2435,0)</f>
        <v>#DIV/0!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>
        <f t="shared" si="152"/>
        <v>1.2999999999999999E-3</v>
      </c>
      <c r="O2436" t="s">
        <v>8284</v>
      </c>
      <c r="P2436" t="s">
        <v>8336</v>
      </c>
      <c r="Q2436" t="s">
        <v>8337</v>
      </c>
      <c r="R2436">
        <f t="shared" si="153"/>
        <v>13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>
        <f t="shared" si="152"/>
        <v>4.8960000000000002E-3</v>
      </c>
      <c r="O2437" t="s">
        <v>8284</v>
      </c>
      <c r="P2437" t="s">
        <v>8336</v>
      </c>
      <c r="Q2437" t="s">
        <v>8337</v>
      </c>
      <c r="R2437">
        <f t="shared" si="153"/>
        <v>306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>
        <f t="shared" si="152"/>
        <v>3.8461538461538462E-4</v>
      </c>
      <c r="O2438" t="s">
        <v>8284</v>
      </c>
      <c r="P2438" t="s">
        <v>8336</v>
      </c>
      <c r="Q2438" t="s">
        <v>8337</v>
      </c>
      <c r="R2438">
        <f t="shared" si="153"/>
        <v>23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>
        <f t="shared" si="152"/>
        <v>0</v>
      </c>
      <c r="O2439" t="s">
        <v>8284</v>
      </c>
      <c r="P2439" t="s">
        <v>8336</v>
      </c>
      <c r="Q2439" t="s">
        <v>8337</v>
      </c>
      <c r="R2439" t="e">
        <f t="shared" si="153"/>
        <v>#DIV/0!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>
        <f t="shared" si="152"/>
        <v>3.3333333333333335E-3</v>
      </c>
      <c r="O2440" t="s">
        <v>8284</v>
      </c>
      <c r="P2440" t="s">
        <v>8336</v>
      </c>
      <c r="Q2440" t="s">
        <v>8337</v>
      </c>
      <c r="R2440">
        <f t="shared" si="153"/>
        <v>50</v>
      </c>
      <c r="S2440" s="10">
        <f t="shared" si="154"/>
        <v>42285.91506944444</v>
      </c>
      <c r="T2440" s="10">
        <f t="shared" si="155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>
        <f t="shared" si="152"/>
        <v>0</v>
      </c>
      <c r="O2441" t="s">
        <v>8284</v>
      </c>
      <c r="P2441" t="s">
        <v>8336</v>
      </c>
      <c r="Q2441" t="s">
        <v>8337</v>
      </c>
      <c r="R2441" t="e">
        <f t="shared" si="153"/>
        <v>#DIV/0!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>
        <f t="shared" si="152"/>
        <v>2E-3</v>
      </c>
      <c r="O2442" t="s">
        <v>8284</v>
      </c>
      <c r="P2442" t="s">
        <v>8336</v>
      </c>
      <c r="Q2442" t="s">
        <v>8337</v>
      </c>
      <c r="R2442">
        <f t="shared" si="153"/>
        <v>5</v>
      </c>
      <c r="S2442" s="10">
        <f t="shared" si="154"/>
        <v>42383.899456018517</v>
      </c>
      <c r="T2442" s="10">
        <f t="shared" si="155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>
        <f t="shared" si="152"/>
        <v>1.0788</v>
      </c>
      <c r="O2443" t="s">
        <v>8298</v>
      </c>
      <c r="P2443" t="s">
        <v>8336</v>
      </c>
      <c r="Q2443" t="s">
        <v>8352</v>
      </c>
      <c r="R2443">
        <f t="shared" si="153"/>
        <v>74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>
        <f t="shared" si="152"/>
        <v>1.2594166666666666</v>
      </c>
      <c r="O2444" t="s">
        <v>8298</v>
      </c>
      <c r="P2444" t="s">
        <v>8336</v>
      </c>
      <c r="Q2444" t="s">
        <v>8352</v>
      </c>
      <c r="R2444">
        <f t="shared" si="153"/>
        <v>81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>
        <f t="shared" si="152"/>
        <v>2.0251494999999999</v>
      </c>
      <c r="O2445" t="s">
        <v>8298</v>
      </c>
      <c r="P2445" t="s">
        <v>8336</v>
      </c>
      <c r="Q2445" t="s">
        <v>8352</v>
      </c>
      <c r="R2445">
        <f t="shared" si="153"/>
        <v>130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>
        <f t="shared" si="152"/>
        <v>1.0860000000000001</v>
      </c>
      <c r="O2446" t="s">
        <v>8298</v>
      </c>
      <c r="P2446" t="s">
        <v>8336</v>
      </c>
      <c r="Q2446" t="s">
        <v>8352</v>
      </c>
      <c r="R2446">
        <f t="shared" si="153"/>
        <v>53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>
        <f t="shared" si="152"/>
        <v>1.728</v>
      </c>
      <c r="O2447" t="s">
        <v>8298</v>
      </c>
      <c r="P2447" t="s">
        <v>8336</v>
      </c>
      <c r="Q2447" t="s">
        <v>8352</v>
      </c>
      <c r="R2447">
        <f t="shared" si="153"/>
        <v>75</v>
      </c>
      <c r="S2447" s="10">
        <f t="shared" si="154"/>
        <v>42243.190057870372</v>
      </c>
      <c r="T2447" s="10">
        <f t="shared" si="155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>
        <f t="shared" si="152"/>
        <v>1.6798</v>
      </c>
      <c r="O2448" t="s">
        <v>8298</v>
      </c>
      <c r="P2448" t="s">
        <v>8336</v>
      </c>
      <c r="Q2448" t="s">
        <v>8352</v>
      </c>
      <c r="R2448">
        <f t="shared" si="153"/>
        <v>76</v>
      </c>
      <c r="S2448" s="10">
        <f t="shared" si="154"/>
        <v>42670.602673611109</v>
      </c>
      <c r="T2448" s="10">
        <f t="shared" si="155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>
        <f t="shared" si="152"/>
        <v>4.2720000000000002</v>
      </c>
      <c r="O2449" t="s">
        <v>8298</v>
      </c>
      <c r="P2449" t="s">
        <v>8336</v>
      </c>
      <c r="Q2449" t="s">
        <v>8352</v>
      </c>
      <c r="R2449">
        <f t="shared" si="153"/>
        <v>32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>
        <f t="shared" si="152"/>
        <v>1.075</v>
      </c>
      <c r="O2450" t="s">
        <v>8298</v>
      </c>
      <c r="P2450" t="s">
        <v>8336</v>
      </c>
      <c r="Q2450" t="s">
        <v>8352</v>
      </c>
      <c r="R2450">
        <f t="shared" si="153"/>
        <v>48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>
        <f t="shared" si="152"/>
        <v>1.08</v>
      </c>
      <c r="O2451" t="s">
        <v>8298</v>
      </c>
      <c r="P2451" t="s">
        <v>8336</v>
      </c>
      <c r="Q2451" t="s">
        <v>8352</v>
      </c>
      <c r="R2451">
        <f t="shared" si="153"/>
        <v>90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>
        <f t="shared" si="152"/>
        <v>1.0153353333333335</v>
      </c>
      <c r="O2452" t="s">
        <v>8298</v>
      </c>
      <c r="P2452" t="s">
        <v>8336</v>
      </c>
      <c r="Q2452" t="s">
        <v>8352</v>
      </c>
      <c r="R2452">
        <f t="shared" si="153"/>
        <v>149</v>
      </c>
      <c r="S2452" s="10">
        <f t="shared" si="154"/>
        <v>41902.07240740741</v>
      </c>
      <c r="T2452" s="10">
        <f t="shared" si="155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>
        <f t="shared" si="152"/>
        <v>1.1545000000000001</v>
      </c>
      <c r="O2453" t="s">
        <v>8298</v>
      </c>
      <c r="P2453" t="s">
        <v>8336</v>
      </c>
      <c r="Q2453" t="s">
        <v>8352</v>
      </c>
      <c r="R2453">
        <f t="shared" si="153"/>
        <v>62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>
        <f t="shared" si="152"/>
        <v>1.335</v>
      </c>
      <c r="O2454" t="s">
        <v>8298</v>
      </c>
      <c r="P2454" t="s">
        <v>8336</v>
      </c>
      <c r="Q2454" t="s">
        <v>8352</v>
      </c>
      <c r="R2454">
        <f t="shared" si="153"/>
        <v>53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>
        <f t="shared" si="152"/>
        <v>1.5469999999999999</v>
      </c>
      <c r="O2455" t="s">
        <v>8298</v>
      </c>
      <c r="P2455" t="s">
        <v>8336</v>
      </c>
      <c r="Q2455" t="s">
        <v>8352</v>
      </c>
      <c r="R2455">
        <f t="shared" si="153"/>
        <v>69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>
        <f t="shared" si="152"/>
        <v>1.0084571428571429</v>
      </c>
      <c r="O2456" t="s">
        <v>8298</v>
      </c>
      <c r="P2456" t="s">
        <v>8336</v>
      </c>
      <c r="Q2456" t="s">
        <v>8352</v>
      </c>
      <c r="R2456">
        <f t="shared" si="153"/>
        <v>272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>
        <f t="shared" si="152"/>
        <v>1.82</v>
      </c>
      <c r="O2457" t="s">
        <v>8298</v>
      </c>
      <c r="P2457" t="s">
        <v>8336</v>
      </c>
      <c r="Q2457" t="s">
        <v>8352</v>
      </c>
      <c r="R2457">
        <f t="shared" si="153"/>
        <v>34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>
        <f t="shared" si="152"/>
        <v>1.8086666666666666</v>
      </c>
      <c r="O2458" t="s">
        <v>8298</v>
      </c>
      <c r="P2458" t="s">
        <v>8336</v>
      </c>
      <c r="Q2458" t="s">
        <v>8352</v>
      </c>
      <c r="R2458">
        <f t="shared" si="153"/>
        <v>40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>
        <f t="shared" si="152"/>
        <v>1.0230434782608695</v>
      </c>
      <c r="O2459" t="s">
        <v>8298</v>
      </c>
      <c r="P2459" t="s">
        <v>8336</v>
      </c>
      <c r="Q2459" t="s">
        <v>8352</v>
      </c>
      <c r="R2459">
        <f t="shared" si="153"/>
        <v>190</v>
      </c>
      <c r="S2459" s="10">
        <f t="shared" si="154"/>
        <v>42423.602500000001</v>
      </c>
      <c r="T2459" s="10">
        <f t="shared" si="155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>
        <f t="shared" si="152"/>
        <v>1.1017999999999999</v>
      </c>
      <c r="O2460" t="s">
        <v>8298</v>
      </c>
      <c r="P2460" t="s">
        <v>8336</v>
      </c>
      <c r="Q2460" t="s">
        <v>8352</v>
      </c>
      <c r="R2460">
        <f t="shared" si="153"/>
        <v>69</v>
      </c>
      <c r="S2460" s="10">
        <f t="shared" si="154"/>
        <v>42495.871736111112</v>
      </c>
      <c r="T2460" s="10">
        <f t="shared" si="155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>
        <f t="shared" si="152"/>
        <v>1.0225</v>
      </c>
      <c r="O2461" t="s">
        <v>8298</v>
      </c>
      <c r="P2461" t="s">
        <v>8336</v>
      </c>
      <c r="Q2461" t="s">
        <v>8352</v>
      </c>
      <c r="R2461">
        <f t="shared" si="153"/>
        <v>109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>
        <f t="shared" si="152"/>
        <v>1.0078823529411765</v>
      </c>
      <c r="O2462" t="s">
        <v>8298</v>
      </c>
      <c r="P2462" t="s">
        <v>8336</v>
      </c>
      <c r="Q2462" t="s">
        <v>8352</v>
      </c>
      <c r="R2462">
        <f t="shared" si="153"/>
        <v>126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>
        <f t="shared" si="152"/>
        <v>1.038</v>
      </c>
      <c r="O2463" t="s">
        <v>8279</v>
      </c>
      <c r="P2463" t="s">
        <v>8325</v>
      </c>
      <c r="Q2463" t="s">
        <v>8329</v>
      </c>
      <c r="R2463">
        <f t="shared" si="153"/>
        <v>91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>
        <f t="shared" si="152"/>
        <v>1.1070833333333334</v>
      </c>
      <c r="O2464" t="s">
        <v>8279</v>
      </c>
      <c r="P2464" t="s">
        <v>8325</v>
      </c>
      <c r="Q2464" t="s">
        <v>8329</v>
      </c>
      <c r="R2464">
        <f t="shared" si="153"/>
        <v>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>
        <f t="shared" si="152"/>
        <v>1.1625000000000001</v>
      </c>
      <c r="O2465" t="s">
        <v>8279</v>
      </c>
      <c r="P2465" t="s">
        <v>8325</v>
      </c>
      <c r="Q2465" t="s">
        <v>8329</v>
      </c>
      <c r="R2465">
        <f t="shared" si="153"/>
        <v>31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>
        <f t="shared" si="152"/>
        <v>1.111</v>
      </c>
      <c r="O2466" t="s">
        <v>8279</v>
      </c>
      <c r="P2466" t="s">
        <v>8325</v>
      </c>
      <c r="Q2466" t="s">
        <v>8329</v>
      </c>
      <c r="R2466">
        <f t="shared" si="153"/>
        <v>52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>
        <f t="shared" si="152"/>
        <v>1.8014285714285714</v>
      </c>
      <c r="O2467" t="s">
        <v>8279</v>
      </c>
      <c r="P2467" t="s">
        <v>8325</v>
      </c>
      <c r="Q2467" t="s">
        <v>8329</v>
      </c>
      <c r="R2467">
        <f t="shared" si="153"/>
        <v>26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>
        <f t="shared" si="152"/>
        <v>1</v>
      </c>
      <c r="O2468" t="s">
        <v>8279</v>
      </c>
      <c r="P2468" t="s">
        <v>8325</v>
      </c>
      <c r="Q2468" t="s">
        <v>8329</v>
      </c>
      <c r="R2468">
        <f t="shared" si="153"/>
        <v>48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>
        <f t="shared" si="152"/>
        <v>1.1850000000000001</v>
      </c>
      <c r="O2469" t="s">
        <v>8279</v>
      </c>
      <c r="P2469" t="s">
        <v>8325</v>
      </c>
      <c r="Q2469" t="s">
        <v>8329</v>
      </c>
      <c r="R2469">
        <f t="shared" si="153"/>
        <v>28</v>
      </c>
      <c r="S2469" s="10">
        <f t="shared" si="154"/>
        <v>41025.874201388891</v>
      </c>
      <c r="T2469" s="10">
        <f t="shared" si="155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>
        <f t="shared" si="152"/>
        <v>1.0721700000000001</v>
      </c>
      <c r="O2470" t="s">
        <v>8279</v>
      </c>
      <c r="P2470" t="s">
        <v>8325</v>
      </c>
      <c r="Q2470" t="s">
        <v>8329</v>
      </c>
      <c r="R2470">
        <f t="shared" si="153"/>
        <v>37</v>
      </c>
      <c r="S2470" s="10">
        <f t="shared" si="154"/>
        <v>41174.154178240737</v>
      </c>
      <c r="T2470" s="10">
        <f t="shared" si="155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>
        <f t="shared" si="152"/>
        <v>1.1366666666666667</v>
      </c>
      <c r="O2471" t="s">
        <v>8279</v>
      </c>
      <c r="P2471" t="s">
        <v>8325</v>
      </c>
      <c r="Q2471" t="s">
        <v>8329</v>
      </c>
      <c r="R2471">
        <f t="shared" si="153"/>
        <v>29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>
        <f t="shared" si="152"/>
        <v>1.0316400000000001</v>
      </c>
      <c r="O2472" t="s">
        <v>8279</v>
      </c>
      <c r="P2472" t="s">
        <v>8325</v>
      </c>
      <c r="Q2472" t="s">
        <v>8329</v>
      </c>
      <c r="R2472">
        <f t="shared" si="153"/>
        <v>29</v>
      </c>
      <c r="S2472" s="10">
        <f t="shared" si="154"/>
        <v>41023.07471064815</v>
      </c>
      <c r="T2472" s="10">
        <f t="shared" si="155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>
        <f t="shared" si="152"/>
        <v>1.28</v>
      </c>
      <c r="O2473" t="s">
        <v>8279</v>
      </c>
      <c r="P2473" t="s">
        <v>8325</v>
      </c>
      <c r="Q2473" t="s">
        <v>8329</v>
      </c>
      <c r="R2473">
        <f t="shared" si="153"/>
        <v>38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>
        <f t="shared" si="152"/>
        <v>1.3576026666666667</v>
      </c>
      <c r="O2474" t="s">
        <v>8279</v>
      </c>
      <c r="P2474" t="s">
        <v>8325</v>
      </c>
      <c r="Q2474" t="s">
        <v>8329</v>
      </c>
      <c r="R2474">
        <f t="shared" si="153"/>
        <v>98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>
        <f t="shared" si="152"/>
        <v>1</v>
      </c>
      <c r="O2475" t="s">
        <v>8279</v>
      </c>
      <c r="P2475" t="s">
        <v>8325</v>
      </c>
      <c r="Q2475" t="s">
        <v>8329</v>
      </c>
      <c r="R2475">
        <f t="shared" si="153"/>
        <v>43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>
        <f t="shared" si="152"/>
        <v>1.0000360000000001</v>
      </c>
      <c r="O2476" t="s">
        <v>8279</v>
      </c>
      <c r="P2476" t="s">
        <v>8325</v>
      </c>
      <c r="Q2476" t="s">
        <v>8329</v>
      </c>
      <c r="R2476">
        <f t="shared" si="153"/>
        <v>132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>
        <f t="shared" si="152"/>
        <v>1.0471999999999999</v>
      </c>
      <c r="O2477" t="s">
        <v>8279</v>
      </c>
      <c r="P2477" t="s">
        <v>8325</v>
      </c>
      <c r="Q2477" t="s">
        <v>8329</v>
      </c>
      <c r="R2477">
        <f t="shared" si="153"/>
        <v>32</v>
      </c>
      <c r="S2477" s="10">
        <f t="shared" si="154"/>
        <v>40310.287673611114</v>
      </c>
      <c r="T2477" s="10">
        <f t="shared" si="155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>
        <f t="shared" si="152"/>
        <v>1.050225</v>
      </c>
      <c r="O2478" t="s">
        <v>8279</v>
      </c>
      <c r="P2478" t="s">
        <v>8325</v>
      </c>
      <c r="Q2478" t="s">
        <v>8329</v>
      </c>
      <c r="R2478">
        <f t="shared" si="153"/>
        <v>61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>
        <f t="shared" si="152"/>
        <v>1.7133333333333334</v>
      </c>
      <c r="O2479" t="s">
        <v>8279</v>
      </c>
      <c r="P2479" t="s">
        <v>8325</v>
      </c>
      <c r="Q2479" t="s">
        <v>8329</v>
      </c>
      <c r="R2479">
        <f t="shared" si="153"/>
        <v>31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>
        <f t="shared" si="152"/>
        <v>1.2749999999999999</v>
      </c>
      <c r="O2480" t="s">
        <v>8279</v>
      </c>
      <c r="P2480" t="s">
        <v>8325</v>
      </c>
      <c r="Q2480" t="s">
        <v>8329</v>
      </c>
      <c r="R2480">
        <f t="shared" si="153"/>
        <v>129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>
        <f t="shared" si="152"/>
        <v>1.3344333333333334</v>
      </c>
      <c r="O2481" t="s">
        <v>8279</v>
      </c>
      <c r="P2481" t="s">
        <v>8325</v>
      </c>
      <c r="Q2481" t="s">
        <v>8329</v>
      </c>
      <c r="R2481">
        <f t="shared" si="153"/>
        <v>25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>
        <f t="shared" si="152"/>
        <v>1</v>
      </c>
      <c r="O2482" t="s">
        <v>8279</v>
      </c>
      <c r="P2482" t="s">
        <v>8325</v>
      </c>
      <c r="Q2482" t="s">
        <v>8329</v>
      </c>
      <c r="R2482">
        <f t="shared" si="153"/>
        <v>250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>
        <f t="shared" si="152"/>
        <v>1.1291099999999998</v>
      </c>
      <c r="O2483" t="s">
        <v>8279</v>
      </c>
      <c r="P2483" t="s">
        <v>8325</v>
      </c>
      <c r="Q2483" t="s">
        <v>8329</v>
      </c>
      <c r="R2483">
        <f t="shared" si="153"/>
        <v>48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>
        <f t="shared" si="152"/>
        <v>1.0009999999999999</v>
      </c>
      <c r="O2484" t="s">
        <v>8279</v>
      </c>
      <c r="P2484" t="s">
        <v>8325</v>
      </c>
      <c r="Q2484" t="s">
        <v>8329</v>
      </c>
      <c r="R2484">
        <f t="shared" si="153"/>
        <v>40</v>
      </c>
      <c r="S2484" s="10">
        <f t="shared" si="154"/>
        <v>40711.782210648147</v>
      </c>
      <c r="T2484" s="10">
        <f t="shared" si="155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>
        <f t="shared" si="152"/>
        <v>1.1372727272727272</v>
      </c>
      <c r="O2485" t="s">
        <v>8279</v>
      </c>
      <c r="P2485" t="s">
        <v>8325</v>
      </c>
      <c r="Q2485" t="s">
        <v>8329</v>
      </c>
      <c r="R2485">
        <f t="shared" si="153"/>
        <v>66</v>
      </c>
      <c r="S2485" s="10">
        <f t="shared" si="154"/>
        <v>40970.750034722223</v>
      </c>
      <c r="T2485" s="10">
        <f t="shared" si="155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>
        <f t="shared" si="152"/>
        <v>1.1931742857142855</v>
      </c>
      <c r="O2486" t="s">
        <v>8279</v>
      </c>
      <c r="P2486" t="s">
        <v>8325</v>
      </c>
      <c r="Q2486" t="s">
        <v>8329</v>
      </c>
      <c r="R2486">
        <f t="shared" si="153"/>
        <v>46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>
        <f t="shared" si="152"/>
        <v>1.0325</v>
      </c>
      <c r="O2487" t="s">
        <v>8279</v>
      </c>
      <c r="P2487" t="s">
        <v>8325</v>
      </c>
      <c r="Q2487" t="s">
        <v>8329</v>
      </c>
      <c r="R2487">
        <f t="shared" si="153"/>
        <v>50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>
        <f t="shared" si="152"/>
        <v>2.6566666666666667</v>
      </c>
      <c r="O2488" t="s">
        <v>8279</v>
      </c>
      <c r="P2488" t="s">
        <v>8325</v>
      </c>
      <c r="Q2488" t="s">
        <v>8329</v>
      </c>
      <c r="R2488">
        <f t="shared" si="153"/>
        <v>27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>
        <f t="shared" si="152"/>
        <v>1.0005066666666667</v>
      </c>
      <c r="O2489" t="s">
        <v>8279</v>
      </c>
      <c r="P2489" t="s">
        <v>8325</v>
      </c>
      <c r="Q2489" t="s">
        <v>8329</v>
      </c>
      <c r="R2489">
        <f t="shared" si="153"/>
        <v>39</v>
      </c>
      <c r="S2489" s="10">
        <f t="shared" si="154"/>
        <v>41026.083298611113</v>
      </c>
      <c r="T2489" s="10">
        <f t="shared" si="155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>
        <f t="shared" si="152"/>
        <v>1.0669999999999999</v>
      </c>
      <c r="O2490" t="s">
        <v>8279</v>
      </c>
      <c r="P2490" t="s">
        <v>8325</v>
      </c>
      <c r="Q2490" t="s">
        <v>8329</v>
      </c>
      <c r="R2490">
        <f t="shared" si="153"/>
        <v>49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>
        <f t="shared" si="152"/>
        <v>1.3367142857142857</v>
      </c>
      <c r="O2491" t="s">
        <v>8279</v>
      </c>
      <c r="P2491" t="s">
        <v>8325</v>
      </c>
      <c r="Q2491" t="s">
        <v>8329</v>
      </c>
      <c r="R2491">
        <f t="shared" si="153"/>
        <v>62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>
        <f t="shared" si="152"/>
        <v>1.214</v>
      </c>
      <c r="O2492" t="s">
        <v>8279</v>
      </c>
      <c r="P2492" t="s">
        <v>8325</v>
      </c>
      <c r="Q2492" t="s">
        <v>8329</v>
      </c>
      <c r="R2492">
        <f t="shared" si="153"/>
        <v>38</v>
      </c>
      <c r="S2492" s="10">
        <f t="shared" si="154"/>
        <v>41023.227731481478</v>
      </c>
      <c r="T2492" s="10">
        <f t="shared" si="155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>
        <f t="shared" si="152"/>
        <v>1.032</v>
      </c>
      <c r="O2493" t="s">
        <v>8279</v>
      </c>
      <c r="P2493" t="s">
        <v>8325</v>
      </c>
      <c r="Q2493" t="s">
        <v>8329</v>
      </c>
      <c r="R2493">
        <f t="shared" si="153"/>
        <v>52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>
        <f t="shared" si="152"/>
        <v>1.25</v>
      </c>
      <c r="O2494" t="s">
        <v>8279</v>
      </c>
      <c r="P2494" t="s">
        <v>8325</v>
      </c>
      <c r="Q2494" t="s">
        <v>8329</v>
      </c>
      <c r="R2494">
        <f t="shared" si="153"/>
        <v>28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>
        <f t="shared" si="152"/>
        <v>1.2869999999999999</v>
      </c>
      <c r="O2495" t="s">
        <v>8279</v>
      </c>
      <c r="P2495" t="s">
        <v>8325</v>
      </c>
      <c r="Q2495" t="s">
        <v>8329</v>
      </c>
      <c r="R2495">
        <f t="shared" si="153"/>
        <v>99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>
        <f t="shared" si="152"/>
        <v>1.0100533333333332</v>
      </c>
      <c r="O2496" t="s">
        <v>8279</v>
      </c>
      <c r="P2496" t="s">
        <v>8325</v>
      </c>
      <c r="Q2496" t="s">
        <v>8329</v>
      </c>
      <c r="R2496">
        <f t="shared" si="153"/>
        <v>39</v>
      </c>
      <c r="S2496" s="10">
        <f t="shared" si="154"/>
        <v>41022.645185185182</v>
      </c>
      <c r="T2496" s="10">
        <f t="shared" si="155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>
        <f t="shared" si="152"/>
        <v>1.2753666666666665</v>
      </c>
      <c r="O2497" t="s">
        <v>8279</v>
      </c>
      <c r="P2497" t="s">
        <v>8325</v>
      </c>
      <c r="Q2497" t="s">
        <v>8329</v>
      </c>
      <c r="R2497">
        <f t="shared" si="153"/>
        <v>46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>
        <f t="shared" si="152"/>
        <v>1</v>
      </c>
      <c r="O2498" t="s">
        <v>8279</v>
      </c>
      <c r="P2498" t="s">
        <v>8325</v>
      </c>
      <c r="Q2498" t="s">
        <v>8329</v>
      </c>
      <c r="R2498">
        <f t="shared" si="153"/>
        <v>600</v>
      </c>
      <c r="S2498" s="10">
        <f t="shared" si="154"/>
        <v>41327.996435185189</v>
      </c>
      <c r="T2498" s="10">
        <f t="shared" si="155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>
        <f t="shared" ref="N2499:N2562" si="156">E2499/D2499</f>
        <v>1.127715</v>
      </c>
      <c r="O2499" t="s">
        <v>8279</v>
      </c>
      <c r="P2499" t="s">
        <v>8325</v>
      </c>
      <c r="Q2499" t="s">
        <v>8329</v>
      </c>
      <c r="R2499">
        <f t="shared" ref="R2499:R2562" si="157">ROUND(E2499/L2499,0)</f>
        <v>81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>
        <f t="shared" si="156"/>
        <v>1.056</v>
      </c>
      <c r="O2500" t="s">
        <v>8279</v>
      </c>
      <c r="P2500" t="s">
        <v>8325</v>
      </c>
      <c r="Q2500" t="s">
        <v>8329</v>
      </c>
      <c r="R2500">
        <f t="shared" si="157"/>
        <v>53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>
        <f t="shared" si="156"/>
        <v>2.0262500000000001</v>
      </c>
      <c r="O2501" t="s">
        <v>8279</v>
      </c>
      <c r="P2501" t="s">
        <v>8325</v>
      </c>
      <c r="Q2501" t="s">
        <v>8329</v>
      </c>
      <c r="R2501">
        <f t="shared" si="157"/>
        <v>48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>
        <f t="shared" si="156"/>
        <v>1.1333333333333333</v>
      </c>
      <c r="O2502" t="s">
        <v>8279</v>
      </c>
      <c r="P2502" t="s">
        <v>8325</v>
      </c>
      <c r="Q2502" t="s">
        <v>8329</v>
      </c>
      <c r="R2502">
        <f t="shared" si="157"/>
        <v>23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>
        <f t="shared" si="156"/>
        <v>2.5545454545454545E-2</v>
      </c>
      <c r="O2503" t="s">
        <v>8299</v>
      </c>
      <c r="P2503" t="s">
        <v>8336</v>
      </c>
      <c r="Q2503" t="s">
        <v>8353</v>
      </c>
      <c r="R2503">
        <f t="shared" si="157"/>
        <v>40</v>
      </c>
      <c r="S2503" s="10">
        <f t="shared" si="158"/>
        <v>42244.776666666665</v>
      </c>
      <c r="T2503" s="10">
        <f t="shared" si="15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>
        <f t="shared" si="156"/>
        <v>7.8181818181818181E-4</v>
      </c>
      <c r="O2504" t="s">
        <v>8299</v>
      </c>
      <c r="P2504" t="s">
        <v>8336</v>
      </c>
      <c r="Q2504" t="s">
        <v>8353</v>
      </c>
      <c r="R2504">
        <f t="shared" si="157"/>
        <v>17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>
        <f t="shared" si="156"/>
        <v>0</v>
      </c>
      <c r="O2505" t="s">
        <v>8299</v>
      </c>
      <c r="P2505" t="s">
        <v>8336</v>
      </c>
      <c r="Q2505" t="s">
        <v>8353</v>
      </c>
      <c r="R2505" t="e">
        <f t="shared" si="157"/>
        <v>#DIV/0!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>
        <f t="shared" si="156"/>
        <v>0</v>
      </c>
      <c r="O2506" t="s">
        <v>8299</v>
      </c>
      <c r="P2506" t="s">
        <v>8336</v>
      </c>
      <c r="Q2506" t="s">
        <v>8353</v>
      </c>
      <c r="R2506" t="e">
        <f t="shared" si="157"/>
        <v>#DIV/0!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>
        <f t="shared" si="156"/>
        <v>0</v>
      </c>
      <c r="O2507" t="s">
        <v>8299</v>
      </c>
      <c r="P2507" t="s">
        <v>8336</v>
      </c>
      <c r="Q2507" t="s">
        <v>8353</v>
      </c>
      <c r="R2507" t="e">
        <f t="shared" si="157"/>
        <v>#DIV/0!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>
        <f t="shared" si="156"/>
        <v>6.0000000000000001E-3</v>
      </c>
      <c r="O2508" t="s">
        <v>8299</v>
      </c>
      <c r="P2508" t="s">
        <v>8336</v>
      </c>
      <c r="Q2508" t="s">
        <v>8353</v>
      </c>
      <c r="R2508">
        <f t="shared" si="157"/>
        <v>15</v>
      </c>
      <c r="S2508" s="10">
        <f t="shared" si="158"/>
        <v>42258.297094907408</v>
      </c>
      <c r="T2508" s="10">
        <f t="shared" si="15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>
        <f t="shared" si="156"/>
        <v>0</v>
      </c>
      <c r="O2509" t="s">
        <v>8299</v>
      </c>
      <c r="P2509" t="s">
        <v>8336</v>
      </c>
      <c r="Q2509" t="s">
        <v>8353</v>
      </c>
      <c r="R2509" t="e">
        <f t="shared" si="157"/>
        <v>#DIV/0!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>
        <f t="shared" si="156"/>
        <v>0</v>
      </c>
      <c r="O2510" t="s">
        <v>8299</v>
      </c>
      <c r="P2510" t="s">
        <v>8336</v>
      </c>
      <c r="Q2510" t="s">
        <v>8353</v>
      </c>
      <c r="R2510" t="e">
        <f t="shared" si="157"/>
        <v>#DIV/0!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>
        <f t="shared" si="156"/>
        <v>1.0526315789473684E-2</v>
      </c>
      <c r="O2511" t="s">
        <v>8299</v>
      </c>
      <c r="P2511" t="s">
        <v>8336</v>
      </c>
      <c r="Q2511" t="s">
        <v>8353</v>
      </c>
      <c r="R2511">
        <f t="shared" si="157"/>
        <v>36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>
        <f t="shared" si="156"/>
        <v>1.5E-3</v>
      </c>
      <c r="O2512" t="s">
        <v>8299</v>
      </c>
      <c r="P2512" t="s">
        <v>8336</v>
      </c>
      <c r="Q2512" t="s">
        <v>8353</v>
      </c>
      <c r="R2512">
        <f t="shared" si="157"/>
        <v>38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>
        <f t="shared" si="156"/>
        <v>0</v>
      </c>
      <c r="O2513" t="s">
        <v>8299</v>
      </c>
      <c r="P2513" t="s">
        <v>8336</v>
      </c>
      <c r="Q2513" t="s">
        <v>8353</v>
      </c>
      <c r="R2513" t="e">
        <f t="shared" si="157"/>
        <v>#DIV/0!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>
        <f t="shared" si="156"/>
        <v>0</v>
      </c>
      <c r="O2514" t="s">
        <v>8299</v>
      </c>
      <c r="P2514" t="s">
        <v>8336</v>
      </c>
      <c r="Q2514" t="s">
        <v>8353</v>
      </c>
      <c r="R2514" t="e">
        <f t="shared" si="157"/>
        <v>#DIV/0!</v>
      </c>
      <c r="S2514" s="10">
        <f t="shared" si="158"/>
        <v>41971.876863425925</v>
      </c>
      <c r="T2514" s="10">
        <f t="shared" si="15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>
        <f t="shared" si="156"/>
        <v>0</v>
      </c>
      <c r="O2515" t="s">
        <v>8299</v>
      </c>
      <c r="P2515" t="s">
        <v>8336</v>
      </c>
      <c r="Q2515" t="s">
        <v>8353</v>
      </c>
      <c r="R2515" t="e">
        <f t="shared" si="157"/>
        <v>#DIV/0!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>
        <f t="shared" si="156"/>
        <v>1.7500000000000002E-2</v>
      </c>
      <c r="O2516" t="s">
        <v>8299</v>
      </c>
      <c r="P2516" t="s">
        <v>8336</v>
      </c>
      <c r="Q2516" t="s">
        <v>8353</v>
      </c>
      <c r="R2516">
        <f t="shared" si="157"/>
        <v>53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>
        <f t="shared" si="156"/>
        <v>0.186</v>
      </c>
      <c r="O2517" t="s">
        <v>8299</v>
      </c>
      <c r="P2517" t="s">
        <v>8336</v>
      </c>
      <c r="Q2517" t="s">
        <v>8353</v>
      </c>
      <c r="R2517">
        <f t="shared" si="157"/>
        <v>78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>
        <f t="shared" si="156"/>
        <v>0</v>
      </c>
      <c r="O2518" t="s">
        <v>8299</v>
      </c>
      <c r="P2518" t="s">
        <v>8336</v>
      </c>
      <c r="Q2518" t="s">
        <v>8353</v>
      </c>
      <c r="R2518" t="e">
        <f t="shared" si="157"/>
        <v>#DIV/0!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>
        <f t="shared" si="156"/>
        <v>9.8166666666666666E-2</v>
      </c>
      <c r="O2519" t="s">
        <v>8299</v>
      </c>
      <c r="P2519" t="s">
        <v>8336</v>
      </c>
      <c r="Q2519" t="s">
        <v>8353</v>
      </c>
      <c r="R2519">
        <f t="shared" si="157"/>
        <v>54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>
        <f t="shared" si="156"/>
        <v>0</v>
      </c>
      <c r="O2520" t="s">
        <v>8299</v>
      </c>
      <c r="P2520" t="s">
        <v>8336</v>
      </c>
      <c r="Q2520" t="s">
        <v>8353</v>
      </c>
      <c r="R2520" t="e">
        <f t="shared" si="157"/>
        <v>#DIV/0!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>
        <f t="shared" si="156"/>
        <v>4.3333333333333331E-4</v>
      </c>
      <c r="O2521" t="s">
        <v>8299</v>
      </c>
      <c r="P2521" t="s">
        <v>8336</v>
      </c>
      <c r="Q2521" t="s">
        <v>8353</v>
      </c>
      <c r="R2521">
        <f t="shared" si="157"/>
        <v>16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>
        <f t="shared" si="156"/>
        <v>0</v>
      </c>
      <c r="O2522" t="s">
        <v>8299</v>
      </c>
      <c r="P2522" t="s">
        <v>8336</v>
      </c>
      <c r="Q2522" t="s">
        <v>8353</v>
      </c>
      <c r="R2522" t="e">
        <f t="shared" si="157"/>
        <v>#DIV/0!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>
        <f t="shared" si="156"/>
        <v>1.0948792000000001</v>
      </c>
      <c r="O2523" t="s">
        <v>8300</v>
      </c>
      <c r="P2523" t="s">
        <v>8325</v>
      </c>
      <c r="Q2523" t="s">
        <v>8354</v>
      </c>
      <c r="R2523">
        <f t="shared" si="157"/>
        <v>104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>
        <f t="shared" si="156"/>
        <v>1</v>
      </c>
      <c r="O2524" t="s">
        <v>8300</v>
      </c>
      <c r="P2524" t="s">
        <v>8325</v>
      </c>
      <c r="Q2524" t="s">
        <v>8354</v>
      </c>
      <c r="R2524">
        <f t="shared" si="157"/>
        <v>185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>
        <f t="shared" si="156"/>
        <v>1.5644444444444445</v>
      </c>
      <c r="O2525" t="s">
        <v>8300</v>
      </c>
      <c r="P2525" t="s">
        <v>8325</v>
      </c>
      <c r="Q2525" t="s">
        <v>8354</v>
      </c>
      <c r="R2525">
        <f t="shared" si="157"/>
        <v>54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>
        <f t="shared" si="156"/>
        <v>1.016</v>
      </c>
      <c r="O2526" t="s">
        <v>8300</v>
      </c>
      <c r="P2526" t="s">
        <v>8325</v>
      </c>
      <c r="Q2526" t="s">
        <v>8354</v>
      </c>
      <c r="R2526">
        <f t="shared" si="157"/>
        <v>177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>
        <f t="shared" si="156"/>
        <v>1.00325</v>
      </c>
      <c r="O2527" t="s">
        <v>8300</v>
      </c>
      <c r="P2527" t="s">
        <v>8325</v>
      </c>
      <c r="Q2527" t="s">
        <v>8354</v>
      </c>
      <c r="R2527">
        <f t="shared" si="157"/>
        <v>100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>
        <f t="shared" si="156"/>
        <v>1.1294999999999999</v>
      </c>
      <c r="O2528" t="s">
        <v>8300</v>
      </c>
      <c r="P2528" t="s">
        <v>8325</v>
      </c>
      <c r="Q2528" t="s">
        <v>8354</v>
      </c>
      <c r="R2528">
        <f t="shared" si="157"/>
        <v>137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>
        <f t="shared" si="156"/>
        <v>1.02125</v>
      </c>
      <c r="O2529" t="s">
        <v>8300</v>
      </c>
      <c r="P2529" t="s">
        <v>8325</v>
      </c>
      <c r="Q2529" t="s">
        <v>8354</v>
      </c>
      <c r="R2529">
        <f t="shared" si="157"/>
        <v>58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>
        <f t="shared" si="156"/>
        <v>1.0724974999999999</v>
      </c>
      <c r="O2530" t="s">
        <v>8300</v>
      </c>
      <c r="P2530" t="s">
        <v>8325</v>
      </c>
      <c r="Q2530" t="s">
        <v>8354</v>
      </c>
      <c r="R2530">
        <f t="shared" si="157"/>
        <v>53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>
        <f t="shared" si="156"/>
        <v>1.0428333333333333</v>
      </c>
      <c r="O2531" t="s">
        <v>8300</v>
      </c>
      <c r="P2531" t="s">
        <v>8325</v>
      </c>
      <c r="Q2531" t="s">
        <v>8354</v>
      </c>
      <c r="R2531">
        <f t="shared" si="157"/>
        <v>82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>
        <f t="shared" si="156"/>
        <v>1</v>
      </c>
      <c r="O2532" t="s">
        <v>8300</v>
      </c>
      <c r="P2532" t="s">
        <v>8325</v>
      </c>
      <c r="Q2532" t="s">
        <v>8354</v>
      </c>
      <c r="R2532">
        <f t="shared" si="157"/>
        <v>135</v>
      </c>
      <c r="S2532" s="10">
        <f t="shared" si="158"/>
        <v>42081.864641203705</v>
      </c>
      <c r="T2532" s="10">
        <f t="shared" si="15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>
        <f t="shared" si="156"/>
        <v>1.004</v>
      </c>
      <c r="O2533" t="s">
        <v>8300</v>
      </c>
      <c r="P2533" t="s">
        <v>8325</v>
      </c>
      <c r="Q2533" t="s">
        <v>8354</v>
      </c>
      <c r="R2533">
        <f t="shared" si="157"/>
        <v>74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>
        <f t="shared" si="156"/>
        <v>1.26125</v>
      </c>
      <c r="O2534" t="s">
        <v>8300</v>
      </c>
      <c r="P2534" t="s">
        <v>8325</v>
      </c>
      <c r="Q2534" t="s">
        <v>8354</v>
      </c>
      <c r="R2534">
        <f t="shared" si="157"/>
        <v>84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>
        <f t="shared" si="156"/>
        <v>1.1066666666666667</v>
      </c>
      <c r="O2535" t="s">
        <v>8300</v>
      </c>
      <c r="P2535" t="s">
        <v>8325</v>
      </c>
      <c r="Q2535" t="s">
        <v>8354</v>
      </c>
      <c r="R2535">
        <f t="shared" si="157"/>
        <v>61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>
        <f t="shared" si="156"/>
        <v>1.05</v>
      </c>
      <c r="O2536" t="s">
        <v>8300</v>
      </c>
      <c r="P2536" t="s">
        <v>8325</v>
      </c>
      <c r="Q2536" t="s">
        <v>8354</v>
      </c>
      <c r="R2536">
        <f t="shared" si="157"/>
        <v>150</v>
      </c>
      <c r="S2536" s="10">
        <f t="shared" si="158"/>
        <v>40127.700370370374</v>
      </c>
      <c r="T2536" s="10">
        <f t="shared" si="15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>
        <f t="shared" si="156"/>
        <v>1.03775</v>
      </c>
      <c r="O2537" t="s">
        <v>8300</v>
      </c>
      <c r="P2537" t="s">
        <v>8325</v>
      </c>
      <c r="Q2537" t="s">
        <v>8354</v>
      </c>
      <c r="R2537">
        <f t="shared" si="157"/>
        <v>266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>
        <f t="shared" si="156"/>
        <v>1.1599999999999999</v>
      </c>
      <c r="O2538" t="s">
        <v>8300</v>
      </c>
      <c r="P2538" t="s">
        <v>8325</v>
      </c>
      <c r="Q2538" t="s">
        <v>8354</v>
      </c>
      <c r="R2538">
        <f t="shared" si="157"/>
        <v>7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>
        <f t="shared" si="156"/>
        <v>1.1000000000000001</v>
      </c>
      <c r="O2539" t="s">
        <v>8300</v>
      </c>
      <c r="P2539" t="s">
        <v>8325</v>
      </c>
      <c r="Q2539" t="s">
        <v>8354</v>
      </c>
      <c r="R2539">
        <f t="shared" si="157"/>
        <v>100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>
        <f t="shared" si="156"/>
        <v>1.130176111111111</v>
      </c>
      <c r="O2540" t="s">
        <v>8300</v>
      </c>
      <c r="P2540" t="s">
        <v>8325</v>
      </c>
      <c r="Q2540" t="s">
        <v>8354</v>
      </c>
      <c r="R2540">
        <f t="shared" si="157"/>
        <v>110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>
        <f t="shared" si="156"/>
        <v>1.0024999999999999</v>
      </c>
      <c r="O2541" t="s">
        <v>8300</v>
      </c>
      <c r="P2541" t="s">
        <v>8325</v>
      </c>
      <c r="Q2541" t="s">
        <v>8354</v>
      </c>
      <c r="R2541">
        <f t="shared" si="157"/>
        <v>170</v>
      </c>
      <c r="S2541" s="10">
        <f t="shared" si="158"/>
        <v>41977.902222222227</v>
      </c>
      <c r="T2541" s="10">
        <f t="shared" si="15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>
        <f t="shared" si="156"/>
        <v>1.034</v>
      </c>
      <c r="O2542" t="s">
        <v>8300</v>
      </c>
      <c r="P2542" t="s">
        <v>8325</v>
      </c>
      <c r="Q2542" t="s">
        <v>8354</v>
      </c>
      <c r="R2542">
        <f t="shared" si="157"/>
        <v>96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>
        <f t="shared" si="156"/>
        <v>1.0702857142857143</v>
      </c>
      <c r="O2543" t="s">
        <v>8300</v>
      </c>
      <c r="P2543" t="s">
        <v>8325</v>
      </c>
      <c r="Q2543" t="s">
        <v>8354</v>
      </c>
      <c r="R2543">
        <f t="shared" si="157"/>
        <v>59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>
        <f t="shared" si="156"/>
        <v>1.0357142857142858</v>
      </c>
      <c r="O2544" t="s">
        <v>8300</v>
      </c>
      <c r="P2544" t="s">
        <v>8325</v>
      </c>
      <c r="Q2544" t="s">
        <v>8354</v>
      </c>
      <c r="R2544">
        <f t="shared" si="157"/>
        <v>56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>
        <f t="shared" si="156"/>
        <v>1.5640000000000001</v>
      </c>
      <c r="O2545" t="s">
        <v>8300</v>
      </c>
      <c r="P2545" t="s">
        <v>8325</v>
      </c>
      <c r="Q2545" t="s">
        <v>8354</v>
      </c>
      <c r="R2545">
        <f t="shared" si="157"/>
        <v>30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>
        <f t="shared" si="156"/>
        <v>1.0082</v>
      </c>
      <c r="O2546" t="s">
        <v>8300</v>
      </c>
      <c r="P2546" t="s">
        <v>8325</v>
      </c>
      <c r="Q2546" t="s">
        <v>8354</v>
      </c>
      <c r="R2546">
        <f t="shared" si="157"/>
        <v>88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>
        <f t="shared" si="156"/>
        <v>1.9530000000000001</v>
      </c>
      <c r="O2547" t="s">
        <v>8300</v>
      </c>
      <c r="P2547" t="s">
        <v>8325</v>
      </c>
      <c r="Q2547" t="s">
        <v>8354</v>
      </c>
      <c r="R2547">
        <f t="shared" si="157"/>
        <v>64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>
        <f t="shared" si="156"/>
        <v>1.1171428571428572</v>
      </c>
      <c r="O2548" t="s">
        <v>8300</v>
      </c>
      <c r="P2548" t="s">
        <v>8325</v>
      </c>
      <c r="Q2548" t="s">
        <v>8354</v>
      </c>
      <c r="R2548">
        <f t="shared" si="157"/>
        <v>60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>
        <f t="shared" si="156"/>
        <v>1.1985454545454546</v>
      </c>
      <c r="O2549" t="s">
        <v>8300</v>
      </c>
      <c r="P2549" t="s">
        <v>8325</v>
      </c>
      <c r="Q2549" t="s">
        <v>8354</v>
      </c>
      <c r="R2549">
        <f t="shared" si="157"/>
        <v>49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>
        <f t="shared" si="156"/>
        <v>1.0185</v>
      </c>
      <c r="O2550" t="s">
        <v>8300</v>
      </c>
      <c r="P2550" t="s">
        <v>8325</v>
      </c>
      <c r="Q2550" t="s">
        <v>8354</v>
      </c>
      <c r="R2550">
        <f t="shared" si="157"/>
        <v>165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>
        <f t="shared" si="156"/>
        <v>1.0280254777070064</v>
      </c>
      <c r="O2551" t="s">
        <v>8300</v>
      </c>
      <c r="P2551" t="s">
        <v>8325</v>
      </c>
      <c r="Q2551" t="s">
        <v>8354</v>
      </c>
      <c r="R2551">
        <f t="shared" si="157"/>
        <v>44</v>
      </c>
      <c r="S2551" s="10">
        <f t="shared" si="158"/>
        <v>41390.757754629631</v>
      </c>
      <c r="T2551" s="10">
        <f t="shared" si="15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>
        <f t="shared" si="156"/>
        <v>1.0084615384615385</v>
      </c>
      <c r="O2552" t="s">
        <v>8300</v>
      </c>
      <c r="P2552" t="s">
        <v>8325</v>
      </c>
      <c r="Q2552" t="s">
        <v>8354</v>
      </c>
      <c r="R2552">
        <f t="shared" si="157"/>
        <v>44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>
        <f t="shared" si="156"/>
        <v>1.0273469387755103</v>
      </c>
      <c r="O2553" t="s">
        <v>8300</v>
      </c>
      <c r="P2553" t="s">
        <v>8325</v>
      </c>
      <c r="Q2553" t="s">
        <v>8354</v>
      </c>
      <c r="R2553">
        <f t="shared" si="157"/>
        <v>67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>
        <f t="shared" si="156"/>
        <v>1.0649999999999999</v>
      </c>
      <c r="O2554" t="s">
        <v>8300</v>
      </c>
      <c r="P2554" t="s">
        <v>8325</v>
      </c>
      <c r="Q2554" t="s">
        <v>8354</v>
      </c>
      <c r="R2554">
        <f t="shared" si="157"/>
        <v>178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>
        <f t="shared" si="156"/>
        <v>1.5553333333333332</v>
      </c>
      <c r="O2555" t="s">
        <v>8300</v>
      </c>
      <c r="P2555" t="s">
        <v>8325</v>
      </c>
      <c r="Q2555" t="s">
        <v>8354</v>
      </c>
      <c r="R2555">
        <f t="shared" si="157"/>
        <v>39</v>
      </c>
      <c r="S2555" s="10">
        <f t="shared" si="158"/>
        <v>41113.199155092596</v>
      </c>
      <c r="T2555" s="10">
        <f t="shared" si="15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>
        <f t="shared" si="156"/>
        <v>1.228</v>
      </c>
      <c r="O2556" t="s">
        <v>8300</v>
      </c>
      <c r="P2556" t="s">
        <v>8325</v>
      </c>
      <c r="Q2556" t="s">
        <v>8354</v>
      </c>
      <c r="R2556">
        <f t="shared" si="157"/>
        <v>55</v>
      </c>
      <c r="S2556" s="10">
        <f t="shared" si="158"/>
        <v>42125.078275462962</v>
      </c>
      <c r="T2556" s="10">
        <f t="shared" si="15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>
        <f t="shared" si="156"/>
        <v>1.0734999999999999</v>
      </c>
      <c r="O2557" t="s">
        <v>8300</v>
      </c>
      <c r="P2557" t="s">
        <v>8325</v>
      </c>
      <c r="Q2557" t="s">
        <v>8354</v>
      </c>
      <c r="R2557">
        <f t="shared" si="157"/>
        <v>61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>
        <f t="shared" si="156"/>
        <v>1.0550335570469798</v>
      </c>
      <c r="O2558" t="s">
        <v>8300</v>
      </c>
      <c r="P2558" t="s">
        <v>8325</v>
      </c>
      <c r="Q2558" t="s">
        <v>8354</v>
      </c>
      <c r="R2558">
        <f t="shared" si="157"/>
        <v>23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>
        <f t="shared" si="156"/>
        <v>1.1844444444444444</v>
      </c>
      <c r="O2559" t="s">
        <v>8300</v>
      </c>
      <c r="P2559" t="s">
        <v>8325</v>
      </c>
      <c r="Q2559" t="s">
        <v>8354</v>
      </c>
      <c r="R2559">
        <f t="shared" si="157"/>
        <v>30</v>
      </c>
      <c r="S2559" s="10">
        <f t="shared" si="158"/>
        <v>41744.745208333334</v>
      </c>
      <c r="T2559" s="10">
        <f t="shared" si="15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>
        <f t="shared" si="156"/>
        <v>1.0888</v>
      </c>
      <c r="O2560" t="s">
        <v>8300</v>
      </c>
      <c r="P2560" t="s">
        <v>8325</v>
      </c>
      <c r="Q2560" t="s">
        <v>8354</v>
      </c>
      <c r="R2560">
        <f t="shared" si="157"/>
        <v>76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>
        <f t="shared" si="156"/>
        <v>1.1125</v>
      </c>
      <c r="O2561" t="s">
        <v>8300</v>
      </c>
      <c r="P2561" t="s">
        <v>8325</v>
      </c>
      <c r="Q2561" t="s">
        <v>8354</v>
      </c>
      <c r="R2561">
        <f t="shared" si="157"/>
        <v>36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>
        <f t="shared" si="156"/>
        <v>1.0009999999999999</v>
      </c>
      <c r="O2562" t="s">
        <v>8300</v>
      </c>
      <c r="P2562" t="s">
        <v>8325</v>
      </c>
      <c r="Q2562" t="s">
        <v>8354</v>
      </c>
      <c r="R2562">
        <f t="shared" si="157"/>
        <v>143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>
        <f t="shared" ref="N2563:N2626" si="160">E2563/D2563</f>
        <v>0</v>
      </c>
      <c r="O2563" t="s">
        <v>8284</v>
      </c>
      <c r="P2563" t="s">
        <v>8336</v>
      </c>
      <c r="Q2563" t="s">
        <v>8337</v>
      </c>
      <c r="R2563" t="e">
        <f t="shared" ref="R2563:R2626" si="161">ROUND(E2563/L2563,0)</f>
        <v>#DIV/0!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>
        <f t="shared" si="160"/>
        <v>7.4999999999999997E-3</v>
      </c>
      <c r="O2564" t="s">
        <v>8284</v>
      </c>
      <c r="P2564" t="s">
        <v>8336</v>
      </c>
      <c r="Q2564" t="s">
        <v>8337</v>
      </c>
      <c r="R2564">
        <f t="shared" si="161"/>
        <v>25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>
        <f t="shared" si="160"/>
        <v>0</v>
      </c>
      <c r="O2565" t="s">
        <v>8284</v>
      </c>
      <c r="P2565" t="s">
        <v>8336</v>
      </c>
      <c r="Q2565" t="s">
        <v>8337</v>
      </c>
      <c r="R2565" t="e">
        <f t="shared" si="161"/>
        <v>#DIV/0!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>
        <f t="shared" si="160"/>
        <v>0</v>
      </c>
      <c r="O2566" t="s">
        <v>8284</v>
      </c>
      <c r="P2566" t="s">
        <v>8336</v>
      </c>
      <c r="Q2566" t="s">
        <v>8337</v>
      </c>
      <c r="R2566" t="e">
        <f t="shared" si="161"/>
        <v>#DIV/0!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>
        <f t="shared" si="160"/>
        <v>0.01</v>
      </c>
      <c r="O2567" t="s">
        <v>8284</v>
      </c>
      <c r="P2567" t="s">
        <v>8336</v>
      </c>
      <c r="Q2567" t="s">
        <v>8337</v>
      </c>
      <c r="R2567">
        <f t="shared" si="161"/>
        <v>100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>
        <f t="shared" si="160"/>
        <v>0</v>
      </c>
      <c r="O2568" t="s">
        <v>8284</v>
      </c>
      <c r="P2568" t="s">
        <v>8336</v>
      </c>
      <c r="Q2568" t="s">
        <v>8337</v>
      </c>
      <c r="R2568" t="e">
        <f t="shared" si="161"/>
        <v>#DIV/0!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>
        <f t="shared" si="160"/>
        <v>2.6666666666666666E-3</v>
      </c>
      <c r="O2569" t="s">
        <v>8284</v>
      </c>
      <c r="P2569" t="s">
        <v>8336</v>
      </c>
      <c r="Q2569" t="s">
        <v>8337</v>
      </c>
      <c r="R2569">
        <f t="shared" si="161"/>
        <v>60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>
        <f t="shared" si="160"/>
        <v>5.0000000000000001E-3</v>
      </c>
      <c r="O2570" t="s">
        <v>8284</v>
      </c>
      <c r="P2570" t="s">
        <v>8336</v>
      </c>
      <c r="Q2570" t="s">
        <v>8337</v>
      </c>
      <c r="R2570">
        <f t="shared" si="161"/>
        <v>50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>
        <f t="shared" si="160"/>
        <v>2.2307692307692306E-2</v>
      </c>
      <c r="O2571" t="s">
        <v>8284</v>
      </c>
      <c r="P2571" t="s">
        <v>8336</v>
      </c>
      <c r="Q2571" t="s">
        <v>8337</v>
      </c>
      <c r="R2571">
        <f t="shared" si="161"/>
        <v>73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>
        <f t="shared" si="160"/>
        <v>8.4285714285714294E-3</v>
      </c>
      <c r="O2572" t="s">
        <v>8284</v>
      </c>
      <c r="P2572" t="s">
        <v>8336</v>
      </c>
      <c r="Q2572" t="s">
        <v>8337</v>
      </c>
      <c r="R2572">
        <f t="shared" si="161"/>
        <v>30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>
        <f t="shared" si="160"/>
        <v>2.5000000000000001E-3</v>
      </c>
      <c r="O2573" t="s">
        <v>8284</v>
      </c>
      <c r="P2573" t="s">
        <v>8336</v>
      </c>
      <c r="Q2573" t="s">
        <v>8337</v>
      </c>
      <c r="R2573">
        <f t="shared" si="161"/>
        <v>63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>
        <f t="shared" si="160"/>
        <v>0</v>
      </c>
      <c r="O2574" t="s">
        <v>8284</v>
      </c>
      <c r="P2574" t="s">
        <v>8336</v>
      </c>
      <c r="Q2574" t="s">
        <v>8337</v>
      </c>
      <c r="R2574" t="e">
        <f t="shared" si="161"/>
        <v>#DIV/0!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>
        <f t="shared" si="160"/>
        <v>0</v>
      </c>
      <c r="O2575" t="s">
        <v>8284</v>
      </c>
      <c r="P2575" t="s">
        <v>8336</v>
      </c>
      <c r="Q2575" t="s">
        <v>8337</v>
      </c>
      <c r="R2575" t="e">
        <f t="shared" si="161"/>
        <v>#DIV/0!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>
        <f t="shared" si="160"/>
        <v>0</v>
      </c>
      <c r="O2576" t="s">
        <v>8284</v>
      </c>
      <c r="P2576" t="s">
        <v>8336</v>
      </c>
      <c r="Q2576" t="s">
        <v>8337</v>
      </c>
      <c r="R2576" t="e">
        <f t="shared" si="161"/>
        <v>#DIV/0!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>
        <f t="shared" si="160"/>
        <v>0</v>
      </c>
      <c r="O2577" t="s">
        <v>8284</v>
      </c>
      <c r="P2577" t="s">
        <v>8336</v>
      </c>
      <c r="Q2577" t="s">
        <v>8337</v>
      </c>
      <c r="R2577" t="e">
        <f t="shared" si="161"/>
        <v>#DIV/0!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>
        <f t="shared" si="160"/>
        <v>0</v>
      </c>
      <c r="O2578" t="s">
        <v>8284</v>
      </c>
      <c r="P2578" t="s">
        <v>8336</v>
      </c>
      <c r="Q2578" t="s">
        <v>8337</v>
      </c>
      <c r="R2578" t="e">
        <f t="shared" si="161"/>
        <v>#DIV/0!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>
        <f t="shared" si="160"/>
        <v>0</v>
      </c>
      <c r="O2579" t="s">
        <v>8284</v>
      </c>
      <c r="P2579" t="s">
        <v>8336</v>
      </c>
      <c r="Q2579" t="s">
        <v>8337</v>
      </c>
      <c r="R2579" t="e">
        <f t="shared" si="161"/>
        <v>#DIV/0!</v>
      </c>
      <c r="S2579" s="10">
        <f t="shared" si="162"/>
        <v>41830.820567129631</v>
      </c>
      <c r="T2579" s="10">
        <f t="shared" si="163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>
        <f t="shared" si="160"/>
        <v>0</v>
      </c>
      <c r="O2580" t="s">
        <v>8284</v>
      </c>
      <c r="P2580" t="s">
        <v>8336</v>
      </c>
      <c r="Q2580" t="s">
        <v>8337</v>
      </c>
      <c r="R2580" t="e">
        <f t="shared" si="161"/>
        <v>#DIV/0!</v>
      </c>
      <c r="S2580" s="10">
        <f t="shared" si="162"/>
        <v>42238.022905092599</v>
      </c>
      <c r="T2580" s="10">
        <f t="shared" si="163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>
        <f t="shared" si="160"/>
        <v>1.3849999999999999E-3</v>
      </c>
      <c r="O2581" t="s">
        <v>8284</v>
      </c>
      <c r="P2581" t="s">
        <v>8336</v>
      </c>
      <c r="Q2581" t="s">
        <v>8337</v>
      </c>
      <c r="R2581">
        <f t="shared" si="161"/>
        <v>23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>
        <f t="shared" si="160"/>
        <v>6.0000000000000001E-3</v>
      </c>
      <c r="O2582" t="s">
        <v>8284</v>
      </c>
      <c r="P2582" t="s">
        <v>8336</v>
      </c>
      <c r="Q2582" t="s">
        <v>8337</v>
      </c>
      <c r="R2582">
        <f t="shared" si="161"/>
        <v>26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>
        <f t="shared" si="160"/>
        <v>0.106</v>
      </c>
      <c r="O2583" t="s">
        <v>8284</v>
      </c>
      <c r="P2583" t="s">
        <v>8336</v>
      </c>
      <c r="Q2583" t="s">
        <v>8337</v>
      </c>
      <c r="R2583">
        <f t="shared" si="161"/>
        <v>48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>
        <f t="shared" si="160"/>
        <v>1.1111111111111112E-5</v>
      </c>
      <c r="O2584" t="s">
        <v>8284</v>
      </c>
      <c r="P2584" t="s">
        <v>8336</v>
      </c>
      <c r="Q2584" t="s">
        <v>8337</v>
      </c>
      <c r="R2584">
        <f t="shared" si="161"/>
        <v>1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>
        <f t="shared" si="160"/>
        <v>5.0000000000000001E-3</v>
      </c>
      <c r="O2585" t="s">
        <v>8284</v>
      </c>
      <c r="P2585" t="s">
        <v>8336</v>
      </c>
      <c r="Q2585" t="s">
        <v>8337</v>
      </c>
      <c r="R2585">
        <f t="shared" si="161"/>
        <v>1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>
        <f t="shared" si="160"/>
        <v>0</v>
      </c>
      <c r="O2586" t="s">
        <v>8284</v>
      </c>
      <c r="P2586" t="s">
        <v>8336</v>
      </c>
      <c r="Q2586" t="s">
        <v>8337</v>
      </c>
      <c r="R2586" t="e">
        <f t="shared" si="161"/>
        <v>#DIV/0!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>
        <f t="shared" si="160"/>
        <v>1.6666666666666668E-3</v>
      </c>
      <c r="O2587" t="s">
        <v>8284</v>
      </c>
      <c r="P2587" t="s">
        <v>8336</v>
      </c>
      <c r="Q2587" t="s">
        <v>8337</v>
      </c>
      <c r="R2587">
        <f t="shared" si="161"/>
        <v>50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>
        <f t="shared" si="160"/>
        <v>1.6666666666666668E-3</v>
      </c>
      <c r="O2588" t="s">
        <v>8284</v>
      </c>
      <c r="P2588" t="s">
        <v>8336</v>
      </c>
      <c r="Q2588" t="s">
        <v>8337</v>
      </c>
      <c r="R2588">
        <f t="shared" si="161"/>
        <v>5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>
        <f t="shared" si="160"/>
        <v>2.4340000000000001E-2</v>
      </c>
      <c r="O2589" t="s">
        <v>8284</v>
      </c>
      <c r="P2589" t="s">
        <v>8336</v>
      </c>
      <c r="Q2589" t="s">
        <v>8337</v>
      </c>
      <c r="R2589">
        <f t="shared" si="161"/>
        <v>203</v>
      </c>
      <c r="S2589" s="10">
        <f t="shared" si="162"/>
        <v>42338.675381944442</v>
      </c>
      <c r="T2589" s="10">
        <f t="shared" si="163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>
        <f t="shared" si="160"/>
        <v>3.8833333333333331E-2</v>
      </c>
      <c r="O2590" t="s">
        <v>8284</v>
      </c>
      <c r="P2590" t="s">
        <v>8336</v>
      </c>
      <c r="Q2590" t="s">
        <v>8337</v>
      </c>
      <c r="R2590">
        <f t="shared" si="161"/>
        <v>29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>
        <f t="shared" si="160"/>
        <v>1E-4</v>
      </c>
      <c r="O2591" t="s">
        <v>8284</v>
      </c>
      <c r="P2591" t="s">
        <v>8336</v>
      </c>
      <c r="Q2591" t="s">
        <v>8337</v>
      </c>
      <c r="R2591">
        <f t="shared" si="161"/>
        <v>5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>
        <f t="shared" si="160"/>
        <v>0</v>
      </c>
      <c r="O2592" t="s">
        <v>8284</v>
      </c>
      <c r="P2592" t="s">
        <v>8336</v>
      </c>
      <c r="Q2592" t="s">
        <v>8337</v>
      </c>
      <c r="R2592" t="e">
        <f t="shared" si="161"/>
        <v>#DIV/0!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>
        <f t="shared" si="160"/>
        <v>1.7333333333333333E-2</v>
      </c>
      <c r="O2593" t="s">
        <v>8284</v>
      </c>
      <c r="P2593" t="s">
        <v>8336</v>
      </c>
      <c r="Q2593" t="s">
        <v>8337</v>
      </c>
      <c r="R2593">
        <f t="shared" si="161"/>
        <v>13</v>
      </c>
      <c r="S2593" s="10">
        <f t="shared" si="162"/>
        <v>42382.906527777777</v>
      </c>
      <c r="T2593" s="10">
        <f t="shared" si="163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>
        <f t="shared" si="160"/>
        <v>1.6666666666666668E-3</v>
      </c>
      <c r="O2594" t="s">
        <v>8284</v>
      </c>
      <c r="P2594" t="s">
        <v>8336</v>
      </c>
      <c r="Q2594" t="s">
        <v>8337</v>
      </c>
      <c r="R2594">
        <f t="shared" si="161"/>
        <v>50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>
        <f t="shared" si="160"/>
        <v>0</v>
      </c>
      <c r="O2595" t="s">
        <v>8284</v>
      </c>
      <c r="P2595" t="s">
        <v>8336</v>
      </c>
      <c r="Q2595" t="s">
        <v>8337</v>
      </c>
      <c r="R2595" t="e">
        <f t="shared" si="161"/>
        <v>#DIV/0!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>
        <f t="shared" si="160"/>
        <v>1.2500000000000001E-5</v>
      </c>
      <c r="O2596" t="s">
        <v>8284</v>
      </c>
      <c r="P2596" t="s">
        <v>8336</v>
      </c>
      <c r="Q2596" t="s">
        <v>8337</v>
      </c>
      <c r="R2596">
        <f t="shared" si="161"/>
        <v>1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>
        <f t="shared" si="160"/>
        <v>0.12166666666666667</v>
      </c>
      <c r="O2597" t="s">
        <v>8284</v>
      </c>
      <c r="P2597" t="s">
        <v>8336</v>
      </c>
      <c r="Q2597" t="s">
        <v>8337</v>
      </c>
      <c r="R2597">
        <f t="shared" si="161"/>
        <v>96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>
        <f t="shared" si="160"/>
        <v>0.23588571428571428</v>
      </c>
      <c r="O2598" t="s">
        <v>8284</v>
      </c>
      <c r="P2598" t="s">
        <v>8336</v>
      </c>
      <c r="Q2598" t="s">
        <v>8337</v>
      </c>
      <c r="R2598">
        <f t="shared" si="161"/>
        <v>306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>
        <f t="shared" si="160"/>
        <v>5.6666666666666664E-2</v>
      </c>
      <c r="O2599" t="s">
        <v>8284</v>
      </c>
      <c r="P2599" t="s">
        <v>8336</v>
      </c>
      <c r="Q2599" t="s">
        <v>8337</v>
      </c>
      <c r="R2599">
        <f t="shared" si="161"/>
        <v>12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>
        <f t="shared" si="160"/>
        <v>0.39</v>
      </c>
      <c r="O2600" t="s">
        <v>8284</v>
      </c>
      <c r="P2600" t="s">
        <v>8336</v>
      </c>
      <c r="Q2600" t="s">
        <v>8337</v>
      </c>
      <c r="R2600">
        <f t="shared" si="161"/>
        <v>84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>
        <f t="shared" si="160"/>
        <v>9.9546510341776348E-3</v>
      </c>
      <c r="O2601" t="s">
        <v>8284</v>
      </c>
      <c r="P2601" t="s">
        <v>8336</v>
      </c>
      <c r="Q2601" t="s">
        <v>8337</v>
      </c>
      <c r="R2601">
        <f t="shared" si="161"/>
        <v>18</v>
      </c>
      <c r="S2601" s="10">
        <f t="shared" si="162"/>
        <v>41809.754016203704</v>
      </c>
      <c r="T2601" s="10">
        <f t="shared" si="163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>
        <f t="shared" si="160"/>
        <v>6.9320000000000007E-2</v>
      </c>
      <c r="O2602" t="s">
        <v>8284</v>
      </c>
      <c r="P2602" t="s">
        <v>8336</v>
      </c>
      <c r="Q2602" t="s">
        <v>8337</v>
      </c>
      <c r="R2602">
        <f t="shared" si="161"/>
        <v>116</v>
      </c>
      <c r="S2602" s="10">
        <f t="shared" si="162"/>
        <v>42394.900462962964</v>
      </c>
      <c r="T2602" s="10">
        <f t="shared" si="163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>
        <f t="shared" si="160"/>
        <v>6.6139999999999999</v>
      </c>
      <c r="O2603" t="s">
        <v>8301</v>
      </c>
      <c r="P2603" t="s">
        <v>8319</v>
      </c>
      <c r="Q2603" t="s">
        <v>8355</v>
      </c>
      <c r="R2603">
        <f t="shared" si="161"/>
        <v>22</v>
      </c>
      <c r="S2603" s="10">
        <f t="shared" si="162"/>
        <v>41150.902187499996</v>
      </c>
      <c r="T2603" s="10">
        <f t="shared" si="163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>
        <f t="shared" si="160"/>
        <v>3.2609166666666667</v>
      </c>
      <c r="O2604" t="s">
        <v>8301</v>
      </c>
      <c r="P2604" t="s">
        <v>8319</v>
      </c>
      <c r="Q2604" t="s">
        <v>8355</v>
      </c>
      <c r="R2604">
        <f t="shared" si="161"/>
        <v>80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>
        <f t="shared" si="160"/>
        <v>1.0148571428571429</v>
      </c>
      <c r="O2605" t="s">
        <v>8301</v>
      </c>
      <c r="P2605" t="s">
        <v>8319</v>
      </c>
      <c r="Q2605" t="s">
        <v>8355</v>
      </c>
      <c r="R2605">
        <f t="shared" si="161"/>
        <v>36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>
        <f t="shared" si="160"/>
        <v>1.0421799999999999</v>
      </c>
      <c r="O2606" t="s">
        <v>8301</v>
      </c>
      <c r="P2606" t="s">
        <v>8319</v>
      </c>
      <c r="Q2606" t="s">
        <v>8355</v>
      </c>
      <c r="R2606">
        <f t="shared" si="161"/>
        <v>65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>
        <f t="shared" si="160"/>
        <v>1.0742157000000001</v>
      </c>
      <c r="O2607" t="s">
        <v>8301</v>
      </c>
      <c r="P2607" t="s">
        <v>8319</v>
      </c>
      <c r="Q2607" t="s">
        <v>8355</v>
      </c>
      <c r="R2607">
        <f t="shared" si="161"/>
        <v>61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>
        <f t="shared" si="160"/>
        <v>1.1005454545454545</v>
      </c>
      <c r="O2608" t="s">
        <v>8301</v>
      </c>
      <c r="P2608" t="s">
        <v>8319</v>
      </c>
      <c r="Q2608" t="s">
        <v>8355</v>
      </c>
      <c r="R2608">
        <f t="shared" si="161"/>
        <v>31</v>
      </c>
      <c r="S2608" s="10">
        <f t="shared" si="162"/>
        <v>41726.712754629632</v>
      </c>
      <c r="T2608" s="10">
        <f t="shared" si="163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>
        <f t="shared" si="160"/>
        <v>4.077</v>
      </c>
      <c r="O2609" t="s">
        <v>8301</v>
      </c>
      <c r="P2609" t="s">
        <v>8319</v>
      </c>
      <c r="Q2609" t="s">
        <v>8355</v>
      </c>
      <c r="R2609">
        <f t="shared" si="161"/>
        <v>82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>
        <f t="shared" si="160"/>
        <v>2.2392500000000002</v>
      </c>
      <c r="O2610" t="s">
        <v>8301</v>
      </c>
      <c r="P2610" t="s">
        <v>8319</v>
      </c>
      <c r="Q2610" t="s">
        <v>8355</v>
      </c>
      <c r="R2610">
        <f t="shared" si="161"/>
        <v>59</v>
      </c>
      <c r="S2610" s="10">
        <f t="shared" si="162"/>
        <v>42767.801712962959</v>
      </c>
      <c r="T2610" s="10">
        <f t="shared" si="163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>
        <f t="shared" si="160"/>
        <v>3.038011142857143</v>
      </c>
      <c r="O2611" t="s">
        <v>8301</v>
      </c>
      <c r="P2611" t="s">
        <v>8319</v>
      </c>
      <c r="Q2611" t="s">
        <v>8355</v>
      </c>
      <c r="R2611">
        <f t="shared" si="161"/>
        <v>157</v>
      </c>
      <c r="S2611" s="10">
        <f t="shared" si="162"/>
        <v>41075.237858796296</v>
      </c>
      <c r="T2611" s="10">
        <f t="shared" si="163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>
        <f t="shared" si="160"/>
        <v>1.4132510432681749</v>
      </c>
      <c r="O2612" t="s">
        <v>8301</v>
      </c>
      <c r="P2612" t="s">
        <v>8319</v>
      </c>
      <c r="Q2612" t="s">
        <v>8355</v>
      </c>
      <c r="R2612">
        <f t="shared" si="161"/>
        <v>56</v>
      </c>
      <c r="S2612" s="10">
        <f t="shared" si="162"/>
        <v>42564.881076388891</v>
      </c>
      <c r="T2612" s="10">
        <f t="shared" si="163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>
        <f t="shared" si="160"/>
        <v>27.906363636363636</v>
      </c>
      <c r="O2613" t="s">
        <v>8301</v>
      </c>
      <c r="P2613" t="s">
        <v>8319</v>
      </c>
      <c r="Q2613" t="s">
        <v>8355</v>
      </c>
      <c r="R2613">
        <f t="shared" si="161"/>
        <v>84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>
        <f t="shared" si="160"/>
        <v>1.7176130000000001</v>
      </c>
      <c r="O2614" t="s">
        <v>8301</v>
      </c>
      <c r="P2614" t="s">
        <v>8319</v>
      </c>
      <c r="Q2614" t="s">
        <v>8355</v>
      </c>
      <c r="R2614">
        <f t="shared" si="161"/>
        <v>58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>
        <f t="shared" si="160"/>
        <v>1.0101333333333333</v>
      </c>
      <c r="O2615" t="s">
        <v>8301</v>
      </c>
      <c r="P2615" t="s">
        <v>8319</v>
      </c>
      <c r="Q2615" t="s">
        <v>8355</v>
      </c>
      <c r="R2615">
        <f t="shared" si="161"/>
        <v>271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>
        <f t="shared" si="160"/>
        <v>1.02</v>
      </c>
      <c r="O2616" t="s">
        <v>8301</v>
      </c>
      <c r="P2616" t="s">
        <v>8319</v>
      </c>
      <c r="Q2616" t="s">
        <v>8355</v>
      </c>
      <c r="R2616">
        <f t="shared" si="161"/>
        <v>107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>
        <f t="shared" si="160"/>
        <v>1.6976511744127936</v>
      </c>
      <c r="O2617" t="s">
        <v>8301</v>
      </c>
      <c r="P2617" t="s">
        <v>8319</v>
      </c>
      <c r="Q2617" t="s">
        <v>8355</v>
      </c>
      <c r="R2617">
        <f t="shared" si="161"/>
        <v>47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>
        <f t="shared" si="160"/>
        <v>1.14534</v>
      </c>
      <c r="O2618" t="s">
        <v>8301</v>
      </c>
      <c r="P2618" t="s">
        <v>8319</v>
      </c>
      <c r="Q2618" t="s">
        <v>8355</v>
      </c>
      <c r="R2618">
        <f t="shared" si="161"/>
        <v>120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>
        <f t="shared" si="160"/>
        <v>8.7759999999999998</v>
      </c>
      <c r="O2619" t="s">
        <v>8301</v>
      </c>
      <c r="P2619" t="s">
        <v>8319</v>
      </c>
      <c r="Q2619" t="s">
        <v>8355</v>
      </c>
      <c r="R2619">
        <f t="shared" si="161"/>
        <v>28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>
        <f t="shared" si="160"/>
        <v>1.0538666666666667</v>
      </c>
      <c r="O2620" t="s">
        <v>8301</v>
      </c>
      <c r="P2620" t="s">
        <v>8319</v>
      </c>
      <c r="Q2620" t="s">
        <v>8355</v>
      </c>
      <c r="R2620">
        <f t="shared" si="161"/>
        <v>205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>
        <f t="shared" si="160"/>
        <v>1.8839999999999999</v>
      </c>
      <c r="O2621" t="s">
        <v>8301</v>
      </c>
      <c r="P2621" t="s">
        <v>8319</v>
      </c>
      <c r="Q2621" t="s">
        <v>8355</v>
      </c>
      <c r="R2621">
        <f t="shared" si="161"/>
        <v>36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>
        <f t="shared" si="160"/>
        <v>1.436523076923077</v>
      </c>
      <c r="O2622" t="s">
        <v>8301</v>
      </c>
      <c r="P2622" t="s">
        <v>8319</v>
      </c>
      <c r="Q2622" t="s">
        <v>8355</v>
      </c>
      <c r="R2622">
        <f t="shared" si="161"/>
        <v>75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>
        <f t="shared" si="160"/>
        <v>1.4588000000000001</v>
      </c>
      <c r="O2623" t="s">
        <v>8301</v>
      </c>
      <c r="P2623" t="s">
        <v>8319</v>
      </c>
      <c r="Q2623" t="s">
        <v>8355</v>
      </c>
      <c r="R2623">
        <f t="shared" si="161"/>
        <v>47</v>
      </c>
      <c r="S2623" s="10">
        <f t="shared" si="162"/>
        <v>42115.74754629629</v>
      </c>
      <c r="T2623" s="10">
        <f t="shared" si="163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>
        <f t="shared" si="160"/>
        <v>1.3118399999999999</v>
      </c>
      <c r="O2624" t="s">
        <v>8301</v>
      </c>
      <c r="P2624" t="s">
        <v>8319</v>
      </c>
      <c r="Q2624" t="s">
        <v>8355</v>
      </c>
      <c r="R2624">
        <f t="shared" si="161"/>
        <v>27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>
        <f t="shared" si="160"/>
        <v>1.1399999999999999</v>
      </c>
      <c r="O2625" t="s">
        <v>8301</v>
      </c>
      <c r="P2625" t="s">
        <v>8319</v>
      </c>
      <c r="Q2625" t="s">
        <v>8355</v>
      </c>
      <c r="R2625">
        <f t="shared" si="161"/>
        <v>37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>
        <f t="shared" si="160"/>
        <v>13.794206249999998</v>
      </c>
      <c r="O2626" t="s">
        <v>8301</v>
      </c>
      <c r="P2626" t="s">
        <v>8319</v>
      </c>
      <c r="Q2626" t="s">
        <v>8355</v>
      </c>
      <c r="R2626">
        <f t="shared" si="161"/>
        <v>32</v>
      </c>
      <c r="S2626" s="10">
        <f t="shared" si="162"/>
        <v>41144.42155092593</v>
      </c>
      <c r="T2626" s="10">
        <f t="shared" si="163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>
        <f t="shared" ref="N2627:N2690" si="164">E2627/D2627</f>
        <v>9.56</v>
      </c>
      <c r="O2627" t="s">
        <v>8301</v>
      </c>
      <c r="P2627" t="s">
        <v>8319</v>
      </c>
      <c r="Q2627" t="s">
        <v>8355</v>
      </c>
      <c r="R2627">
        <f t="shared" ref="R2627:R2690" si="165">ROUND(E2627/L2627,0)</f>
        <v>28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>
        <f t="shared" si="164"/>
        <v>1.1200000000000001</v>
      </c>
      <c r="O2628" t="s">
        <v>8301</v>
      </c>
      <c r="P2628" t="s">
        <v>8319</v>
      </c>
      <c r="Q2628" t="s">
        <v>8355</v>
      </c>
      <c r="R2628">
        <f t="shared" si="165"/>
        <v>56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>
        <f t="shared" si="164"/>
        <v>6.4666666666666668</v>
      </c>
      <c r="O2629" t="s">
        <v>8301</v>
      </c>
      <c r="P2629" t="s">
        <v>8319</v>
      </c>
      <c r="Q2629" t="s">
        <v>8355</v>
      </c>
      <c r="R2629">
        <f t="shared" si="165"/>
        <v>22</v>
      </c>
      <c r="S2629" s="10">
        <f t="shared" si="166"/>
        <v>42304.829409722224</v>
      </c>
      <c r="T2629" s="10">
        <f t="shared" si="167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>
        <f t="shared" si="164"/>
        <v>1.1036948748510131</v>
      </c>
      <c r="O2630" t="s">
        <v>8301</v>
      </c>
      <c r="P2630" t="s">
        <v>8319</v>
      </c>
      <c r="Q2630" t="s">
        <v>8355</v>
      </c>
      <c r="R2630">
        <f t="shared" si="165"/>
        <v>44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>
        <f t="shared" si="164"/>
        <v>1.2774000000000001</v>
      </c>
      <c r="O2631" t="s">
        <v>8301</v>
      </c>
      <c r="P2631" t="s">
        <v>8319</v>
      </c>
      <c r="Q2631" t="s">
        <v>8355</v>
      </c>
      <c r="R2631">
        <f t="shared" si="165"/>
        <v>64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>
        <f t="shared" si="164"/>
        <v>1.579</v>
      </c>
      <c r="O2632" t="s">
        <v>8301</v>
      </c>
      <c r="P2632" t="s">
        <v>8319</v>
      </c>
      <c r="Q2632" t="s">
        <v>8355</v>
      </c>
      <c r="R2632">
        <f t="shared" si="165"/>
        <v>39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>
        <f t="shared" si="164"/>
        <v>1.1466525000000001</v>
      </c>
      <c r="O2633" t="s">
        <v>8301</v>
      </c>
      <c r="P2633" t="s">
        <v>8319</v>
      </c>
      <c r="Q2633" t="s">
        <v>8355</v>
      </c>
      <c r="R2633">
        <f t="shared" si="165"/>
        <v>80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>
        <f t="shared" si="164"/>
        <v>1.3700934579439252</v>
      </c>
      <c r="O2634" t="s">
        <v>8301</v>
      </c>
      <c r="P2634" t="s">
        <v>8319</v>
      </c>
      <c r="Q2634" t="s">
        <v>8355</v>
      </c>
      <c r="R2634">
        <f t="shared" si="165"/>
        <v>35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>
        <f t="shared" si="164"/>
        <v>3.5461999999999998</v>
      </c>
      <c r="O2635" t="s">
        <v>8301</v>
      </c>
      <c r="P2635" t="s">
        <v>8319</v>
      </c>
      <c r="Q2635" t="s">
        <v>8355</v>
      </c>
      <c r="R2635">
        <f t="shared" si="165"/>
        <v>89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>
        <f t="shared" si="164"/>
        <v>1.0602150537634409</v>
      </c>
      <c r="O2636" t="s">
        <v>8301</v>
      </c>
      <c r="P2636" t="s">
        <v>8319</v>
      </c>
      <c r="Q2636" t="s">
        <v>8355</v>
      </c>
      <c r="R2636">
        <f t="shared" si="165"/>
        <v>39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>
        <f t="shared" si="164"/>
        <v>1</v>
      </c>
      <c r="O2637" t="s">
        <v>8301</v>
      </c>
      <c r="P2637" t="s">
        <v>8319</v>
      </c>
      <c r="Q2637" t="s">
        <v>8355</v>
      </c>
      <c r="R2637">
        <f t="shared" si="165"/>
        <v>137</v>
      </c>
      <c r="S2637" s="10">
        <f t="shared" si="166"/>
        <v>42037.950937500005</v>
      </c>
      <c r="T2637" s="10">
        <f t="shared" si="167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>
        <f t="shared" si="164"/>
        <v>1.873</v>
      </c>
      <c r="O2638" t="s">
        <v>8301</v>
      </c>
      <c r="P2638" t="s">
        <v>8319</v>
      </c>
      <c r="Q2638" t="s">
        <v>8355</v>
      </c>
      <c r="R2638">
        <f t="shared" si="165"/>
        <v>37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>
        <f t="shared" si="164"/>
        <v>1.6619999999999999</v>
      </c>
      <c r="O2639" t="s">
        <v>8301</v>
      </c>
      <c r="P2639" t="s">
        <v>8319</v>
      </c>
      <c r="Q2639" t="s">
        <v>8355</v>
      </c>
      <c r="R2639">
        <f t="shared" si="165"/>
        <v>32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>
        <f t="shared" si="164"/>
        <v>1.0172910662824208</v>
      </c>
      <c r="O2640" t="s">
        <v>8301</v>
      </c>
      <c r="P2640" t="s">
        <v>8319</v>
      </c>
      <c r="Q2640" t="s">
        <v>8355</v>
      </c>
      <c r="R2640">
        <f t="shared" si="165"/>
        <v>25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>
        <f t="shared" si="164"/>
        <v>1.64</v>
      </c>
      <c r="O2641" t="s">
        <v>8301</v>
      </c>
      <c r="P2641" t="s">
        <v>8319</v>
      </c>
      <c r="Q2641" t="s">
        <v>8355</v>
      </c>
      <c r="R2641">
        <f t="shared" si="165"/>
        <v>10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>
        <f t="shared" si="164"/>
        <v>1.0566666666666666</v>
      </c>
      <c r="O2642" t="s">
        <v>8301</v>
      </c>
      <c r="P2642" t="s">
        <v>8319</v>
      </c>
      <c r="Q2642" t="s">
        <v>8355</v>
      </c>
      <c r="R2642">
        <f t="shared" si="165"/>
        <v>46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>
        <f t="shared" si="164"/>
        <v>0.01</v>
      </c>
      <c r="O2643" t="s">
        <v>8301</v>
      </c>
      <c r="P2643" t="s">
        <v>8319</v>
      </c>
      <c r="Q2643" t="s">
        <v>8355</v>
      </c>
      <c r="R2643">
        <f t="shared" si="165"/>
        <v>15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>
        <f t="shared" si="164"/>
        <v>0</v>
      </c>
      <c r="O2644" t="s">
        <v>8301</v>
      </c>
      <c r="P2644" t="s">
        <v>8319</v>
      </c>
      <c r="Q2644" t="s">
        <v>8355</v>
      </c>
      <c r="R2644" t="e">
        <f t="shared" si="165"/>
        <v>#DIV/0!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>
        <f t="shared" si="164"/>
        <v>0.33559730999999998</v>
      </c>
      <c r="O2645" t="s">
        <v>8301</v>
      </c>
      <c r="P2645" t="s">
        <v>8319</v>
      </c>
      <c r="Q2645" t="s">
        <v>8355</v>
      </c>
      <c r="R2645">
        <f t="shared" si="165"/>
        <v>224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>
        <f t="shared" si="164"/>
        <v>2.053E-2</v>
      </c>
      <c r="O2646" t="s">
        <v>8301</v>
      </c>
      <c r="P2646" t="s">
        <v>8319</v>
      </c>
      <c r="Q2646" t="s">
        <v>8355</v>
      </c>
      <c r="R2646">
        <f t="shared" si="165"/>
        <v>39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>
        <f t="shared" si="164"/>
        <v>0.105</v>
      </c>
      <c r="O2647" t="s">
        <v>8301</v>
      </c>
      <c r="P2647" t="s">
        <v>8319</v>
      </c>
      <c r="Q2647" t="s">
        <v>8355</v>
      </c>
      <c r="R2647">
        <f t="shared" si="165"/>
        <v>91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>
        <f t="shared" si="164"/>
        <v>8.4172839999999999E-2</v>
      </c>
      <c r="O2648" t="s">
        <v>8301</v>
      </c>
      <c r="P2648" t="s">
        <v>8319</v>
      </c>
      <c r="Q2648" t="s">
        <v>8355</v>
      </c>
      <c r="R2648">
        <f t="shared" si="165"/>
        <v>79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>
        <f t="shared" si="164"/>
        <v>1.44E-2</v>
      </c>
      <c r="O2649" t="s">
        <v>8301</v>
      </c>
      <c r="P2649" t="s">
        <v>8319</v>
      </c>
      <c r="Q2649" t="s">
        <v>8355</v>
      </c>
      <c r="R2649">
        <f t="shared" si="165"/>
        <v>12</v>
      </c>
      <c r="S2649" s="10">
        <f t="shared" si="166"/>
        <v>42200.261793981481</v>
      </c>
      <c r="T2649" s="10">
        <f t="shared" si="167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>
        <f t="shared" si="164"/>
        <v>8.8333333333333337E-3</v>
      </c>
      <c r="O2650" t="s">
        <v>8301</v>
      </c>
      <c r="P2650" t="s">
        <v>8319</v>
      </c>
      <c r="Q2650" t="s">
        <v>8355</v>
      </c>
      <c r="R2650">
        <f t="shared" si="165"/>
        <v>18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>
        <f t="shared" si="164"/>
        <v>9.9200000000000004E-4</v>
      </c>
      <c r="O2651" t="s">
        <v>8301</v>
      </c>
      <c r="P2651" t="s">
        <v>8319</v>
      </c>
      <c r="Q2651" t="s">
        <v>8355</v>
      </c>
      <c r="R2651">
        <f t="shared" si="165"/>
        <v>41</v>
      </c>
      <c r="S2651" s="10">
        <f t="shared" si="166"/>
        <v>42341.99700231482</v>
      </c>
      <c r="T2651" s="10">
        <f t="shared" si="167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>
        <f t="shared" si="164"/>
        <v>5.966666666666667E-3</v>
      </c>
      <c r="O2652" t="s">
        <v>8301</v>
      </c>
      <c r="P2652" t="s">
        <v>8319</v>
      </c>
      <c r="Q2652" t="s">
        <v>8355</v>
      </c>
      <c r="R2652">
        <f t="shared" si="165"/>
        <v>72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>
        <f t="shared" si="164"/>
        <v>1.8689285714285714E-2</v>
      </c>
      <c r="O2653" t="s">
        <v>8301</v>
      </c>
      <c r="P2653" t="s">
        <v>8319</v>
      </c>
      <c r="Q2653" t="s">
        <v>8355</v>
      </c>
      <c r="R2653">
        <f t="shared" si="165"/>
        <v>308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>
        <f t="shared" si="164"/>
        <v>8.8500000000000002E-3</v>
      </c>
      <c r="O2654" t="s">
        <v>8301</v>
      </c>
      <c r="P2654" t="s">
        <v>8319</v>
      </c>
      <c r="Q2654" t="s">
        <v>8355</v>
      </c>
      <c r="R2654">
        <f t="shared" si="165"/>
        <v>80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>
        <f t="shared" si="164"/>
        <v>0.1152156862745098</v>
      </c>
      <c r="O2655" t="s">
        <v>8301</v>
      </c>
      <c r="P2655" t="s">
        <v>8319</v>
      </c>
      <c r="Q2655" t="s">
        <v>8355</v>
      </c>
      <c r="R2655">
        <f t="shared" si="165"/>
        <v>84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>
        <f t="shared" si="164"/>
        <v>5.1000000000000004E-4</v>
      </c>
      <c r="O2656" t="s">
        <v>8301</v>
      </c>
      <c r="P2656" t="s">
        <v>8319</v>
      </c>
      <c r="Q2656" t="s">
        <v>8355</v>
      </c>
      <c r="R2656">
        <f t="shared" si="165"/>
        <v>9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>
        <f t="shared" si="164"/>
        <v>0.21033333333333334</v>
      </c>
      <c r="O2657" t="s">
        <v>8301</v>
      </c>
      <c r="P2657" t="s">
        <v>8319</v>
      </c>
      <c r="Q2657" t="s">
        <v>8355</v>
      </c>
      <c r="R2657">
        <f t="shared" si="165"/>
        <v>73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>
        <f t="shared" si="164"/>
        <v>0.11436666666666667</v>
      </c>
      <c r="O2658" t="s">
        <v>8301</v>
      </c>
      <c r="P2658" t="s">
        <v>8319</v>
      </c>
      <c r="Q2658" t="s">
        <v>8355</v>
      </c>
      <c r="R2658">
        <f t="shared" si="165"/>
        <v>113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>
        <f t="shared" si="164"/>
        <v>0.18737933333333334</v>
      </c>
      <c r="O2659" t="s">
        <v>8301</v>
      </c>
      <c r="P2659" t="s">
        <v>8319</v>
      </c>
      <c r="Q2659" t="s">
        <v>8355</v>
      </c>
      <c r="R2659">
        <f t="shared" si="165"/>
        <v>95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>
        <f t="shared" si="164"/>
        <v>9.2857142857142856E-4</v>
      </c>
      <c r="O2660" t="s">
        <v>8301</v>
      </c>
      <c r="P2660" t="s">
        <v>8319</v>
      </c>
      <c r="Q2660" t="s">
        <v>8355</v>
      </c>
      <c r="R2660">
        <f t="shared" si="165"/>
        <v>23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>
        <f t="shared" si="164"/>
        <v>2.720408163265306E-2</v>
      </c>
      <c r="O2661" t="s">
        <v>8301</v>
      </c>
      <c r="P2661" t="s">
        <v>8319</v>
      </c>
      <c r="Q2661" t="s">
        <v>8355</v>
      </c>
      <c r="R2661">
        <f t="shared" si="165"/>
        <v>133</v>
      </c>
      <c r="S2661" s="10">
        <f t="shared" si="166"/>
        <v>42082.069560185191</v>
      </c>
      <c r="T2661" s="10">
        <f t="shared" si="167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>
        <f t="shared" si="164"/>
        <v>9.5E-4</v>
      </c>
      <c r="O2662" t="s">
        <v>8301</v>
      </c>
      <c r="P2662" t="s">
        <v>8319</v>
      </c>
      <c r="Q2662" t="s">
        <v>8355</v>
      </c>
      <c r="R2662">
        <f t="shared" si="165"/>
        <v>4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>
        <f t="shared" si="164"/>
        <v>1.0289999999999999</v>
      </c>
      <c r="O2663" t="s">
        <v>8302</v>
      </c>
      <c r="P2663" t="s">
        <v>8319</v>
      </c>
      <c r="Q2663" t="s">
        <v>8356</v>
      </c>
      <c r="R2663">
        <f t="shared" si="165"/>
        <v>86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>
        <f t="shared" si="164"/>
        <v>1.0680000000000001</v>
      </c>
      <c r="O2664" t="s">
        <v>8302</v>
      </c>
      <c r="P2664" t="s">
        <v>8319</v>
      </c>
      <c r="Q2664" t="s">
        <v>8356</v>
      </c>
      <c r="R2664">
        <f t="shared" si="165"/>
        <v>267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>
        <f t="shared" si="164"/>
        <v>1.0459624999999999</v>
      </c>
      <c r="O2665" t="s">
        <v>8302</v>
      </c>
      <c r="P2665" t="s">
        <v>8319</v>
      </c>
      <c r="Q2665" t="s">
        <v>8356</v>
      </c>
      <c r="R2665">
        <f t="shared" si="165"/>
        <v>374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>
        <f t="shared" si="164"/>
        <v>1.0342857142857143</v>
      </c>
      <c r="O2666" t="s">
        <v>8302</v>
      </c>
      <c r="P2666" t="s">
        <v>8319</v>
      </c>
      <c r="Q2666" t="s">
        <v>8356</v>
      </c>
      <c r="R2666">
        <f t="shared" si="165"/>
        <v>174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>
        <f t="shared" si="164"/>
        <v>1.2314285714285715</v>
      </c>
      <c r="O2667" t="s">
        <v>8302</v>
      </c>
      <c r="P2667" t="s">
        <v>8319</v>
      </c>
      <c r="Q2667" t="s">
        <v>8356</v>
      </c>
      <c r="R2667">
        <f t="shared" si="165"/>
        <v>94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>
        <f t="shared" si="164"/>
        <v>1.592951</v>
      </c>
      <c r="O2668" t="s">
        <v>8302</v>
      </c>
      <c r="P2668" t="s">
        <v>8319</v>
      </c>
      <c r="Q2668" t="s">
        <v>8356</v>
      </c>
      <c r="R2668">
        <f t="shared" si="165"/>
        <v>77</v>
      </c>
      <c r="S2668" s="10">
        <f t="shared" si="166"/>
        <v>42235.764340277776</v>
      </c>
      <c r="T2668" s="10">
        <f t="shared" si="167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>
        <f t="shared" si="164"/>
        <v>1.1066666666666667</v>
      </c>
      <c r="O2669" t="s">
        <v>8302</v>
      </c>
      <c r="P2669" t="s">
        <v>8319</v>
      </c>
      <c r="Q2669" t="s">
        <v>8356</v>
      </c>
      <c r="R2669">
        <f t="shared" si="165"/>
        <v>92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>
        <f t="shared" si="164"/>
        <v>1.7070000000000001</v>
      </c>
      <c r="O2670" t="s">
        <v>8302</v>
      </c>
      <c r="P2670" t="s">
        <v>8319</v>
      </c>
      <c r="Q2670" t="s">
        <v>8356</v>
      </c>
      <c r="R2670">
        <f t="shared" si="165"/>
        <v>61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>
        <f t="shared" si="164"/>
        <v>1.25125</v>
      </c>
      <c r="O2671" t="s">
        <v>8302</v>
      </c>
      <c r="P2671" t="s">
        <v>8319</v>
      </c>
      <c r="Q2671" t="s">
        <v>8356</v>
      </c>
      <c r="R2671">
        <f t="shared" si="165"/>
        <v>91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>
        <f t="shared" si="164"/>
        <v>6.4158609339642042E-2</v>
      </c>
      <c r="O2672" t="s">
        <v>8302</v>
      </c>
      <c r="P2672" t="s">
        <v>8319</v>
      </c>
      <c r="Q2672" t="s">
        <v>8356</v>
      </c>
      <c r="R2672">
        <f t="shared" si="165"/>
        <v>42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>
        <f t="shared" si="164"/>
        <v>0.11344</v>
      </c>
      <c r="O2673" t="s">
        <v>8302</v>
      </c>
      <c r="P2673" t="s">
        <v>8319</v>
      </c>
      <c r="Q2673" t="s">
        <v>8356</v>
      </c>
      <c r="R2673">
        <f t="shared" si="165"/>
        <v>34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>
        <f t="shared" si="164"/>
        <v>0.33189999999999997</v>
      </c>
      <c r="O2674" t="s">
        <v>8302</v>
      </c>
      <c r="P2674" t="s">
        <v>8319</v>
      </c>
      <c r="Q2674" t="s">
        <v>8356</v>
      </c>
      <c r="R2674">
        <f t="shared" si="165"/>
        <v>71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>
        <f t="shared" si="164"/>
        <v>0.27579999999999999</v>
      </c>
      <c r="O2675" t="s">
        <v>8302</v>
      </c>
      <c r="P2675" t="s">
        <v>8319</v>
      </c>
      <c r="Q2675" t="s">
        <v>8356</v>
      </c>
      <c r="R2675">
        <f t="shared" si="165"/>
        <v>167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>
        <f t="shared" si="164"/>
        <v>0.62839999999999996</v>
      </c>
      <c r="O2676" t="s">
        <v>8302</v>
      </c>
      <c r="P2676" t="s">
        <v>8319</v>
      </c>
      <c r="Q2676" t="s">
        <v>8356</v>
      </c>
      <c r="R2676">
        <f t="shared" si="165"/>
        <v>129</v>
      </c>
      <c r="S2676" s="10">
        <f t="shared" si="166"/>
        <v>42529.632754629631</v>
      </c>
      <c r="T2676" s="10">
        <f t="shared" si="167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>
        <f t="shared" si="164"/>
        <v>7.5880000000000003E-2</v>
      </c>
      <c r="O2677" t="s">
        <v>8302</v>
      </c>
      <c r="P2677" t="s">
        <v>8319</v>
      </c>
      <c r="Q2677" t="s">
        <v>8356</v>
      </c>
      <c r="R2677">
        <f t="shared" si="165"/>
        <v>65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>
        <f t="shared" si="164"/>
        <v>0.50380952380952382</v>
      </c>
      <c r="O2678" t="s">
        <v>8302</v>
      </c>
      <c r="P2678" t="s">
        <v>8319</v>
      </c>
      <c r="Q2678" t="s">
        <v>8356</v>
      </c>
      <c r="R2678">
        <f t="shared" si="165"/>
        <v>118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>
        <f t="shared" si="164"/>
        <v>0.17512820512820512</v>
      </c>
      <c r="O2679" t="s">
        <v>8302</v>
      </c>
      <c r="P2679" t="s">
        <v>8319</v>
      </c>
      <c r="Q2679" t="s">
        <v>8356</v>
      </c>
      <c r="R2679">
        <f t="shared" si="165"/>
        <v>126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>
        <f t="shared" si="164"/>
        <v>1.3750000000000001E-4</v>
      </c>
      <c r="O2680" t="s">
        <v>8302</v>
      </c>
      <c r="P2680" t="s">
        <v>8319</v>
      </c>
      <c r="Q2680" t="s">
        <v>8356</v>
      </c>
      <c r="R2680">
        <f t="shared" si="165"/>
        <v>550</v>
      </c>
      <c r="S2680" s="10">
        <f t="shared" si="166"/>
        <v>42241.798206018517</v>
      </c>
      <c r="T2680" s="10">
        <f t="shared" si="167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>
        <f t="shared" si="164"/>
        <v>3.3E-3</v>
      </c>
      <c r="O2681" t="s">
        <v>8302</v>
      </c>
      <c r="P2681" t="s">
        <v>8319</v>
      </c>
      <c r="Q2681" t="s">
        <v>8356</v>
      </c>
      <c r="R2681">
        <f t="shared" si="165"/>
        <v>44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>
        <f t="shared" si="164"/>
        <v>8.6250000000000007E-3</v>
      </c>
      <c r="O2682" t="s">
        <v>8302</v>
      </c>
      <c r="P2682" t="s">
        <v>8319</v>
      </c>
      <c r="Q2682" t="s">
        <v>8356</v>
      </c>
      <c r="R2682">
        <f t="shared" si="165"/>
        <v>69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>
        <f t="shared" si="164"/>
        <v>6.875E-3</v>
      </c>
      <c r="O2683" t="s">
        <v>8284</v>
      </c>
      <c r="P2683" t="s">
        <v>8336</v>
      </c>
      <c r="Q2683" t="s">
        <v>8337</v>
      </c>
      <c r="R2683">
        <f t="shared" si="165"/>
        <v>28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>
        <f t="shared" si="164"/>
        <v>0.28299999999999997</v>
      </c>
      <c r="O2684" t="s">
        <v>8284</v>
      </c>
      <c r="P2684" t="s">
        <v>8336</v>
      </c>
      <c r="Q2684" t="s">
        <v>8337</v>
      </c>
      <c r="R2684">
        <f t="shared" si="165"/>
        <v>85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>
        <f t="shared" si="164"/>
        <v>2.3999999999999998E-3</v>
      </c>
      <c r="O2685" t="s">
        <v>8284</v>
      </c>
      <c r="P2685" t="s">
        <v>8336</v>
      </c>
      <c r="Q2685" t="s">
        <v>8337</v>
      </c>
      <c r="R2685">
        <f t="shared" si="165"/>
        <v>12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>
        <f t="shared" si="164"/>
        <v>1.1428571428571429E-2</v>
      </c>
      <c r="O2686" t="s">
        <v>8284</v>
      </c>
      <c r="P2686" t="s">
        <v>8336</v>
      </c>
      <c r="Q2686" t="s">
        <v>8337</v>
      </c>
      <c r="R2686">
        <f t="shared" si="165"/>
        <v>200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>
        <f t="shared" si="164"/>
        <v>2.0000000000000001E-4</v>
      </c>
      <c r="O2687" t="s">
        <v>8284</v>
      </c>
      <c r="P2687" t="s">
        <v>8336</v>
      </c>
      <c r="Q2687" t="s">
        <v>8337</v>
      </c>
      <c r="R2687">
        <f t="shared" si="165"/>
        <v>10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>
        <f t="shared" si="164"/>
        <v>0</v>
      </c>
      <c r="O2688" t="s">
        <v>8284</v>
      </c>
      <c r="P2688" t="s">
        <v>8336</v>
      </c>
      <c r="Q2688" t="s">
        <v>8337</v>
      </c>
      <c r="R2688" t="e">
        <f t="shared" si="165"/>
        <v>#DIV/0!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>
        <f t="shared" si="164"/>
        <v>0</v>
      </c>
      <c r="O2689" t="s">
        <v>8284</v>
      </c>
      <c r="P2689" t="s">
        <v>8336</v>
      </c>
      <c r="Q2689" t="s">
        <v>8337</v>
      </c>
      <c r="R2689" t="e">
        <f t="shared" si="165"/>
        <v>#DIV/0!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>
        <f t="shared" si="164"/>
        <v>1.48E-3</v>
      </c>
      <c r="O2690" t="s">
        <v>8284</v>
      </c>
      <c r="P2690" t="s">
        <v>8336</v>
      </c>
      <c r="Q2690" t="s">
        <v>8337</v>
      </c>
      <c r="R2690">
        <f t="shared" si="165"/>
        <v>5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>
        <f t="shared" ref="N2691:N2754" si="168">E2691/D2691</f>
        <v>2.8571428571428571E-5</v>
      </c>
      <c r="O2691" t="s">
        <v>8284</v>
      </c>
      <c r="P2691" t="s">
        <v>8336</v>
      </c>
      <c r="Q2691" t="s">
        <v>8337</v>
      </c>
      <c r="R2691">
        <f t="shared" ref="R2691:R2754" si="169">ROUND(E2691/L2691,0)</f>
        <v>1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>
        <f t="shared" si="168"/>
        <v>0.107325</v>
      </c>
      <c r="O2692" t="s">
        <v>8284</v>
      </c>
      <c r="P2692" t="s">
        <v>8336</v>
      </c>
      <c r="Q2692" t="s">
        <v>8337</v>
      </c>
      <c r="R2692">
        <f t="shared" si="169"/>
        <v>73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>
        <f t="shared" si="168"/>
        <v>5.3846153846153844E-4</v>
      </c>
      <c r="O2693" t="s">
        <v>8284</v>
      </c>
      <c r="P2693" t="s">
        <v>8336</v>
      </c>
      <c r="Q2693" t="s">
        <v>8337</v>
      </c>
      <c r="R2693">
        <f t="shared" si="169"/>
        <v>18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>
        <f t="shared" si="168"/>
        <v>7.1428571428571426E-3</v>
      </c>
      <c r="O2694" t="s">
        <v>8284</v>
      </c>
      <c r="P2694" t="s">
        <v>8336</v>
      </c>
      <c r="Q2694" t="s">
        <v>8337</v>
      </c>
      <c r="R2694">
        <f t="shared" si="169"/>
        <v>25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>
        <f t="shared" si="168"/>
        <v>8.0000000000000002E-3</v>
      </c>
      <c r="O2695" t="s">
        <v>8284</v>
      </c>
      <c r="P2695" t="s">
        <v>8336</v>
      </c>
      <c r="Q2695" t="s">
        <v>8337</v>
      </c>
      <c r="R2695">
        <f t="shared" si="169"/>
        <v>13</v>
      </c>
      <c r="S2695" s="10">
        <f t="shared" si="170"/>
        <v>41834.138495370367</v>
      </c>
      <c r="T2695" s="10">
        <f t="shared" si="171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>
        <f t="shared" si="168"/>
        <v>3.3333333333333335E-5</v>
      </c>
      <c r="O2696" t="s">
        <v>8284</v>
      </c>
      <c r="P2696" t="s">
        <v>8336</v>
      </c>
      <c r="Q2696" t="s">
        <v>8337</v>
      </c>
      <c r="R2696">
        <f t="shared" si="169"/>
        <v>1</v>
      </c>
      <c r="S2696" s="10">
        <f t="shared" si="170"/>
        <v>41878.140497685185</v>
      </c>
      <c r="T2696" s="10">
        <f t="shared" si="171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>
        <f t="shared" si="168"/>
        <v>4.7333333333333333E-3</v>
      </c>
      <c r="O2697" t="s">
        <v>8284</v>
      </c>
      <c r="P2697" t="s">
        <v>8336</v>
      </c>
      <c r="Q2697" t="s">
        <v>8337</v>
      </c>
      <c r="R2697">
        <f t="shared" si="169"/>
        <v>24</v>
      </c>
      <c r="S2697" s="10">
        <f t="shared" si="170"/>
        <v>42048.181921296295</v>
      </c>
      <c r="T2697" s="10">
        <f t="shared" si="171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>
        <f t="shared" si="168"/>
        <v>5.6500000000000002E-2</v>
      </c>
      <c r="O2698" t="s">
        <v>8284</v>
      </c>
      <c r="P2698" t="s">
        <v>8336</v>
      </c>
      <c r="Q2698" t="s">
        <v>8337</v>
      </c>
      <c r="R2698">
        <f t="shared" si="169"/>
        <v>89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>
        <f t="shared" si="168"/>
        <v>0.26352173913043481</v>
      </c>
      <c r="O2699" t="s">
        <v>8284</v>
      </c>
      <c r="P2699" t="s">
        <v>8336</v>
      </c>
      <c r="Q2699" t="s">
        <v>8337</v>
      </c>
      <c r="R2699">
        <f t="shared" si="169"/>
        <v>117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>
        <f t="shared" si="168"/>
        <v>3.2512500000000002E-3</v>
      </c>
      <c r="O2700" t="s">
        <v>8284</v>
      </c>
      <c r="P2700" t="s">
        <v>8336</v>
      </c>
      <c r="Q2700" t="s">
        <v>8337</v>
      </c>
      <c r="R2700">
        <f t="shared" si="169"/>
        <v>13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>
        <f t="shared" si="168"/>
        <v>0</v>
      </c>
      <c r="O2701" t="s">
        <v>8284</v>
      </c>
      <c r="P2701" t="s">
        <v>8336</v>
      </c>
      <c r="Q2701" t="s">
        <v>8337</v>
      </c>
      <c r="R2701" t="e">
        <f t="shared" si="169"/>
        <v>#DIV/0!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>
        <f t="shared" si="168"/>
        <v>7.0007000700070005E-3</v>
      </c>
      <c r="O2702" t="s">
        <v>8284</v>
      </c>
      <c r="P2702" t="s">
        <v>8336</v>
      </c>
      <c r="Q2702" t="s">
        <v>8337</v>
      </c>
      <c r="R2702">
        <f t="shared" si="169"/>
        <v>18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>
        <f t="shared" si="168"/>
        <v>0.46176470588235297</v>
      </c>
      <c r="O2703" t="s">
        <v>8303</v>
      </c>
      <c r="P2703" t="s">
        <v>8317</v>
      </c>
      <c r="Q2703" t="s">
        <v>8357</v>
      </c>
      <c r="R2703">
        <f t="shared" si="169"/>
        <v>34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>
        <f t="shared" si="168"/>
        <v>0.34410000000000002</v>
      </c>
      <c r="O2704" t="s">
        <v>8303</v>
      </c>
      <c r="P2704" t="s">
        <v>8317</v>
      </c>
      <c r="Q2704" t="s">
        <v>8357</v>
      </c>
      <c r="R2704">
        <f t="shared" si="169"/>
        <v>132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>
        <f t="shared" si="168"/>
        <v>1.0375000000000001</v>
      </c>
      <c r="O2705" t="s">
        <v>8303</v>
      </c>
      <c r="P2705" t="s">
        <v>8317</v>
      </c>
      <c r="Q2705" t="s">
        <v>8357</v>
      </c>
      <c r="R2705">
        <f t="shared" si="169"/>
        <v>922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>
        <f t="shared" si="168"/>
        <v>6.0263157894736845E-2</v>
      </c>
      <c r="O2706" t="s">
        <v>8303</v>
      </c>
      <c r="P2706" t="s">
        <v>8317</v>
      </c>
      <c r="Q2706" t="s">
        <v>8357</v>
      </c>
      <c r="R2706">
        <f t="shared" si="169"/>
        <v>164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>
        <f t="shared" si="168"/>
        <v>0.10539393939393939</v>
      </c>
      <c r="O2707" t="s">
        <v>8303</v>
      </c>
      <c r="P2707" t="s">
        <v>8317</v>
      </c>
      <c r="Q2707" t="s">
        <v>8357</v>
      </c>
      <c r="R2707">
        <f t="shared" si="169"/>
        <v>217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>
        <f t="shared" si="168"/>
        <v>1.1229714285714285</v>
      </c>
      <c r="O2708" t="s">
        <v>8303</v>
      </c>
      <c r="P2708" t="s">
        <v>8317</v>
      </c>
      <c r="Q2708" t="s">
        <v>8357</v>
      </c>
      <c r="R2708">
        <f t="shared" si="169"/>
        <v>149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>
        <f t="shared" si="168"/>
        <v>3.50844625</v>
      </c>
      <c r="O2709" t="s">
        <v>8303</v>
      </c>
      <c r="P2709" t="s">
        <v>8317</v>
      </c>
      <c r="Q2709" t="s">
        <v>8357</v>
      </c>
      <c r="R2709">
        <f t="shared" si="169"/>
        <v>71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>
        <f t="shared" si="168"/>
        <v>2.3321535</v>
      </c>
      <c r="O2710" t="s">
        <v>8303</v>
      </c>
      <c r="P2710" t="s">
        <v>8317</v>
      </c>
      <c r="Q2710" t="s">
        <v>8357</v>
      </c>
      <c r="R2710">
        <f t="shared" si="169"/>
        <v>44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>
        <f t="shared" si="168"/>
        <v>1.01606</v>
      </c>
      <c r="O2711" t="s">
        <v>8303</v>
      </c>
      <c r="P2711" t="s">
        <v>8317</v>
      </c>
      <c r="Q2711" t="s">
        <v>8357</v>
      </c>
      <c r="R2711">
        <f t="shared" si="169"/>
        <v>165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>
        <f t="shared" si="168"/>
        <v>1.5390035000000002</v>
      </c>
      <c r="O2712" t="s">
        <v>8303</v>
      </c>
      <c r="P2712" t="s">
        <v>8317</v>
      </c>
      <c r="Q2712" t="s">
        <v>8357</v>
      </c>
      <c r="R2712">
        <f t="shared" si="169"/>
        <v>85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>
        <f t="shared" si="168"/>
        <v>1.007161125319693</v>
      </c>
      <c r="O2713" t="s">
        <v>8303</v>
      </c>
      <c r="P2713" t="s">
        <v>8317</v>
      </c>
      <c r="Q2713" t="s">
        <v>8357</v>
      </c>
      <c r="R2713">
        <f t="shared" si="169"/>
        <v>54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>
        <f t="shared" si="168"/>
        <v>1.3138181818181818</v>
      </c>
      <c r="O2714" t="s">
        <v>8303</v>
      </c>
      <c r="P2714" t="s">
        <v>8317</v>
      </c>
      <c r="Q2714" t="s">
        <v>8357</v>
      </c>
      <c r="R2714">
        <f t="shared" si="169"/>
        <v>51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>
        <f t="shared" si="168"/>
        <v>1.0224133333333334</v>
      </c>
      <c r="O2715" t="s">
        <v>8303</v>
      </c>
      <c r="P2715" t="s">
        <v>8317</v>
      </c>
      <c r="Q2715" t="s">
        <v>8357</v>
      </c>
      <c r="R2715">
        <f t="shared" si="169"/>
        <v>108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>
        <f t="shared" si="168"/>
        <v>1.1635599999999999</v>
      </c>
      <c r="O2716" t="s">
        <v>8303</v>
      </c>
      <c r="P2716" t="s">
        <v>8317</v>
      </c>
      <c r="Q2716" t="s">
        <v>8357</v>
      </c>
      <c r="R2716">
        <f t="shared" si="169"/>
        <v>95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>
        <f t="shared" si="168"/>
        <v>2.6462241666666664</v>
      </c>
      <c r="O2717" t="s">
        <v>8303</v>
      </c>
      <c r="P2717" t="s">
        <v>8317</v>
      </c>
      <c r="Q2717" t="s">
        <v>8357</v>
      </c>
      <c r="R2717">
        <f t="shared" si="169"/>
        <v>58</v>
      </c>
      <c r="S2717" s="10">
        <f t="shared" si="170"/>
        <v>42387.398472222223</v>
      </c>
      <c r="T2717" s="10">
        <f t="shared" si="171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>
        <f t="shared" si="168"/>
        <v>1.1998010000000001</v>
      </c>
      <c r="O2718" t="s">
        <v>8303</v>
      </c>
      <c r="P2718" t="s">
        <v>8317</v>
      </c>
      <c r="Q2718" t="s">
        <v>8357</v>
      </c>
      <c r="R2718">
        <f t="shared" si="169"/>
        <v>64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>
        <f t="shared" si="168"/>
        <v>1.2010400000000001</v>
      </c>
      <c r="O2719" t="s">
        <v>8303</v>
      </c>
      <c r="P2719" t="s">
        <v>8317</v>
      </c>
      <c r="Q2719" t="s">
        <v>8357</v>
      </c>
      <c r="R2719">
        <f t="shared" si="169"/>
        <v>92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>
        <f t="shared" si="168"/>
        <v>1.0358333333333334</v>
      </c>
      <c r="O2720" t="s">
        <v>8303</v>
      </c>
      <c r="P2720" t="s">
        <v>8317</v>
      </c>
      <c r="Q2720" t="s">
        <v>8357</v>
      </c>
      <c r="R2720">
        <f t="shared" si="169"/>
        <v>126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>
        <f t="shared" si="168"/>
        <v>1.0883333333333334</v>
      </c>
      <c r="O2721" t="s">
        <v>8303</v>
      </c>
      <c r="P2721" t="s">
        <v>8317</v>
      </c>
      <c r="Q2721" t="s">
        <v>8357</v>
      </c>
      <c r="R2721">
        <f t="shared" si="169"/>
        <v>95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>
        <f t="shared" si="168"/>
        <v>1.1812400000000001</v>
      </c>
      <c r="O2722" t="s">
        <v>8303</v>
      </c>
      <c r="P2722" t="s">
        <v>8317</v>
      </c>
      <c r="Q2722" t="s">
        <v>8357</v>
      </c>
      <c r="R2722">
        <f t="shared" si="169"/>
        <v>171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>
        <f t="shared" si="168"/>
        <v>14.62</v>
      </c>
      <c r="O2723" t="s">
        <v>8295</v>
      </c>
      <c r="P2723" t="s">
        <v>8319</v>
      </c>
      <c r="Q2723" t="s">
        <v>8349</v>
      </c>
      <c r="R2723">
        <f t="shared" si="169"/>
        <v>41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>
        <f t="shared" si="168"/>
        <v>2.5253999999999999</v>
      </c>
      <c r="O2724" t="s">
        <v>8295</v>
      </c>
      <c r="P2724" t="s">
        <v>8319</v>
      </c>
      <c r="Q2724" t="s">
        <v>8349</v>
      </c>
      <c r="R2724">
        <f t="shared" si="169"/>
        <v>68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>
        <f t="shared" si="168"/>
        <v>1.4005000000000001</v>
      </c>
      <c r="O2725" t="s">
        <v>8295</v>
      </c>
      <c r="P2725" t="s">
        <v>8319</v>
      </c>
      <c r="Q2725" t="s">
        <v>8349</v>
      </c>
      <c r="R2725">
        <f t="shared" si="169"/>
        <v>95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>
        <f t="shared" si="168"/>
        <v>2.9687520259319289</v>
      </c>
      <c r="O2726" t="s">
        <v>8295</v>
      </c>
      <c r="P2726" t="s">
        <v>8319</v>
      </c>
      <c r="Q2726" t="s">
        <v>8349</v>
      </c>
      <c r="R2726">
        <f t="shared" si="169"/>
        <v>7</v>
      </c>
      <c r="S2726" s="10">
        <f t="shared" si="170"/>
        <v>42199.32707175926</v>
      </c>
      <c r="T2726" s="10">
        <f t="shared" si="171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>
        <f t="shared" si="168"/>
        <v>1.445425</v>
      </c>
      <c r="O2727" t="s">
        <v>8295</v>
      </c>
      <c r="P2727" t="s">
        <v>8319</v>
      </c>
      <c r="Q2727" t="s">
        <v>8349</v>
      </c>
      <c r="R2727">
        <f t="shared" si="169"/>
        <v>512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>
        <f t="shared" si="168"/>
        <v>1.05745</v>
      </c>
      <c r="O2728" t="s">
        <v>8295</v>
      </c>
      <c r="P2728" t="s">
        <v>8319</v>
      </c>
      <c r="Q2728" t="s">
        <v>8349</v>
      </c>
      <c r="R2728">
        <f t="shared" si="169"/>
        <v>262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>
        <f t="shared" si="168"/>
        <v>4.9321000000000002</v>
      </c>
      <c r="O2729" t="s">
        <v>8295</v>
      </c>
      <c r="P2729" t="s">
        <v>8319</v>
      </c>
      <c r="Q2729" t="s">
        <v>8349</v>
      </c>
      <c r="R2729">
        <f t="shared" si="169"/>
        <v>70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>
        <f t="shared" si="168"/>
        <v>2.0182666666666669</v>
      </c>
      <c r="O2730" t="s">
        <v>8295</v>
      </c>
      <c r="P2730" t="s">
        <v>8319</v>
      </c>
      <c r="Q2730" t="s">
        <v>8349</v>
      </c>
      <c r="R2730">
        <f t="shared" si="169"/>
        <v>77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>
        <f t="shared" si="168"/>
        <v>1.0444</v>
      </c>
      <c r="O2731" t="s">
        <v>8295</v>
      </c>
      <c r="P2731" t="s">
        <v>8319</v>
      </c>
      <c r="Q2731" t="s">
        <v>8349</v>
      </c>
      <c r="R2731">
        <f t="shared" si="169"/>
        <v>341</v>
      </c>
      <c r="S2731" s="10">
        <f t="shared" si="170"/>
        <v>42095.240706018521</v>
      </c>
      <c r="T2731" s="10">
        <f t="shared" si="171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>
        <f t="shared" si="168"/>
        <v>1.7029262962962963</v>
      </c>
      <c r="O2732" t="s">
        <v>8295</v>
      </c>
      <c r="P2732" t="s">
        <v>8319</v>
      </c>
      <c r="Q2732" t="s">
        <v>8349</v>
      </c>
      <c r="R2732">
        <f t="shared" si="169"/>
        <v>67</v>
      </c>
      <c r="S2732" s="10">
        <f t="shared" si="170"/>
        <v>41351.541377314818</v>
      </c>
      <c r="T2732" s="10">
        <f t="shared" si="171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>
        <f t="shared" si="168"/>
        <v>1.0430333333333333</v>
      </c>
      <c r="O2733" t="s">
        <v>8295</v>
      </c>
      <c r="P2733" t="s">
        <v>8319</v>
      </c>
      <c r="Q2733" t="s">
        <v>8349</v>
      </c>
      <c r="R2733">
        <f t="shared" si="169"/>
        <v>846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>
        <f t="shared" si="168"/>
        <v>1.1825000000000001</v>
      </c>
      <c r="O2734" t="s">
        <v>8295</v>
      </c>
      <c r="P2734" t="s">
        <v>8319</v>
      </c>
      <c r="Q2734" t="s">
        <v>8349</v>
      </c>
      <c r="R2734">
        <f t="shared" si="169"/>
        <v>97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>
        <f t="shared" si="168"/>
        <v>1.07538</v>
      </c>
      <c r="O2735" t="s">
        <v>8295</v>
      </c>
      <c r="P2735" t="s">
        <v>8319</v>
      </c>
      <c r="Q2735" t="s">
        <v>8349</v>
      </c>
      <c r="R2735">
        <f t="shared" si="169"/>
        <v>452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>
        <f t="shared" si="168"/>
        <v>22603</v>
      </c>
      <c r="O2736" t="s">
        <v>8295</v>
      </c>
      <c r="P2736" t="s">
        <v>8319</v>
      </c>
      <c r="Q2736" t="s">
        <v>8349</v>
      </c>
      <c r="R2736">
        <f t="shared" si="169"/>
        <v>139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>
        <f t="shared" si="168"/>
        <v>9.7813466666666677</v>
      </c>
      <c r="O2737" t="s">
        <v>8295</v>
      </c>
      <c r="P2737" t="s">
        <v>8319</v>
      </c>
      <c r="Q2737" t="s">
        <v>8349</v>
      </c>
      <c r="R2737">
        <f t="shared" si="169"/>
        <v>22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>
        <f t="shared" si="168"/>
        <v>1.2290000000000001</v>
      </c>
      <c r="O2738" t="s">
        <v>8295</v>
      </c>
      <c r="P2738" t="s">
        <v>8319</v>
      </c>
      <c r="Q2738" t="s">
        <v>8349</v>
      </c>
      <c r="R2738">
        <f t="shared" si="169"/>
        <v>170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>
        <f t="shared" si="168"/>
        <v>2.4606080000000001</v>
      </c>
      <c r="O2739" t="s">
        <v>8295</v>
      </c>
      <c r="P2739" t="s">
        <v>8319</v>
      </c>
      <c r="Q2739" t="s">
        <v>8349</v>
      </c>
      <c r="R2739">
        <f t="shared" si="169"/>
        <v>162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>
        <f t="shared" si="168"/>
        <v>1.4794</v>
      </c>
      <c r="O2740" t="s">
        <v>8295</v>
      </c>
      <c r="P2740" t="s">
        <v>8319</v>
      </c>
      <c r="Q2740" t="s">
        <v>8349</v>
      </c>
      <c r="R2740">
        <f t="shared" si="169"/>
        <v>493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>
        <f t="shared" si="168"/>
        <v>3.8409090909090908</v>
      </c>
      <c r="O2741" t="s">
        <v>8295</v>
      </c>
      <c r="P2741" t="s">
        <v>8319</v>
      </c>
      <c r="Q2741" t="s">
        <v>8349</v>
      </c>
      <c r="R2741">
        <f t="shared" si="169"/>
        <v>22</v>
      </c>
      <c r="S2741" s="10">
        <f t="shared" si="170"/>
        <v>41719.887928240743</v>
      </c>
      <c r="T2741" s="10">
        <f t="shared" si="171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>
        <f t="shared" si="168"/>
        <v>1.0333333333333334</v>
      </c>
      <c r="O2742" t="s">
        <v>8295</v>
      </c>
      <c r="P2742" t="s">
        <v>8319</v>
      </c>
      <c r="Q2742" t="s">
        <v>8349</v>
      </c>
      <c r="R2742">
        <f t="shared" si="169"/>
        <v>18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>
        <f t="shared" si="168"/>
        <v>4.3750000000000004E-3</v>
      </c>
      <c r="O2743" t="s">
        <v>8304</v>
      </c>
      <c r="P2743" t="s">
        <v>8322</v>
      </c>
      <c r="Q2743" t="s">
        <v>8358</v>
      </c>
      <c r="R2743">
        <f t="shared" si="169"/>
        <v>9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>
        <f t="shared" si="168"/>
        <v>0.29239999999999999</v>
      </c>
      <c r="O2744" t="s">
        <v>8304</v>
      </c>
      <c r="P2744" t="s">
        <v>8322</v>
      </c>
      <c r="Q2744" t="s">
        <v>8358</v>
      </c>
      <c r="R2744">
        <f t="shared" si="169"/>
        <v>41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>
        <f t="shared" si="168"/>
        <v>0</v>
      </c>
      <c r="O2745" t="s">
        <v>8304</v>
      </c>
      <c r="P2745" t="s">
        <v>8322</v>
      </c>
      <c r="Q2745" t="s">
        <v>8358</v>
      </c>
      <c r="R2745" t="e">
        <f t="shared" si="169"/>
        <v>#DIV/0!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>
        <f t="shared" si="168"/>
        <v>5.2187499999999998E-2</v>
      </c>
      <c r="O2746" t="s">
        <v>8304</v>
      </c>
      <c r="P2746" t="s">
        <v>8322</v>
      </c>
      <c r="Q2746" t="s">
        <v>8358</v>
      </c>
      <c r="R2746">
        <f t="shared" si="169"/>
        <v>38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>
        <f t="shared" si="168"/>
        <v>0.21887499999999999</v>
      </c>
      <c r="O2747" t="s">
        <v>8304</v>
      </c>
      <c r="P2747" t="s">
        <v>8322</v>
      </c>
      <c r="Q2747" t="s">
        <v>8358</v>
      </c>
      <c r="R2747">
        <f t="shared" si="169"/>
        <v>36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>
        <f t="shared" si="168"/>
        <v>0.26700000000000002</v>
      </c>
      <c r="O2748" t="s">
        <v>8304</v>
      </c>
      <c r="P2748" t="s">
        <v>8322</v>
      </c>
      <c r="Q2748" t="s">
        <v>8358</v>
      </c>
      <c r="R2748">
        <f t="shared" si="169"/>
        <v>42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>
        <f t="shared" si="168"/>
        <v>0.28000000000000003</v>
      </c>
      <c r="O2749" t="s">
        <v>8304</v>
      </c>
      <c r="P2749" t="s">
        <v>8322</v>
      </c>
      <c r="Q2749" t="s">
        <v>8358</v>
      </c>
      <c r="R2749">
        <f t="shared" si="169"/>
        <v>35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>
        <f t="shared" si="168"/>
        <v>1.06E-2</v>
      </c>
      <c r="O2750" t="s">
        <v>8304</v>
      </c>
      <c r="P2750" t="s">
        <v>8322</v>
      </c>
      <c r="Q2750" t="s">
        <v>8358</v>
      </c>
      <c r="R2750">
        <f t="shared" si="169"/>
        <v>13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>
        <f t="shared" si="168"/>
        <v>1.0999999999999999E-2</v>
      </c>
      <c r="O2751" t="s">
        <v>8304</v>
      </c>
      <c r="P2751" t="s">
        <v>8322</v>
      </c>
      <c r="Q2751" t="s">
        <v>8358</v>
      </c>
      <c r="R2751">
        <f t="shared" si="169"/>
        <v>55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>
        <f t="shared" si="168"/>
        <v>0</v>
      </c>
      <c r="O2752" t="s">
        <v>8304</v>
      </c>
      <c r="P2752" t="s">
        <v>8322</v>
      </c>
      <c r="Q2752" t="s">
        <v>8358</v>
      </c>
      <c r="R2752" t="e">
        <f t="shared" si="169"/>
        <v>#DIV/0!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>
        <f t="shared" si="168"/>
        <v>0</v>
      </c>
      <c r="O2753" t="s">
        <v>8304</v>
      </c>
      <c r="P2753" t="s">
        <v>8322</v>
      </c>
      <c r="Q2753" t="s">
        <v>8358</v>
      </c>
      <c r="R2753" t="e">
        <f t="shared" si="169"/>
        <v>#DIV/0!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>
        <f t="shared" si="168"/>
        <v>0.11458333333333333</v>
      </c>
      <c r="O2754" t="s">
        <v>8304</v>
      </c>
      <c r="P2754" t="s">
        <v>8322</v>
      </c>
      <c r="Q2754" t="s">
        <v>8358</v>
      </c>
      <c r="R2754">
        <f t="shared" si="169"/>
        <v>39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>
        <f t="shared" ref="N2755:N2818" si="172">E2755/D2755</f>
        <v>0.19</v>
      </c>
      <c r="O2755" t="s">
        <v>8304</v>
      </c>
      <c r="P2755" t="s">
        <v>8322</v>
      </c>
      <c r="Q2755" t="s">
        <v>8358</v>
      </c>
      <c r="R2755">
        <f t="shared" ref="R2755:R2818" si="173">ROUND(E2755/L2755,0)</f>
        <v>48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>
        <f t="shared" si="172"/>
        <v>0</v>
      </c>
      <c r="O2756" t="s">
        <v>8304</v>
      </c>
      <c r="P2756" t="s">
        <v>8322</v>
      </c>
      <c r="Q2756" t="s">
        <v>8358</v>
      </c>
      <c r="R2756" t="e">
        <f t="shared" si="173"/>
        <v>#DIV/0!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>
        <f t="shared" si="172"/>
        <v>0.52</v>
      </c>
      <c r="O2757" t="s">
        <v>8304</v>
      </c>
      <c r="P2757" t="s">
        <v>8322</v>
      </c>
      <c r="Q2757" t="s">
        <v>8358</v>
      </c>
      <c r="R2757">
        <f t="shared" si="173"/>
        <v>17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>
        <f t="shared" si="172"/>
        <v>0.1048</v>
      </c>
      <c r="O2758" t="s">
        <v>8304</v>
      </c>
      <c r="P2758" t="s">
        <v>8322</v>
      </c>
      <c r="Q2758" t="s">
        <v>8358</v>
      </c>
      <c r="R2758">
        <f t="shared" si="173"/>
        <v>32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>
        <f t="shared" si="172"/>
        <v>6.6666666666666671E-3</v>
      </c>
      <c r="O2759" t="s">
        <v>8304</v>
      </c>
      <c r="P2759" t="s">
        <v>8322</v>
      </c>
      <c r="Q2759" t="s">
        <v>8358</v>
      </c>
      <c r="R2759">
        <f t="shared" si="173"/>
        <v>5</v>
      </c>
      <c r="S2759" s="10">
        <f t="shared" si="174"/>
        <v>42573.65662037037</v>
      </c>
      <c r="T2759" s="10">
        <f t="shared" si="175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>
        <f t="shared" si="172"/>
        <v>0.11700000000000001</v>
      </c>
      <c r="O2760" t="s">
        <v>8304</v>
      </c>
      <c r="P2760" t="s">
        <v>8322</v>
      </c>
      <c r="Q2760" t="s">
        <v>8358</v>
      </c>
      <c r="R2760">
        <f t="shared" si="173"/>
        <v>39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>
        <f t="shared" si="172"/>
        <v>0.105</v>
      </c>
      <c r="O2761" t="s">
        <v>8304</v>
      </c>
      <c r="P2761" t="s">
        <v>8322</v>
      </c>
      <c r="Q2761" t="s">
        <v>8358</v>
      </c>
      <c r="R2761">
        <f t="shared" si="173"/>
        <v>53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>
        <f t="shared" si="172"/>
        <v>0</v>
      </c>
      <c r="O2762" t="s">
        <v>8304</v>
      </c>
      <c r="P2762" t="s">
        <v>8322</v>
      </c>
      <c r="Q2762" t="s">
        <v>8358</v>
      </c>
      <c r="R2762" t="e">
        <f t="shared" si="173"/>
        <v>#DIV/0!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>
        <f t="shared" si="172"/>
        <v>7.1999999999999998E-3</v>
      </c>
      <c r="O2763" t="s">
        <v>8304</v>
      </c>
      <c r="P2763" t="s">
        <v>8322</v>
      </c>
      <c r="Q2763" t="s">
        <v>8358</v>
      </c>
      <c r="R2763">
        <f t="shared" si="173"/>
        <v>9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>
        <f t="shared" si="172"/>
        <v>7.6923076923076927E-3</v>
      </c>
      <c r="O2764" t="s">
        <v>8304</v>
      </c>
      <c r="P2764" t="s">
        <v>8322</v>
      </c>
      <c r="Q2764" t="s">
        <v>8358</v>
      </c>
      <c r="R2764">
        <f t="shared" si="173"/>
        <v>25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>
        <f t="shared" si="172"/>
        <v>2.2842639593908631E-3</v>
      </c>
      <c r="O2765" t="s">
        <v>8304</v>
      </c>
      <c r="P2765" t="s">
        <v>8322</v>
      </c>
      <c r="Q2765" t="s">
        <v>8358</v>
      </c>
      <c r="R2765">
        <f t="shared" si="173"/>
        <v>30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>
        <f t="shared" si="172"/>
        <v>1.125E-2</v>
      </c>
      <c r="O2766" t="s">
        <v>8304</v>
      </c>
      <c r="P2766" t="s">
        <v>8322</v>
      </c>
      <c r="Q2766" t="s">
        <v>8358</v>
      </c>
      <c r="R2766">
        <f t="shared" si="173"/>
        <v>11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>
        <f t="shared" si="172"/>
        <v>0</v>
      </c>
      <c r="O2767" t="s">
        <v>8304</v>
      </c>
      <c r="P2767" t="s">
        <v>8322</v>
      </c>
      <c r="Q2767" t="s">
        <v>8358</v>
      </c>
      <c r="R2767" t="e">
        <f t="shared" si="173"/>
        <v>#DIV/0!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>
        <f t="shared" si="172"/>
        <v>0.02</v>
      </c>
      <c r="O2768" t="s">
        <v>8304</v>
      </c>
      <c r="P2768" t="s">
        <v>8322</v>
      </c>
      <c r="Q2768" t="s">
        <v>8358</v>
      </c>
      <c r="R2768">
        <f t="shared" si="173"/>
        <v>25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>
        <f t="shared" si="172"/>
        <v>8.5000000000000006E-3</v>
      </c>
      <c r="O2769" t="s">
        <v>8304</v>
      </c>
      <c r="P2769" t="s">
        <v>8322</v>
      </c>
      <c r="Q2769" t="s">
        <v>8358</v>
      </c>
      <c r="R2769">
        <f t="shared" si="173"/>
        <v>11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>
        <f t="shared" si="172"/>
        <v>0.14314285714285716</v>
      </c>
      <c r="O2770" t="s">
        <v>8304</v>
      </c>
      <c r="P2770" t="s">
        <v>8322</v>
      </c>
      <c r="Q2770" t="s">
        <v>8358</v>
      </c>
      <c r="R2770">
        <f t="shared" si="173"/>
        <v>29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>
        <f t="shared" si="172"/>
        <v>2.5000000000000001E-3</v>
      </c>
      <c r="O2771" t="s">
        <v>8304</v>
      </c>
      <c r="P2771" t="s">
        <v>8322</v>
      </c>
      <c r="Q2771" t="s">
        <v>8358</v>
      </c>
      <c r="R2771">
        <f t="shared" si="173"/>
        <v>1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>
        <f t="shared" si="172"/>
        <v>0.1041125</v>
      </c>
      <c r="O2772" t="s">
        <v>8304</v>
      </c>
      <c r="P2772" t="s">
        <v>8322</v>
      </c>
      <c r="Q2772" t="s">
        <v>8358</v>
      </c>
      <c r="R2772">
        <f t="shared" si="173"/>
        <v>63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>
        <f t="shared" si="172"/>
        <v>0</v>
      </c>
      <c r="O2773" t="s">
        <v>8304</v>
      </c>
      <c r="P2773" t="s">
        <v>8322</v>
      </c>
      <c r="Q2773" t="s">
        <v>8358</v>
      </c>
      <c r="R2773" t="e">
        <f t="shared" si="173"/>
        <v>#DIV/0!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>
        <f t="shared" si="172"/>
        <v>0</v>
      </c>
      <c r="O2774" t="s">
        <v>8304</v>
      </c>
      <c r="P2774" t="s">
        <v>8322</v>
      </c>
      <c r="Q2774" t="s">
        <v>8358</v>
      </c>
      <c r="R2774" t="e">
        <f t="shared" si="173"/>
        <v>#DIV/0!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>
        <f t="shared" si="172"/>
        <v>1.8867924528301887E-3</v>
      </c>
      <c r="O2775" t="s">
        <v>8304</v>
      </c>
      <c r="P2775" t="s">
        <v>8322</v>
      </c>
      <c r="Q2775" t="s">
        <v>8358</v>
      </c>
      <c r="R2775">
        <f t="shared" si="173"/>
        <v>1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>
        <f t="shared" si="172"/>
        <v>0.14249999999999999</v>
      </c>
      <c r="O2776" t="s">
        <v>8304</v>
      </c>
      <c r="P2776" t="s">
        <v>8322</v>
      </c>
      <c r="Q2776" t="s">
        <v>8358</v>
      </c>
      <c r="R2776">
        <f t="shared" si="173"/>
        <v>44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>
        <f t="shared" si="172"/>
        <v>0.03</v>
      </c>
      <c r="O2777" t="s">
        <v>8304</v>
      </c>
      <c r="P2777" t="s">
        <v>8322</v>
      </c>
      <c r="Q2777" t="s">
        <v>8358</v>
      </c>
      <c r="R2777">
        <f t="shared" si="173"/>
        <v>75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>
        <f t="shared" si="172"/>
        <v>7.8809523809523815E-2</v>
      </c>
      <c r="O2778" t="s">
        <v>8304</v>
      </c>
      <c r="P2778" t="s">
        <v>8322</v>
      </c>
      <c r="Q2778" t="s">
        <v>8358</v>
      </c>
      <c r="R2778">
        <f t="shared" si="173"/>
        <v>46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>
        <f t="shared" si="172"/>
        <v>3.3333333333333335E-3</v>
      </c>
      <c r="O2779" t="s">
        <v>8304</v>
      </c>
      <c r="P2779" t="s">
        <v>8322</v>
      </c>
      <c r="Q2779" t="s">
        <v>8358</v>
      </c>
      <c r="R2779">
        <f t="shared" si="173"/>
        <v>10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>
        <f t="shared" si="172"/>
        <v>0.25545454545454543</v>
      </c>
      <c r="O2780" t="s">
        <v>8304</v>
      </c>
      <c r="P2780" t="s">
        <v>8322</v>
      </c>
      <c r="Q2780" t="s">
        <v>8358</v>
      </c>
      <c r="R2780">
        <f t="shared" si="173"/>
        <v>94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>
        <f t="shared" si="172"/>
        <v>2.12E-2</v>
      </c>
      <c r="O2781" t="s">
        <v>8304</v>
      </c>
      <c r="P2781" t="s">
        <v>8322</v>
      </c>
      <c r="Q2781" t="s">
        <v>8358</v>
      </c>
      <c r="R2781">
        <f t="shared" si="173"/>
        <v>53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>
        <f t="shared" si="172"/>
        <v>0</v>
      </c>
      <c r="O2782" t="s">
        <v>8304</v>
      </c>
      <c r="P2782" t="s">
        <v>8322</v>
      </c>
      <c r="Q2782" t="s">
        <v>8358</v>
      </c>
      <c r="R2782" t="e">
        <f t="shared" si="173"/>
        <v>#DIV/0!</v>
      </c>
      <c r="S2782" s="10">
        <f t="shared" si="174"/>
        <v>42774.447777777779</v>
      </c>
      <c r="T2782" s="10">
        <f t="shared" si="175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>
        <f t="shared" si="172"/>
        <v>1.0528</v>
      </c>
      <c r="O2783" t="s">
        <v>8271</v>
      </c>
      <c r="P2783" t="s">
        <v>8317</v>
      </c>
      <c r="Q2783" t="s">
        <v>8318</v>
      </c>
      <c r="R2783">
        <f t="shared" si="173"/>
        <v>47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>
        <f t="shared" si="172"/>
        <v>1.2</v>
      </c>
      <c r="O2784" t="s">
        <v>8271</v>
      </c>
      <c r="P2784" t="s">
        <v>8317</v>
      </c>
      <c r="Q2784" t="s">
        <v>8318</v>
      </c>
      <c r="R2784">
        <f t="shared" si="173"/>
        <v>67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>
        <f t="shared" si="172"/>
        <v>1.145</v>
      </c>
      <c r="O2785" t="s">
        <v>8271</v>
      </c>
      <c r="P2785" t="s">
        <v>8317</v>
      </c>
      <c r="Q2785" t="s">
        <v>8318</v>
      </c>
      <c r="R2785">
        <f t="shared" si="173"/>
        <v>19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>
        <f t="shared" si="172"/>
        <v>1.19</v>
      </c>
      <c r="O2786" t="s">
        <v>8271</v>
      </c>
      <c r="P2786" t="s">
        <v>8317</v>
      </c>
      <c r="Q2786" t="s">
        <v>8318</v>
      </c>
      <c r="R2786">
        <f t="shared" si="173"/>
        <v>66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>
        <f t="shared" si="172"/>
        <v>1.0468</v>
      </c>
      <c r="O2787" t="s">
        <v>8271</v>
      </c>
      <c r="P2787" t="s">
        <v>8317</v>
      </c>
      <c r="Q2787" t="s">
        <v>8318</v>
      </c>
      <c r="R2787">
        <f t="shared" si="173"/>
        <v>37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>
        <f t="shared" si="172"/>
        <v>1.1783999999999999</v>
      </c>
      <c r="O2788" t="s">
        <v>8271</v>
      </c>
      <c r="P2788" t="s">
        <v>8317</v>
      </c>
      <c r="Q2788" t="s">
        <v>8318</v>
      </c>
      <c r="R2788">
        <f t="shared" si="173"/>
        <v>40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>
        <f t="shared" si="172"/>
        <v>1.1970000000000001</v>
      </c>
      <c r="O2789" t="s">
        <v>8271</v>
      </c>
      <c r="P2789" t="s">
        <v>8317</v>
      </c>
      <c r="Q2789" t="s">
        <v>8318</v>
      </c>
      <c r="R2789">
        <f t="shared" si="173"/>
        <v>32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>
        <f t="shared" si="172"/>
        <v>1.0249999999999999</v>
      </c>
      <c r="O2790" t="s">
        <v>8271</v>
      </c>
      <c r="P2790" t="s">
        <v>8317</v>
      </c>
      <c r="Q2790" t="s">
        <v>8318</v>
      </c>
      <c r="R2790">
        <f t="shared" si="173"/>
        <v>103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>
        <f t="shared" si="172"/>
        <v>1.0116666666666667</v>
      </c>
      <c r="O2791" t="s">
        <v>8271</v>
      </c>
      <c r="P2791" t="s">
        <v>8317</v>
      </c>
      <c r="Q2791" t="s">
        <v>8318</v>
      </c>
      <c r="R2791">
        <f t="shared" si="173"/>
        <v>126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>
        <f t="shared" si="172"/>
        <v>1.0533333333333332</v>
      </c>
      <c r="O2792" t="s">
        <v>8271</v>
      </c>
      <c r="P2792" t="s">
        <v>8317</v>
      </c>
      <c r="Q2792" t="s">
        <v>8318</v>
      </c>
      <c r="R2792">
        <f t="shared" si="173"/>
        <v>48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>
        <f t="shared" si="172"/>
        <v>1.0249999999999999</v>
      </c>
      <c r="O2793" t="s">
        <v>8271</v>
      </c>
      <c r="P2793" t="s">
        <v>8317</v>
      </c>
      <c r="Q2793" t="s">
        <v>8318</v>
      </c>
      <c r="R2793">
        <f t="shared" si="173"/>
        <v>73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>
        <f t="shared" si="172"/>
        <v>1.0760000000000001</v>
      </c>
      <c r="O2794" t="s">
        <v>8271</v>
      </c>
      <c r="P2794" t="s">
        <v>8317</v>
      </c>
      <c r="Q2794" t="s">
        <v>8318</v>
      </c>
      <c r="R2794">
        <f t="shared" si="173"/>
        <v>90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>
        <f t="shared" si="172"/>
        <v>1.105675</v>
      </c>
      <c r="O2795" t="s">
        <v>8271</v>
      </c>
      <c r="P2795" t="s">
        <v>8317</v>
      </c>
      <c r="Q2795" t="s">
        <v>8318</v>
      </c>
      <c r="R2795">
        <f t="shared" si="173"/>
        <v>151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>
        <f t="shared" si="172"/>
        <v>1.5</v>
      </c>
      <c r="O2796" t="s">
        <v>8271</v>
      </c>
      <c r="P2796" t="s">
        <v>8317</v>
      </c>
      <c r="Q2796" t="s">
        <v>8318</v>
      </c>
      <c r="R2796">
        <f t="shared" si="173"/>
        <v>25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>
        <f t="shared" si="172"/>
        <v>1.0428571428571429</v>
      </c>
      <c r="O2797" t="s">
        <v>8271</v>
      </c>
      <c r="P2797" t="s">
        <v>8317</v>
      </c>
      <c r="Q2797" t="s">
        <v>8318</v>
      </c>
      <c r="R2797">
        <f t="shared" si="173"/>
        <v>37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>
        <f t="shared" si="172"/>
        <v>1.155</v>
      </c>
      <c r="O2798" t="s">
        <v>8271</v>
      </c>
      <c r="P2798" t="s">
        <v>8317</v>
      </c>
      <c r="Q2798" t="s">
        <v>8318</v>
      </c>
      <c r="R2798">
        <f t="shared" si="173"/>
        <v>44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>
        <f t="shared" si="172"/>
        <v>1.02645125</v>
      </c>
      <c r="O2799" t="s">
        <v>8271</v>
      </c>
      <c r="P2799" t="s">
        <v>8317</v>
      </c>
      <c r="Q2799" t="s">
        <v>8318</v>
      </c>
      <c r="R2799">
        <f t="shared" si="173"/>
        <v>87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>
        <f t="shared" si="172"/>
        <v>1.014</v>
      </c>
      <c r="O2800" t="s">
        <v>8271</v>
      </c>
      <c r="P2800" t="s">
        <v>8317</v>
      </c>
      <c r="Q2800" t="s">
        <v>8318</v>
      </c>
      <c r="R2800">
        <f t="shared" si="173"/>
        <v>36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>
        <f t="shared" si="172"/>
        <v>1.1663479999999999</v>
      </c>
      <c r="O2801" t="s">
        <v>8271</v>
      </c>
      <c r="P2801" t="s">
        <v>8317</v>
      </c>
      <c r="Q2801" t="s">
        <v>8318</v>
      </c>
      <c r="R2801">
        <f t="shared" si="173"/>
        <v>45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>
        <f t="shared" si="172"/>
        <v>1.33</v>
      </c>
      <c r="O2802" t="s">
        <v>8271</v>
      </c>
      <c r="P2802" t="s">
        <v>8317</v>
      </c>
      <c r="Q2802" t="s">
        <v>8318</v>
      </c>
      <c r="R2802">
        <f t="shared" si="173"/>
        <v>43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>
        <f t="shared" si="172"/>
        <v>1.3320000000000001</v>
      </c>
      <c r="O2803" t="s">
        <v>8271</v>
      </c>
      <c r="P2803" t="s">
        <v>8317</v>
      </c>
      <c r="Q2803" t="s">
        <v>8318</v>
      </c>
      <c r="R2803">
        <f t="shared" si="173"/>
        <v>51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>
        <f t="shared" si="172"/>
        <v>1.0183333333333333</v>
      </c>
      <c r="O2804" t="s">
        <v>8271</v>
      </c>
      <c r="P2804" t="s">
        <v>8317</v>
      </c>
      <c r="Q2804" t="s">
        <v>8318</v>
      </c>
      <c r="R2804">
        <f t="shared" si="173"/>
        <v>34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>
        <f t="shared" si="172"/>
        <v>1.2795000000000001</v>
      </c>
      <c r="O2805" t="s">
        <v>8271</v>
      </c>
      <c r="P2805" t="s">
        <v>8317</v>
      </c>
      <c r="Q2805" t="s">
        <v>8318</v>
      </c>
      <c r="R2805">
        <f t="shared" si="173"/>
        <v>91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>
        <f t="shared" si="172"/>
        <v>1.1499999999999999</v>
      </c>
      <c r="O2806" t="s">
        <v>8271</v>
      </c>
      <c r="P2806" t="s">
        <v>8317</v>
      </c>
      <c r="Q2806" t="s">
        <v>8318</v>
      </c>
      <c r="R2806">
        <f t="shared" si="173"/>
        <v>50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>
        <f t="shared" si="172"/>
        <v>1.1000000000000001</v>
      </c>
      <c r="O2807" t="s">
        <v>8271</v>
      </c>
      <c r="P2807" t="s">
        <v>8317</v>
      </c>
      <c r="Q2807" t="s">
        <v>8318</v>
      </c>
      <c r="R2807">
        <f t="shared" si="173"/>
        <v>24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>
        <f t="shared" si="172"/>
        <v>1.121</v>
      </c>
      <c r="O2808" t="s">
        <v>8271</v>
      </c>
      <c r="P2808" t="s">
        <v>8317</v>
      </c>
      <c r="Q2808" t="s">
        <v>8318</v>
      </c>
      <c r="R2808">
        <f t="shared" si="173"/>
        <v>44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>
        <f t="shared" si="172"/>
        <v>1.26</v>
      </c>
      <c r="O2809" t="s">
        <v>8271</v>
      </c>
      <c r="P2809" t="s">
        <v>8317</v>
      </c>
      <c r="Q2809" t="s">
        <v>8318</v>
      </c>
      <c r="R2809">
        <f t="shared" si="173"/>
        <v>68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>
        <f t="shared" si="172"/>
        <v>1.0024444444444445</v>
      </c>
      <c r="O2810" t="s">
        <v>8271</v>
      </c>
      <c r="P2810" t="s">
        <v>8317</v>
      </c>
      <c r="Q2810" t="s">
        <v>8318</v>
      </c>
      <c r="R2810">
        <f t="shared" si="173"/>
        <v>65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>
        <f t="shared" si="172"/>
        <v>1.024</v>
      </c>
      <c r="O2811" t="s">
        <v>8271</v>
      </c>
      <c r="P2811" t="s">
        <v>8317</v>
      </c>
      <c r="Q2811" t="s">
        <v>8318</v>
      </c>
      <c r="R2811">
        <f t="shared" si="173"/>
        <v>122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>
        <f t="shared" si="172"/>
        <v>1.0820000000000001</v>
      </c>
      <c r="O2812" t="s">
        <v>8271</v>
      </c>
      <c r="P2812" t="s">
        <v>8317</v>
      </c>
      <c r="Q2812" t="s">
        <v>8318</v>
      </c>
      <c r="R2812">
        <f t="shared" si="173"/>
        <v>47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>
        <f t="shared" si="172"/>
        <v>1.0026999999999999</v>
      </c>
      <c r="O2813" t="s">
        <v>8271</v>
      </c>
      <c r="P2813" t="s">
        <v>8317</v>
      </c>
      <c r="Q2813" t="s">
        <v>8318</v>
      </c>
      <c r="R2813">
        <f t="shared" si="173"/>
        <v>93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>
        <f t="shared" si="172"/>
        <v>1.133</v>
      </c>
      <c r="O2814" t="s">
        <v>8271</v>
      </c>
      <c r="P2814" t="s">
        <v>8317</v>
      </c>
      <c r="Q2814" t="s">
        <v>8318</v>
      </c>
      <c r="R2814">
        <f t="shared" si="173"/>
        <v>68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>
        <f t="shared" si="172"/>
        <v>1.2757571428571428</v>
      </c>
      <c r="O2815" t="s">
        <v>8271</v>
      </c>
      <c r="P2815" t="s">
        <v>8317</v>
      </c>
      <c r="Q2815" t="s">
        <v>8318</v>
      </c>
      <c r="R2815">
        <f t="shared" si="173"/>
        <v>37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>
        <f t="shared" si="172"/>
        <v>1.0773333333333333</v>
      </c>
      <c r="O2816" t="s">
        <v>8271</v>
      </c>
      <c r="P2816" t="s">
        <v>8317</v>
      </c>
      <c r="Q2816" t="s">
        <v>8318</v>
      </c>
      <c r="R2816">
        <f t="shared" si="173"/>
        <v>25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>
        <f t="shared" si="172"/>
        <v>2.42</v>
      </c>
      <c r="O2817" t="s">
        <v>8271</v>
      </c>
      <c r="P2817" t="s">
        <v>8317</v>
      </c>
      <c r="Q2817" t="s">
        <v>8318</v>
      </c>
      <c r="R2817">
        <f t="shared" si="173"/>
        <v>43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>
        <f t="shared" si="172"/>
        <v>1.4156666666666666</v>
      </c>
      <c r="O2818" t="s">
        <v>8271</v>
      </c>
      <c r="P2818" t="s">
        <v>8317</v>
      </c>
      <c r="Q2818" t="s">
        <v>8318</v>
      </c>
      <c r="R2818">
        <f t="shared" si="173"/>
        <v>25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>
        <f t="shared" ref="N2819:N2882" si="176">E2819/D2819</f>
        <v>1.3</v>
      </c>
      <c r="O2819" t="s">
        <v>8271</v>
      </c>
      <c r="P2819" t="s">
        <v>8317</v>
      </c>
      <c r="Q2819" t="s">
        <v>8318</v>
      </c>
      <c r="R2819">
        <f t="shared" ref="R2819:R2882" si="177">ROUND(E2819/L2819,0)</f>
        <v>24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>
        <f t="shared" si="176"/>
        <v>1.0603</v>
      </c>
      <c r="O2820" t="s">
        <v>8271</v>
      </c>
      <c r="P2820" t="s">
        <v>8317</v>
      </c>
      <c r="Q2820" t="s">
        <v>8318</v>
      </c>
      <c r="R2820">
        <f t="shared" si="177"/>
        <v>104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>
        <f t="shared" si="176"/>
        <v>1.048</v>
      </c>
      <c r="O2821" t="s">
        <v>8271</v>
      </c>
      <c r="P2821" t="s">
        <v>8317</v>
      </c>
      <c r="Q2821" t="s">
        <v>8318</v>
      </c>
      <c r="R2821">
        <f t="shared" si="177"/>
        <v>50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>
        <f t="shared" si="176"/>
        <v>1.36</v>
      </c>
      <c r="O2822" t="s">
        <v>8271</v>
      </c>
      <c r="P2822" t="s">
        <v>8317</v>
      </c>
      <c r="Q2822" t="s">
        <v>8318</v>
      </c>
      <c r="R2822">
        <f t="shared" si="177"/>
        <v>14</v>
      </c>
      <c r="S2822" s="10">
        <f t="shared" si="178"/>
        <v>42401.610983796301</v>
      </c>
      <c r="T2822" s="10">
        <f t="shared" si="17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>
        <f t="shared" si="176"/>
        <v>1</v>
      </c>
      <c r="O2823" t="s">
        <v>8271</v>
      </c>
      <c r="P2823" t="s">
        <v>8317</v>
      </c>
      <c r="Q2823" t="s">
        <v>8318</v>
      </c>
      <c r="R2823">
        <f t="shared" si="177"/>
        <v>29</v>
      </c>
      <c r="S2823" s="10">
        <f t="shared" si="178"/>
        <v>41875.922858796301</v>
      </c>
      <c r="T2823" s="10">
        <f t="shared" si="17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>
        <f t="shared" si="176"/>
        <v>1</v>
      </c>
      <c r="O2824" t="s">
        <v>8271</v>
      </c>
      <c r="P2824" t="s">
        <v>8317</v>
      </c>
      <c r="Q2824" t="s">
        <v>8318</v>
      </c>
      <c r="R2824">
        <f t="shared" si="177"/>
        <v>64</v>
      </c>
      <c r="S2824" s="10">
        <f t="shared" si="178"/>
        <v>42060.683935185181</v>
      </c>
      <c r="T2824" s="10">
        <f t="shared" si="17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>
        <f t="shared" si="176"/>
        <v>1.24</v>
      </c>
      <c r="O2825" t="s">
        <v>8271</v>
      </c>
      <c r="P2825" t="s">
        <v>8317</v>
      </c>
      <c r="Q2825" t="s">
        <v>8318</v>
      </c>
      <c r="R2825">
        <f t="shared" si="177"/>
        <v>9</v>
      </c>
      <c r="S2825" s="10">
        <f t="shared" si="178"/>
        <v>42067.011643518519</v>
      </c>
      <c r="T2825" s="10">
        <f t="shared" si="17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>
        <f t="shared" si="176"/>
        <v>1.1692307692307693</v>
      </c>
      <c r="O2826" t="s">
        <v>8271</v>
      </c>
      <c r="P2826" t="s">
        <v>8317</v>
      </c>
      <c r="Q2826" t="s">
        <v>8318</v>
      </c>
      <c r="R2826">
        <f t="shared" si="177"/>
        <v>51</v>
      </c>
      <c r="S2826" s="10">
        <f t="shared" si="178"/>
        <v>42136.270787037036</v>
      </c>
      <c r="T2826" s="10">
        <f t="shared" si="17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>
        <f t="shared" si="176"/>
        <v>1.0333333333333334</v>
      </c>
      <c r="O2827" t="s">
        <v>8271</v>
      </c>
      <c r="P2827" t="s">
        <v>8317</v>
      </c>
      <c r="Q2827" t="s">
        <v>8318</v>
      </c>
      <c r="R2827">
        <f t="shared" si="177"/>
        <v>61</v>
      </c>
      <c r="S2827" s="10">
        <f t="shared" si="178"/>
        <v>42312.792662037042</v>
      </c>
      <c r="T2827" s="10">
        <f t="shared" si="17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>
        <f t="shared" si="176"/>
        <v>1.0774999999999999</v>
      </c>
      <c r="O2828" t="s">
        <v>8271</v>
      </c>
      <c r="P2828" t="s">
        <v>8317</v>
      </c>
      <c r="Q2828" t="s">
        <v>8318</v>
      </c>
      <c r="R2828">
        <f t="shared" si="177"/>
        <v>113</v>
      </c>
      <c r="S2828" s="10">
        <f t="shared" si="178"/>
        <v>42171.034861111111</v>
      </c>
      <c r="T2828" s="10">
        <f t="shared" si="17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>
        <f t="shared" si="176"/>
        <v>1.2024999999999999</v>
      </c>
      <c r="O2829" t="s">
        <v>8271</v>
      </c>
      <c r="P2829" t="s">
        <v>8317</v>
      </c>
      <c r="Q2829" t="s">
        <v>8318</v>
      </c>
      <c r="R2829">
        <f t="shared" si="177"/>
        <v>105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>
        <f t="shared" si="176"/>
        <v>1.0037894736842106</v>
      </c>
      <c r="O2830" t="s">
        <v>8271</v>
      </c>
      <c r="P2830" t="s">
        <v>8317</v>
      </c>
      <c r="Q2830" t="s">
        <v>8318</v>
      </c>
      <c r="R2830">
        <f t="shared" si="177"/>
        <v>98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>
        <f t="shared" si="176"/>
        <v>1.0651999999999999</v>
      </c>
      <c r="O2831" t="s">
        <v>8271</v>
      </c>
      <c r="P2831" t="s">
        <v>8317</v>
      </c>
      <c r="Q2831" t="s">
        <v>8318</v>
      </c>
      <c r="R2831">
        <f t="shared" si="177"/>
        <v>35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>
        <f t="shared" si="176"/>
        <v>1</v>
      </c>
      <c r="O2832" t="s">
        <v>8271</v>
      </c>
      <c r="P2832" t="s">
        <v>8317</v>
      </c>
      <c r="Q2832" t="s">
        <v>8318</v>
      </c>
      <c r="R2832">
        <f t="shared" si="177"/>
        <v>273</v>
      </c>
      <c r="S2832" s="10">
        <f t="shared" si="178"/>
        <v>41758.839675925927</v>
      </c>
      <c r="T2832" s="10">
        <f t="shared" si="17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>
        <f t="shared" si="176"/>
        <v>1.1066666666666667</v>
      </c>
      <c r="O2833" t="s">
        <v>8271</v>
      </c>
      <c r="P2833" t="s">
        <v>8317</v>
      </c>
      <c r="Q2833" t="s">
        <v>8318</v>
      </c>
      <c r="R2833">
        <f t="shared" si="177"/>
        <v>64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>
        <f t="shared" si="176"/>
        <v>1.1471959999999999</v>
      </c>
      <c r="O2834" t="s">
        <v>8271</v>
      </c>
      <c r="P2834" t="s">
        <v>8317</v>
      </c>
      <c r="Q2834" t="s">
        <v>8318</v>
      </c>
      <c r="R2834">
        <f t="shared" si="177"/>
        <v>30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>
        <f t="shared" si="176"/>
        <v>1.0825925925925926</v>
      </c>
      <c r="O2835" t="s">
        <v>8271</v>
      </c>
      <c r="P2835" t="s">
        <v>8317</v>
      </c>
      <c r="Q2835" t="s">
        <v>8318</v>
      </c>
      <c r="R2835">
        <f t="shared" si="177"/>
        <v>84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>
        <f t="shared" si="176"/>
        <v>1.7</v>
      </c>
      <c r="O2836" t="s">
        <v>8271</v>
      </c>
      <c r="P2836" t="s">
        <v>8317</v>
      </c>
      <c r="Q2836" t="s">
        <v>8318</v>
      </c>
      <c r="R2836">
        <f t="shared" si="177"/>
        <v>65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>
        <f t="shared" si="176"/>
        <v>1.8709899999999999</v>
      </c>
      <c r="O2837" t="s">
        <v>8271</v>
      </c>
      <c r="P2837" t="s">
        <v>8317</v>
      </c>
      <c r="Q2837" t="s">
        <v>8318</v>
      </c>
      <c r="R2837">
        <f t="shared" si="177"/>
        <v>20</v>
      </c>
      <c r="S2837" s="10">
        <f t="shared" si="178"/>
        <v>42313.703900462962</v>
      </c>
      <c r="T2837" s="10">
        <f t="shared" si="17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>
        <f t="shared" si="176"/>
        <v>1.0777777777777777</v>
      </c>
      <c r="O2838" t="s">
        <v>8271</v>
      </c>
      <c r="P2838" t="s">
        <v>8317</v>
      </c>
      <c r="Q2838" t="s">
        <v>8318</v>
      </c>
      <c r="R2838">
        <f t="shared" si="177"/>
        <v>44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>
        <f t="shared" si="176"/>
        <v>1</v>
      </c>
      <c r="O2839" t="s">
        <v>8271</v>
      </c>
      <c r="P2839" t="s">
        <v>8317</v>
      </c>
      <c r="Q2839" t="s">
        <v>8318</v>
      </c>
      <c r="R2839">
        <f t="shared" si="177"/>
        <v>40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>
        <f t="shared" si="176"/>
        <v>1.2024999999999999</v>
      </c>
      <c r="O2840" t="s">
        <v>8271</v>
      </c>
      <c r="P2840" t="s">
        <v>8317</v>
      </c>
      <c r="Q2840" t="s">
        <v>8318</v>
      </c>
      <c r="R2840">
        <f t="shared" si="177"/>
        <v>45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>
        <f t="shared" si="176"/>
        <v>1.1142857142857143</v>
      </c>
      <c r="O2841" t="s">
        <v>8271</v>
      </c>
      <c r="P2841" t="s">
        <v>8317</v>
      </c>
      <c r="Q2841" t="s">
        <v>8318</v>
      </c>
      <c r="R2841">
        <f t="shared" si="177"/>
        <v>126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>
        <f t="shared" si="176"/>
        <v>1.04</v>
      </c>
      <c r="O2842" t="s">
        <v>8271</v>
      </c>
      <c r="P2842" t="s">
        <v>8317</v>
      </c>
      <c r="Q2842" t="s">
        <v>8318</v>
      </c>
      <c r="R2842">
        <f t="shared" si="177"/>
        <v>20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>
        <f t="shared" si="176"/>
        <v>0.01</v>
      </c>
      <c r="O2843" t="s">
        <v>8271</v>
      </c>
      <c r="P2843" t="s">
        <v>8317</v>
      </c>
      <c r="Q2843" t="s">
        <v>8318</v>
      </c>
      <c r="R2843">
        <f t="shared" si="177"/>
        <v>10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>
        <f t="shared" si="176"/>
        <v>0</v>
      </c>
      <c r="O2844" t="s">
        <v>8271</v>
      </c>
      <c r="P2844" t="s">
        <v>8317</v>
      </c>
      <c r="Q2844" t="s">
        <v>8318</v>
      </c>
      <c r="R2844" t="e">
        <f t="shared" si="177"/>
        <v>#DIV/0!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>
        <f t="shared" si="176"/>
        <v>0</v>
      </c>
      <c r="O2845" t="s">
        <v>8271</v>
      </c>
      <c r="P2845" t="s">
        <v>8317</v>
      </c>
      <c r="Q2845" t="s">
        <v>8318</v>
      </c>
      <c r="R2845" t="e">
        <f t="shared" si="177"/>
        <v>#DIV/0!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>
        <f t="shared" si="176"/>
        <v>5.4545454545454543E-2</v>
      </c>
      <c r="O2846" t="s">
        <v>8271</v>
      </c>
      <c r="P2846" t="s">
        <v>8317</v>
      </c>
      <c r="Q2846" t="s">
        <v>8318</v>
      </c>
      <c r="R2846">
        <f t="shared" si="177"/>
        <v>30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>
        <f t="shared" si="176"/>
        <v>0.31546666666666667</v>
      </c>
      <c r="O2847" t="s">
        <v>8271</v>
      </c>
      <c r="P2847" t="s">
        <v>8317</v>
      </c>
      <c r="Q2847" t="s">
        <v>8318</v>
      </c>
      <c r="R2847">
        <f t="shared" si="177"/>
        <v>61</v>
      </c>
      <c r="S2847" s="10">
        <f t="shared" si="178"/>
        <v>42103.016585648147</v>
      </c>
      <c r="T2847" s="10">
        <f t="shared" si="17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>
        <f t="shared" si="176"/>
        <v>0</v>
      </c>
      <c r="O2848" t="s">
        <v>8271</v>
      </c>
      <c r="P2848" t="s">
        <v>8317</v>
      </c>
      <c r="Q2848" t="s">
        <v>8318</v>
      </c>
      <c r="R2848" t="e">
        <f t="shared" si="177"/>
        <v>#DIV/0!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>
        <f t="shared" si="176"/>
        <v>0</v>
      </c>
      <c r="O2849" t="s">
        <v>8271</v>
      </c>
      <c r="P2849" t="s">
        <v>8317</v>
      </c>
      <c r="Q2849" t="s">
        <v>8318</v>
      </c>
      <c r="R2849" t="e">
        <f t="shared" si="177"/>
        <v>#DIV/0!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>
        <f t="shared" si="176"/>
        <v>2E-3</v>
      </c>
      <c r="O2850" t="s">
        <v>8271</v>
      </c>
      <c r="P2850" t="s">
        <v>8317</v>
      </c>
      <c r="Q2850" t="s">
        <v>8318</v>
      </c>
      <c r="R2850">
        <f t="shared" si="177"/>
        <v>23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>
        <f t="shared" si="176"/>
        <v>0.01</v>
      </c>
      <c r="O2851" t="s">
        <v>8271</v>
      </c>
      <c r="P2851" t="s">
        <v>8317</v>
      </c>
      <c r="Q2851" t="s">
        <v>8318</v>
      </c>
      <c r="R2851">
        <f t="shared" si="177"/>
        <v>5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>
        <f t="shared" si="176"/>
        <v>3.8875E-2</v>
      </c>
      <c r="O2852" t="s">
        <v>8271</v>
      </c>
      <c r="P2852" t="s">
        <v>8317</v>
      </c>
      <c r="Q2852" t="s">
        <v>8318</v>
      </c>
      <c r="R2852">
        <f t="shared" si="177"/>
        <v>24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>
        <f t="shared" si="176"/>
        <v>0</v>
      </c>
      <c r="O2853" t="s">
        <v>8271</v>
      </c>
      <c r="P2853" t="s">
        <v>8317</v>
      </c>
      <c r="Q2853" t="s">
        <v>8318</v>
      </c>
      <c r="R2853" t="e">
        <f t="shared" si="177"/>
        <v>#DIV/0!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>
        <f t="shared" si="176"/>
        <v>1.9E-2</v>
      </c>
      <c r="O2854" t="s">
        <v>8271</v>
      </c>
      <c r="P2854" t="s">
        <v>8317</v>
      </c>
      <c r="Q2854" t="s">
        <v>8318</v>
      </c>
      <c r="R2854">
        <f t="shared" si="177"/>
        <v>16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>
        <f t="shared" si="176"/>
        <v>0</v>
      </c>
      <c r="O2855" t="s">
        <v>8271</v>
      </c>
      <c r="P2855" t="s">
        <v>8317</v>
      </c>
      <c r="Q2855" t="s">
        <v>8318</v>
      </c>
      <c r="R2855" t="e">
        <f t="shared" si="177"/>
        <v>#DIV/0!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>
        <f t="shared" si="176"/>
        <v>0.41699999999999998</v>
      </c>
      <c r="O2856" t="s">
        <v>8271</v>
      </c>
      <c r="P2856" t="s">
        <v>8317</v>
      </c>
      <c r="Q2856" t="s">
        <v>8318</v>
      </c>
      <c r="R2856">
        <f t="shared" si="177"/>
        <v>30</v>
      </c>
      <c r="S2856" s="10">
        <f t="shared" si="178"/>
        <v>42111.71665509259</v>
      </c>
      <c r="T2856" s="10">
        <f t="shared" si="17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>
        <f t="shared" si="176"/>
        <v>0.5</v>
      </c>
      <c r="O2857" t="s">
        <v>8271</v>
      </c>
      <c r="P2857" t="s">
        <v>8317</v>
      </c>
      <c r="Q2857" t="s">
        <v>8318</v>
      </c>
      <c r="R2857">
        <f t="shared" si="177"/>
        <v>60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>
        <f t="shared" si="176"/>
        <v>4.8666666666666664E-2</v>
      </c>
      <c r="O2858" t="s">
        <v>8271</v>
      </c>
      <c r="P2858" t="s">
        <v>8317</v>
      </c>
      <c r="Q2858" t="s">
        <v>8318</v>
      </c>
      <c r="R2858">
        <f t="shared" si="177"/>
        <v>24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>
        <f t="shared" si="176"/>
        <v>0.19736842105263158</v>
      </c>
      <c r="O2859" t="s">
        <v>8271</v>
      </c>
      <c r="P2859" t="s">
        <v>8317</v>
      </c>
      <c r="Q2859" t="s">
        <v>8318</v>
      </c>
      <c r="R2859">
        <f t="shared" si="177"/>
        <v>500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>
        <f t="shared" si="176"/>
        <v>0</v>
      </c>
      <c r="O2860" t="s">
        <v>8271</v>
      </c>
      <c r="P2860" t="s">
        <v>8317</v>
      </c>
      <c r="Q2860" t="s">
        <v>8318</v>
      </c>
      <c r="R2860" t="e">
        <f t="shared" si="177"/>
        <v>#DIV/0!</v>
      </c>
      <c r="S2860" s="10">
        <f t="shared" si="178"/>
        <v>41954.545081018514</v>
      </c>
      <c r="T2860" s="10">
        <f t="shared" si="17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>
        <f t="shared" si="176"/>
        <v>1.7500000000000002E-2</v>
      </c>
      <c r="O2861" t="s">
        <v>8271</v>
      </c>
      <c r="P2861" t="s">
        <v>8317</v>
      </c>
      <c r="Q2861" t="s">
        <v>8318</v>
      </c>
      <c r="R2861">
        <f t="shared" si="177"/>
        <v>35</v>
      </c>
      <c r="S2861" s="10">
        <f t="shared" si="178"/>
        <v>42233.362314814818</v>
      </c>
      <c r="T2861" s="10">
        <f t="shared" si="17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>
        <f t="shared" si="176"/>
        <v>6.6500000000000004E-2</v>
      </c>
      <c r="O2862" t="s">
        <v>8271</v>
      </c>
      <c r="P2862" t="s">
        <v>8317</v>
      </c>
      <c r="Q2862" t="s">
        <v>8318</v>
      </c>
      <c r="R2862">
        <f t="shared" si="177"/>
        <v>30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>
        <f t="shared" si="176"/>
        <v>0.32</v>
      </c>
      <c r="O2863" t="s">
        <v>8271</v>
      </c>
      <c r="P2863" t="s">
        <v>8317</v>
      </c>
      <c r="Q2863" t="s">
        <v>8318</v>
      </c>
      <c r="R2863">
        <f t="shared" si="177"/>
        <v>27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>
        <f t="shared" si="176"/>
        <v>4.3307086614173228E-3</v>
      </c>
      <c r="O2864" t="s">
        <v>8271</v>
      </c>
      <c r="P2864" t="s">
        <v>8317</v>
      </c>
      <c r="Q2864" t="s">
        <v>8318</v>
      </c>
      <c r="R2864">
        <f t="shared" si="177"/>
        <v>18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>
        <f t="shared" si="176"/>
        <v>4.0000000000000002E-4</v>
      </c>
      <c r="O2865" t="s">
        <v>8271</v>
      </c>
      <c r="P2865" t="s">
        <v>8317</v>
      </c>
      <c r="Q2865" t="s">
        <v>8318</v>
      </c>
      <c r="R2865">
        <f t="shared" si="177"/>
        <v>20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>
        <f t="shared" si="176"/>
        <v>1.6E-2</v>
      </c>
      <c r="O2866" t="s">
        <v>8271</v>
      </c>
      <c r="P2866" t="s">
        <v>8317</v>
      </c>
      <c r="Q2866" t="s">
        <v>8318</v>
      </c>
      <c r="R2866">
        <f t="shared" si="177"/>
        <v>13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>
        <f t="shared" si="176"/>
        <v>0</v>
      </c>
      <c r="O2867" t="s">
        <v>8271</v>
      </c>
      <c r="P2867" t="s">
        <v>8317</v>
      </c>
      <c r="Q2867" t="s">
        <v>8318</v>
      </c>
      <c r="R2867" t="e">
        <f t="shared" si="177"/>
        <v>#DIV/0!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>
        <f t="shared" si="176"/>
        <v>8.9999999999999993E-3</v>
      </c>
      <c r="O2868" t="s">
        <v>8271</v>
      </c>
      <c r="P2868" t="s">
        <v>8317</v>
      </c>
      <c r="Q2868" t="s">
        <v>8318</v>
      </c>
      <c r="R2868">
        <f t="shared" si="177"/>
        <v>23</v>
      </c>
      <c r="S2868" s="10">
        <f t="shared" si="178"/>
        <v>42627.955104166671</v>
      </c>
      <c r="T2868" s="10">
        <f t="shared" si="17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>
        <f t="shared" si="176"/>
        <v>0.2016</v>
      </c>
      <c r="O2869" t="s">
        <v>8271</v>
      </c>
      <c r="P2869" t="s">
        <v>8317</v>
      </c>
      <c r="Q2869" t="s">
        <v>8318</v>
      </c>
      <c r="R2869">
        <f t="shared" si="177"/>
        <v>50</v>
      </c>
      <c r="S2869" s="10">
        <f t="shared" si="178"/>
        <v>42531.195277777777</v>
      </c>
      <c r="T2869" s="10">
        <f t="shared" si="17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>
        <f t="shared" si="176"/>
        <v>0.42011733333333334</v>
      </c>
      <c r="O2870" t="s">
        <v>8271</v>
      </c>
      <c r="P2870" t="s">
        <v>8317</v>
      </c>
      <c r="Q2870" t="s">
        <v>8318</v>
      </c>
      <c r="R2870">
        <f t="shared" si="177"/>
        <v>105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>
        <f t="shared" si="176"/>
        <v>8.8500000000000002E-3</v>
      </c>
      <c r="O2871" t="s">
        <v>8271</v>
      </c>
      <c r="P2871" t="s">
        <v>8317</v>
      </c>
      <c r="Q2871" t="s">
        <v>8318</v>
      </c>
      <c r="R2871">
        <f t="shared" si="177"/>
        <v>35</v>
      </c>
      <c r="S2871" s="10">
        <f t="shared" si="178"/>
        <v>42540.593530092592</v>
      </c>
      <c r="T2871" s="10">
        <f t="shared" si="17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>
        <f t="shared" si="176"/>
        <v>0.15</v>
      </c>
      <c r="O2872" t="s">
        <v>8271</v>
      </c>
      <c r="P2872" t="s">
        <v>8317</v>
      </c>
      <c r="Q2872" t="s">
        <v>8318</v>
      </c>
      <c r="R2872">
        <f t="shared" si="177"/>
        <v>83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>
        <f t="shared" si="176"/>
        <v>4.6699999999999998E-2</v>
      </c>
      <c r="O2873" t="s">
        <v>8271</v>
      </c>
      <c r="P2873" t="s">
        <v>8317</v>
      </c>
      <c r="Q2873" t="s">
        <v>8318</v>
      </c>
      <c r="R2873">
        <f t="shared" si="177"/>
        <v>36</v>
      </c>
      <c r="S2873" s="10">
        <f t="shared" si="178"/>
        <v>41974.738576388889</v>
      </c>
      <c r="T2873" s="10">
        <f t="shared" si="17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>
        <f t="shared" si="176"/>
        <v>0</v>
      </c>
      <c r="O2874" t="s">
        <v>8271</v>
      </c>
      <c r="P2874" t="s">
        <v>8317</v>
      </c>
      <c r="Q2874" t="s">
        <v>8318</v>
      </c>
      <c r="R2874" t="e">
        <f t="shared" si="177"/>
        <v>#DIV/0!</v>
      </c>
      <c r="S2874" s="10">
        <f t="shared" si="178"/>
        <v>42115.11618055556</v>
      </c>
      <c r="T2874" s="10">
        <f t="shared" si="17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>
        <f t="shared" si="176"/>
        <v>0.38119999999999998</v>
      </c>
      <c r="O2875" t="s">
        <v>8271</v>
      </c>
      <c r="P2875" t="s">
        <v>8317</v>
      </c>
      <c r="Q2875" t="s">
        <v>8318</v>
      </c>
      <c r="R2875">
        <f t="shared" si="177"/>
        <v>119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>
        <f t="shared" si="176"/>
        <v>5.4199999999999998E-2</v>
      </c>
      <c r="O2876" t="s">
        <v>8271</v>
      </c>
      <c r="P2876" t="s">
        <v>8317</v>
      </c>
      <c r="Q2876" t="s">
        <v>8318</v>
      </c>
      <c r="R2876">
        <f t="shared" si="177"/>
        <v>90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>
        <f t="shared" si="176"/>
        <v>3.5E-4</v>
      </c>
      <c r="O2877" t="s">
        <v>8271</v>
      </c>
      <c r="P2877" t="s">
        <v>8317</v>
      </c>
      <c r="Q2877" t="s">
        <v>8318</v>
      </c>
      <c r="R2877">
        <f t="shared" si="177"/>
        <v>2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>
        <f t="shared" si="176"/>
        <v>0</v>
      </c>
      <c r="O2878" t="s">
        <v>8271</v>
      </c>
      <c r="P2878" t="s">
        <v>8317</v>
      </c>
      <c r="Q2878" t="s">
        <v>8318</v>
      </c>
      <c r="R2878" t="e">
        <f t="shared" si="177"/>
        <v>#DIV/0!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>
        <f t="shared" si="176"/>
        <v>0.10833333333333334</v>
      </c>
      <c r="O2879" t="s">
        <v>8271</v>
      </c>
      <c r="P2879" t="s">
        <v>8317</v>
      </c>
      <c r="Q2879" t="s">
        <v>8318</v>
      </c>
      <c r="R2879">
        <f t="shared" si="177"/>
        <v>108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>
        <f t="shared" si="176"/>
        <v>2.1000000000000001E-2</v>
      </c>
      <c r="O2880" t="s">
        <v>8271</v>
      </c>
      <c r="P2880" t="s">
        <v>8317</v>
      </c>
      <c r="Q2880" t="s">
        <v>8318</v>
      </c>
      <c r="R2880">
        <f t="shared" si="177"/>
        <v>16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>
        <f t="shared" si="176"/>
        <v>2.5892857142857141E-3</v>
      </c>
      <c r="O2881" t="s">
        <v>8271</v>
      </c>
      <c r="P2881" t="s">
        <v>8317</v>
      </c>
      <c r="Q2881" t="s">
        <v>8318</v>
      </c>
      <c r="R2881">
        <f t="shared" si="177"/>
        <v>29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>
        <f t="shared" si="176"/>
        <v>0.23333333333333334</v>
      </c>
      <c r="O2882" t="s">
        <v>8271</v>
      </c>
      <c r="P2882" t="s">
        <v>8317</v>
      </c>
      <c r="Q2882" t="s">
        <v>8318</v>
      </c>
      <c r="R2882">
        <f t="shared" si="177"/>
        <v>97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>
        <f t="shared" ref="N2883:N2946" si="180">E2883/D2883</f>
        <v>0</v>
      </c>
      <c r="O2883" t="s">
        <v>8271</v>
      </c>
      <c r="P2883" t="s">
        <v>8317</v>
      </c>
      <c r="Q2883" t="s">
        <v>8318</v>
      </c>
      <c r="R2883" t="e">
        <f t="shared" ref="R2883:R2946" si="181">ROUND(E2883/L2883,0)</f>
        <v>#DIV/0!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>
        <f t="shared" si="180"/>
        <v>0.33600000000000002</v>
      </c>
      <c r="O2884" t="s">
        <v>8271</v>
      </c>
      <c r="P2884" t="s">
        <v>8317</v>
      </c>
      <c r="Q2884" t="s">
        <v>8318</v>
      </c>
      <c r="R2884">
        <f t="shared" si="181"/>
        <v>63</v>
      </c>
      <c r="S2884" s="10">
        <f t="shared" si="182"/>
        <v>42461.596273148149</v>
      </c>
      <c r="T2884" s="10">
        <f t="shared" si="183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>
        <f t="shared" si="180"/>
        <v>0.1908</v>
      </c>
      <c r="O2885" t="s">
        <v>8271</v>
      </c>
      <c r="P2885" t="s">
        <v>8317</v>
      </c>
      <c r="Q2885" t="s">
        <v>8318</v>
      </c>
      <c r="R2885">
        <f t="shared" si="181"/>
        <v>382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>
        <f t="shared" si="180"/>
        <v>4.1111111111111114E-3</v>
      </c>
      <c r="O2886" t="s">
        <v>8271</v>
      </c>
      <c r="P2886" t="s">
        <v>8317</v>
      </c>
      <c r="Q2886" t="s">
        <v>8318</v>
      </c>
      <c r="R2886">
        <f t="shared" si="181"/>
        <v>46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>
        <f t="shared" si="180"/>
        <v>0.32500000000000001</v>
      </c>
      <c r="O2887" t="s">
        <v>8271</v>
      </c>
      <c r="P2887" t="s">
        <v>8317</v>
      </c>
      <c r="Q2887" t="s">
        <v>8318</v>
      </c>
      <c r="R2887">
        <f t="shared" si="181"/>
        <v>26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>
        <f t="shared" si="180"/>
        <v>0.05</v>
      </c>
      <c r="O2888" t="s">
        <v>8271</v>
      </c>
      <c r="P2888" t="s">
        <v>8317</v>
      </c>
      <c r="Q2888" t="s">
        <v>8318</v>
      </c>
      <c r="R2888">
        <f t="shared" si="181"/>
        <v>10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>
        <f t="shared" si="180"/>
        <v>1.6666666666666668E-3</v>
      </c>
      <c r="O2889" t="s">
        <v>8271</v>
      </c>
      <c r="P2889" t="s">
        <v>8317</v>
      </c>
      <c r="Q2889" t="s">
        <v>8318</v>
      </c>
      <c r="R2889">
        <f t="shared" si="181"/>
        <v>5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>
        <f t="shared" si="180"/>
        <v>0</v>
      </c>
      <c r="O2890" t="s">
        <v>8271</v>
      </c>
      <c r="P2890" t="s">
        <v>8317</v>
      </c>
      <c r="Q2890" t="s">
        <v>8318</v>
      </c>
      <c r="R2890" t="e">
        <f t="shared" si="181"/>
        <v>#DIV/0!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>
        <f t="shared" si="180"/>
        <v>0.38066666666666665</v>
      </c>
      <c r="O2891" t="s">
        <v>8271</v>
      </c>
      <c r="P2891" t="s">
        <v>8317</v>
      </c>
      <c r="Q2891" t="s">
        <v>8318</v>
      </c>
      <c r="R2891">
        <f t="shared" si="181"/>
        <v>82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>
        <f t="shared" si="180"/>
        <v>1.0500000000000001E-2</v>
      </c>
      <c r="O2892" t="s">
        <v>8271</v>
      </c>
      <c r="P2892" t="s">
        <v>8317</v>
      </c>
      <c r="Q2892" t="s">
        <v>8318</v>
      </c>
      <c r="R2892">
        <f t="shared" si="181"/>
        <v>7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>
        <f t="shared" si="180"/>
        <v>2.7300000000000001E-2</v>
      </c>
      <c r="O2893" t="s">
        <v>8271</v>
      </c>
      <c r="P2893" t="s">
        <v>8317</v>
      </c>
      <c r="Q2893" t="s">
        <v>8318</v>
      </c>
      <c r="R2893">
        <f t="shared" si="181"/>
        <v>27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>
        <f t="shared" si="180"/>
        <v>9.0909090909090912E-2</v>
      </c>
      <c r="O2894" t="s">
        <v>8271</v>
      </c>
      <c r="P2894" t="s">
        <v>8317</v>
      </c>
      <c r="Q2894" t="s">
        <v>8318</v>
      </c>
      <c r="R2894">
        <f t="shared" si="181"/>
        <v>29</v>
      </c>
      <c r="S2894" s="10">
        <f t="shared" si="182"/>
        <v>41869.714166666665</v>
      </c>
      <c r="T2894" s="10">
        <f t="shared" si="183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>
        <f t="shared" si="180"/>
        <v>5.0000000000000001E-3</v>
      </c>
      <c r="O2895" t="s">
        <v>8271</v>
      </c>
      <c r="P2895" t="s">
        <v>8317</v>
      </c>
      <c r="Q2895" t="s">
        <v>8318</v>
      </c>
      <c r="R2895">
        <f t="shared" si="181"/>
        <v>13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>
        <f t="shared" si="180"/>
        <v>0</v>
      </c>
      <c r="O2896" t="s">
        <v>8271</v>
      </c>
      <c r="P2896" t="s">
        <v>8317</v>
      </c>
      <c r="Q2896" t="s">
        <v>8318</v>
      </c>
      <c r="R2896" t="e">
        <f t="shared" si="181"/>
        <v>#DIV/0!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>
        <f t="shared" si="180"/>
        <v>4.5999999999999999E-2</v>
      </c>
      <c r="O2897" t="s">
        <v>8271</v>
      </c>
      <c r="P2897" t="s">
        <v>8317</v>
      </c>
      <c r="Q2897" t="s">
        <v>8318</v>
      </c>
      <c r="R2897">
        <f t="shared" si="181"/>
        <v>6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>
        <f t="shared" si="180"/>
        <v>0.20833333333333334</v>
      </c>
      <c r="O2898" t="s">
        <v>8271</v>
      </c>
      <c r="P2898" t="s">
        <v>8317</v>
      </c>
      <c r="Q2898" t="s">
        <v>8318</v>
      </c>
      <c r="R2898">
        <f t="shared" si="181"/>
        <v>52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>
        <f t="shared" si="180"/>
        <v>4.583333333333333E-2</v>
      </c>
      <c r="O2899" t="s">
        <v>8271</v>
      </c>
      <c r="P2899" t="s">
        <v>8317</v>
      </c>
      <c r="Q2899" t="s">
        <v>8318</v>
      </c>
      <c r="R2899">
        <f t="shared" si="181"/>
        <v>183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>
        <f t="shared" si="180"/>
        <v>4.2133333333333335E-2</v>
      </c>
      <c r="O2900" t="s">
        <v>8271</v>
      </c>
      <c r="P2900" t="s">
        <v>8317</v>
      </c>
      <c r="Q2900" t="s">
        <v>8318</v>
      </c>
      <c r="R2900">
        <f t="shared" si="181"/>
        <v>26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>
        <f t="shared" si="180"/>
        <v>0</v>
      </c>
      <c r="O2901" t="s">
        <v>8271</v>
      </c>
      <c r="P2901" t="s">
        <v>8317</v>
      </c>
      <c r="Q2901" t="s">
        <v>8318</v>
      </c>
      <c r="R2901" t="e">
        <f t="shared" si="181"/>
        <v>#DIV/0!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>
        <f t="shared" si="180"/>
        <v>0.61909090909090914</v>
      </c>
      <c r="O2902" t="s">
        <v>8271</v>
      </c>
      <c r="P2902" t="s">
        <v>8317</v>
      </c>
      <c r="Q2902" t="s">
        <v>8318</v>
      </c>
      <c r="R2902">
        <f t="shared" si="181"/>
        <v>486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>
        <f t="shared" si="180"/>
        <v>8.0000000000000002E-3</v>
      </c>
      <c r="O2903" t="s">
        <v>8271</v>
      </c>
      <c r="P2903" t="s">
        <v>8317</v>
      </c>
      <c r="Q2903" t="s">
        <v>8318</v>
      </c>
      <c r="R2903">
        <f t="shared" si="181"/>
        <v>3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>
        <f t="shared" si="180"/>
        <v>1.6666666666666666E-4</v>
      </c>
      <c r="O2904" t="s">
        <v>8271</v>
      </c>
      <c r="P2904" t="s">
        <v>8317</v>
      </c>
      <c r="Q2904" t="s">
        <v>8318</v>
      </c>
      <c r="R2904">
        <f t="shared" si="181"/>
        <v>25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>
        <f t="shared" si="180"/>
        <v>7.7999999999999996E-3</v>
      </c>
      <c r="O2905" t="s">
        <v>8271</v>
      </c>
      <c r="P2905" t="s">
        <v>8317</v>
      </c>
      <c r="Q2905" t="s">
        <v>8318</v>
      </c>
      <c r="R2905">
        <f t="shared" si="181"/>
        <v>10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>
        <f t="shared" si="180"/>
        <v>0.05</v>
      </c>
      <c r="O2906" t="s">
        <v>8271</v>
      </c>
      <c r="P2906" t="s">
        <v>8317</v>
      </c>
      <c r="Q2906" t="s">
        <v>8318</v>
      </c>
      <c r="R2906">
        <f t="shared" si="181"/>
        <v>19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>
        <f t="shared" si="180"/>
        <v>0.17771428571428571</v>
      </c>
      <c r="O2907" t="s">
        <v>8271</v>
      </c>
      <c r="P2907" t="s">
        <v>8317</v>
      </c>
      <c r="Q2907" t="s">
        <v>8318</v>
      </c>
      <c r="R2907">
        <f t="shared" si="181"/>
        <v>37</v>
      </c>
      <c r="S2907" s="10">
        <f t="shared" si="182"/>
        <v>42606.056863425925</v>
      </c>
      <c r="T2907" s="10">
        <f t="shared" si="183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>
        <f t="shared" si="180"/>
        <v>9.4166666666666662E-2</v>
      </c>
      <c r="O2908" t="s">
        <v>8271</v>
      </c>
      <c r="P2908" t="s">
        <v>8317</v>
      </c>
      <c r="Q2908" t="s">
        <v>8318</v>
      </c>
      <c r="R2908">
        <f t="shared" si="181"/>
        <v>81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>
        <f t="shared" si="180"/>
        <v>8.0000000000000004E-4</v>
      </c>
      <c r="O2909" t="s">
        <v>8271</v>
      </c>
      <c r="P2909" t="s">
        <v>8317</v>
      </c>
      <c r="Q2909" t="s">
        <v>8318</v>
      </c>
      <c r="R2909">
        <f t="shared" si="181"/>
        <v>1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>
        <f t="shared" si="180"/>
        <v>2.75E-2</v>
      </c>
      <c r="O2910" t="s">
        <v>8271</v>
      </c>
      <c r="P2910" t="s">
        <v>8317</v>
      </c>
      <c r="Q2910" t="s">
        <v>8318</v>
      </c>
      <c r="R2910">
        <f t="shared" si="181"/>
        <v>53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>
        <f t="shared" si="180"/>
        <v>1.1111111111111112E-4</v>
      </c>
      <c r="O2911" t="s">
        <v>8271</v>
      </c>
      <c r="P2911" t="s">
        <v>8317</v>
      </c>
      <c r="Q2911" t="s">
        <v>8318</v>
      </c>
      <c r="R2911">
        <f t="shared" si="181"/>
        <v>20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>
        <f t="shared" si="180"/>
        <v>3.3333333333333335E-5</v>
      </c>
      <c r="O2912" t="s">
        <v>8271</v>
      </c>
      <c r="P2912" t="s">
        <v>8317</v>
      </c>
      <c r="Q2912" t="s">
        <v>8318</v>
      </c>
      <c r="R2912">
        <f t="shared" si="181"/>
        <v>1</v>
      </c>
      <c r="S2912" s="10">
        <f t="shared" si="182"/>
        <v>42107.841284722221</v>
      </c>
      <c r="T2912" s="10">
        <f t="shared" si="183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>
        <f t="shared" si="180"/>
        <v>0.36499999999999999</v>
      </c>
      <c r="O2913" t="s">
        <v>8271</v>
      </c>
      <c r="P2913" t="s">
        <v>8317</v>
      </c>
      <c r="Q2913" t="s">
        <v>8318</v>
      </c>
      <c r="R2913">
        <f t="shared" si="181"/>
        <v>47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>
        <f t="shared" si="180"/>
        <v>0.14058171745152354</v>
      </c>
      <c r="O2914" t="s">
        <v>8271</v>
      </c>
      <c r="P2914" t="s">
        <v>8317</v>
      </c>
      <c r="Q2914" t="s">
        <v>8318</v>
      </c>
      <c r="R2914">
        <f t="shared" si="181"/>
        <v>78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>
        <f t="shared" si="180"/>
        <v>2.0000000000000001E-4</v>
      </c>
      <c r="O2915" t="s">
        <v>8271</v>
      </c>
      <c r="P2915" t="s">
        <v>8317</v>
      </c>
      <c r="Q2915" t="s">
        <v>8318</v>
      </c>
      <c r="R2915">
        <f t="shared" si="181"/>
        <v>1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>
        <f t="shared" si="180"/>
        <v>4.0000000000000003E-5</v>
      </c>
      <c r="O2916" t="s">
        <v>8271</v>
      </c>
      <c r="P2916" t="s">
        <v>8317</v>
      </c>
      <c r="Q2916" t="s">
        <v>8318</v>
      </c>
      <c r="R2916">
        <f t="shared" si="181"/>
        <v>1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>
        <f t="shared" si="180"/>
        <v>0.61099999999999999</v>
      </c>
      <c r="O2917" t="s">
        <v>8271</v>
      </c>
      <c r="P2917" t="s">
        <v>8317</v>
      </c>
      <c r="Q2917" t="s">
        <v>8318</v>
      </c>
      <c r="R2917">
        <f t="shared" si="181"/>
        <v>204</v>
      </c>
      <c r="S2917" s="10">
        <f t="shared" si="182"/>
        <v>42415.398032407407</v>
      </c>
      <c r="T2917" s="10">
        <f t="shared" si="183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>
        <f t="shared" si="180"/>
        <v>7.8378378378378383E-2</v>
      </c>
      <c r="O2918" t="s">
        <v>8271</v>
      </c>
      <c r="P2918" t="s">
        <v>8317</v>
      </c>
      <c r="Q2918" t="s">
        <v>8318</v>
      </c>
      <c r="R2918">
        <f t="shared" si="181"/>
        <v>21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>
        <f t="shared" si="180"/>
        <v>0.2185</v>
      </c>
      <c r="O2919" t="s">
        <v>8271</v>
      </c>
      <c r="P2919" t="s">
        <v>8317</v>
      </c>
      <c r="Q2919" t="s">
        <v>8318</v>
      </c>
      <c r="R2919">
        <f t="shared" si="181"/>
        <v>49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>
        <f t="shared" si="180"/>
        <v>0.27239999999999998</v>
      </c>
      <c r="O2920" t="s">
        <v>8271</v>
      </c>
      <c r="P2920" t="s">
        <v>8317</v>
      </c>
      <c r="Q2920" t="s">
        <v>8318</v>
      </c>
      <c r="R2920">
        <f t="shared" si="181"/>
        <v>68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>
        <f t="shared" si="180"/>
        <v>8.5000000000000006E-2</v>
      </c>
      <c r="O2921" t="s">
        <v>8271</v>
      </c>
      <c r="P2921" t="s">
        <v>8317</v>
      </c>
      <c r="Q2921" t="s">
        <v>8318</v>
      </c>
      <c r="R2921">
        <f t="shared" si="181"/>
        <v>9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>
        <f t="shared" si="180"/>
        <v>0.26840000000000003</v>
      </c>
      <c r="O2922" t="s">
        <v>8271</v>
      </c>
      <c r="P2922" t="s">
        <v>8317</v>
      </c>
      <c r="Q2922" t="s">
        <v>8318</v>
      </c>
      <c r="R2922">
        <f t="shared" si="181"/>
        <v>52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>
        <f t="shared" si="180"/>
        <v>1.29</v>
      </c>
      <c r="O2923" t="s">
        <v>8305</v>
      </c>
      <c r="P2923" t="s">
        <v>8317</v>
      </c>
      <c r="Q2923" t="s">
        <v>8359</v>
      </c>
      <c r="R2923">
        <f t="shared" si="181"/>
        <v>43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>
        <f t="shared" si="180"/>
        <v>1</v>
      </c>
      <c r="O2924" t="s">
        <v>8305</v>
      </c>
      <c r="P2924" t="s">
        <v>8317</v>
      </c>
      <c r="Q2924" t="s">
        <v>8359</v>
      </c>
      <c r="R2924">
        <f t="shared" si="181"/>
        <v>83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>
        <f t="shared" si="180"/>
        <v>1</v>
      </c>
      <c r="O2925" t="s">
        <v>8305</v>
      </c>
      <c r="P2925" t="s">
        <v>8317</v>
      </c>
      <c r="Q2925" t="s">
        <v>8359</v>
      </c>
      <c r="R2925">
        <f t="shared" si="181"/>
        <v>30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>
        <f t="shared" si="180"/>
        <v>1.032</v>
      </c>
      <c r="O2926" t="s">
        <v>8305</v>
      </c>
      <c r="P2926" t="s">
        <v>8317</v>
      </c>
      <c r="Q2926" t="s">
        <v>8359</v>
      </c>
      <c r="R2926">
        <f t="shared" si="181"/>
        <v>176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>
        <f t="shared" si="180"/>
        <v>1.0244597777777777</v>
      </c>
      <c r="O2927" t="s">
        <v>8305</v>
      </c>
      <c r="P2927" t="s">
        <v>8317</v>
      </c>
      <c r="Q2927" t="s">
        <v>8359</v>
      </c>
      <c r="R2927">
        <f t="shared" si="181"/>
        <v>232</v>
      </c>
      <c r="S2927" s="10">
        <f t="shared" si="182"/>
        <v>41863.584120370368</v>
      </c>
      <c r="T2927" s="10">
        <f t="shared" si="183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>
        <f t="shared" si="180"/>
        <v>1.25</v>
      </c>
      <c r="O2928" t="s">
        <v>8305</v>
      </c>
      <c r="P2928" t="s">
        <v>8317</v>
      </c>
      <c r="Q2928" t="s">
        <v>8359</v>
      </c>
      <c r="R2928">
        <f t="shared" si="181"/>
        <v>75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>
        <f t="shared" si="180"/>
        <v>1.3083333333333333</v>
      </c>
      <c r="O2929" t="s">
        <v>8305</v>
      </c>
      <c r="P2929" t="s">
        <v>8317</v>
      </c>
      <c r="Q2929" t="s">
        <v>8359</v>
      </c>
      <c r="R2929">
        <f t="shared" si="181"/>
        <v>112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>
        <f t="shared" si="180"/>
        <v>1</v>
      </c>
      <c r="O2930" t="s">
        <v>8305</v>
      </c>
      <c r="P2930" t="s">
        <v>8317</v>
      </c>
      <c r="Q2930" t="s">
        <v>8359</v>
      </c>
      <c r="R2930">
        <f t="shared" si="181"/>
        <v>42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>
        <f t="shared" si="180"/>
        <v>1.02069375</v>
      </c>
      <c r="O2931" t="s">
        <v>8305</v>
      </c>
      <c r="P2931" t="s">
        <v>8317</v>
      </c>
      <c r="Q2931" t="s">
        <v>8359</v>
      </c>
      <c r="R2931">
        <f t="shared" si="181"/>
        <v>255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>
        <f t="shared" si="180"/>
        <v>1.0092000000000001</v>
      </c>
      <c r="O2932" t="s">
        <v>8305</v>
      </c>
      <c r="P2932" t="s">
        <v>8317</v>
      </c>
      <c r="Q2932" t="s">
        <v>8359</v>
      </c>
      <c r="R2932">
        <f t="shared" si="181"/>
        <v>163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>
        <f t="shared" si="180"/>
        <v>1.06</v>
      </c>
      <c r="O2933" t="s">
        <v>8305</v>
      </c>
      <c r="P2933" t="s">
        <v>8317</v>
      </c>
      <c r="Q2933" t="s">
        <v>8359</v>
      </c>
      <c r="R2933">
        <f t="shared" si="181"/>
        <v>88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>
        <f t="shared" si="180"/>
        <v>1.0509677419354839</v>
      </c>
      <c r="O2934" t="s">
        <v>8305</v>
      </c>
      <c r="P2934" t="s">
        <v>8317</v>
      </c>
      <c r="Q2934" t="s">
        <v>8359</v>
      </c>
      <c r="R2934">
        <f t="shared" si="181"/>
        <v>86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>
        <f t="shared" si="180"/>
        <v>1.0276000000000001</v>
      </c>
      <c r="O2935" t="s">
        <v>8305</v>
      </c>
      <c r="P2935" t="s">
        <v>8317</v>
      </c>
      <c r="Q2935" t="s">
        <v>8359</v>
      </c>
      <c r="R2935">
        <f t="shared" si="181"/>
        <v>48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>
        <f t="shared" si="180"/>
        <v>1.08</v>
      </c>
      <c r="O2936" t="s">
        <v>8305</v>
      </c>
      <c r="P2936" t="s">
        <v>8317</v>
      </c>
      <c r="Q2936" t="s">
        <v>8359</v>
      </c>
      <c r="R2936">
        <f t="shared" si="181"/>
        <v>73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>
        <f t="shared" si="180"/>
        <v>1.0088571428571429</v>
      </c>
      <c r="O2937" t="s">
        <v>8305</v>
      </c>
      <c r="P2937" t="s">
        <v>8317</v>
      </c>
      <c r="Q2937" t="s">
        <v>8359</v>
      </c>
      <c r="R2937">
        <f t="shared" si="181"/>
        <v>91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>
        <f t="shared" si="180"/>
        <v>1.28</v>
      </c>
      <c r="O2938" t="s">
        <v>8305</v>
      </c>
      <c r="P2938" t="s">
        <v>8317</v>
      </c>
      <c r="Q2938" t="s">
        <v>8359</v>
      </c>
      <c r="R2938">
        <f t="shared" si="181"/>
        <v>38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>
        <f t="shared" si="180"/>
        <v>1.3333333333333333</v>
      </c>
      <c r="O2939" t="s">
        <v>8305</v>
      </c>
      <c r="P2939" t="s">
        <v>8317</v>
      </c>
      <c r="Q2939" t="s">
        <v>8359</v>
      </c>
      <c r="R2939">
        <f t="shared" si="181"/>
        <v>36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>
        <f t="shared" si="180"/>
        <v>1.0137499999999999</v>
      </c>
      <c r="O2940" t="s">
        <v>8305</v>
      </c>
      <c r="P2940" t="s">
        <v>8317</v>
      </c>
      <c r="Q2940" t="s">
        <v>8359</v>
      </c>
      <c r="R2940">
        <f t="shared" si="181"/>
        <v>127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>
        <f t="shared" si="180"/>
        <v>1.0287500000000001</v>
      </c>
      <c r="O2941" t="s">
        <v>8305</v>
      </c>
      <c r="P2941" t="s">
        <v>8317</v>
      </c>
      <c r="Q2941" t="s">
        <v>8359</v>
      </c>
      <c r="R2941">
        <f t="shared" si="181"/>
        <v>329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>
        <f t="shared" si="180"/>
        <v>1.0724</v>
      </c>
      <c r="O2942" t="s">
        <v>8305</v>
      </c>
      <c r="P2942" t="s">
        <v>8317</v>
      </c>
      <c r="Q2942" t="s">
        <v>8359</v>
      </c>
      <c r="R2942">
        <f t="shared" si="181"/>
        <v>81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>
        <f t="shared" si="180"/>
        <v>4.0000000000000003E-5</v>
      </c>
      <c r="O2943" t="s">
        <v>8303</v>
      </c>
      <c r="P2943" t="s">
        <v>8317</v>
      </c>
      <c r="Q2943" t="s">
        <v>8357</v>
      </c>
      <c r="R2943">
        <f t="shared" si="181"/>
        <v>1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>
        <f t="shared" si="180"/>
        <v>0.20424999999999999</v>
      </c>
      <c r="O2944" t="s">
        <v>8303</v>
      </c>
      <c r="P2944" t="s">
        <v>8317</v>
      </c>
      <c r="Q2944" t="s">
        <v>8357</v>
      </c>
      <c r="R2944">
        <f t="shared" si="181"/>
        <v>202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>
        <f t="shared" si="180"/>
        <v>0</v>
      </c>
      <c r="O2945" t="s">
        <v>8303</v>
      </c>
      <c r="P2945" t="s">
        <v>8317</v>
      </c>
      <c r="Q2945" t="s">
        <v>8357</v>
      </c>
      <c r="R2945" t="e">
        <f t="shared" si="181"/>
        <v>#DIV/0!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>
        <f t="shared" si="180"/>
        <v>0.01</v>
      </c>
      <c r="O2946" t="s">
        <v>8303</v>
      </c>
      <c r="P2946" t="s">
        <v>8317</v>
      </c>
      <c r="Q2946" t="s">
        <v>8357</v>
      </c>
      <c r="R2946">
        <f t="shared" si="181"/>
        <v>100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>
        <f t="shared" ref="N2947:N3010" si="184">E2947/D2947</f>
        <v>0</v>
      </c>
      <c r="O2947" t="s">
        <v>8303</v>
      </c>
      <c r="P2947" t="s">
        <v>8317</v>
      </c>
      <c r="Q2947" t="s">
        <v>8357</v>
      </c>
      <c r="R2947" t="e">
        <f t="shared" ref="R2947:R3010" si="185">ROUND(E2947/L2947,0)</f>
        <v>#DIV/0!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>
        <f t="shared" si="184"/>
        <v>1E-3</v>
      </c>
      <c r="O2948" t="s">
        <v>8303</v>
      </c>
      <c r="P2948" t="s">
        <v>8317</v>
      </c>
      <c r="Q2948" t="s">
        <v>8357</v>
      </c>
      <c r="R2948">
        <f t="shared" si="185"/>
        <v>1</v>
      </c>
      <c r="S2948" s="10">
        <f t="shared" si="186"/>
        <v>42567.531157407408</v>
      </c>
      <c r="T2948" s="10">
        <f t="shared" si="187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>
        <f t="shared" si="184"/>
        <v>4.2880000000000001E-2</v>
      </c>
      <c r="O2949" t="s">
        <v>8303</v>
      </c>
      <c r="P2949" t="s">
        <v>8317</v>
      </c>
      <c r="Q2949" t="s">
        <v>8357</v>
      </c>
      <c r="R2949">
        <f t="shared" si="185"/>
        <v>82</v>
      </c>
      <c r="S2949" s="10">
        <f t="shared" si="186"/>
        <v>42649.562118055561</v>
      </c>
      <c r="T2949" s="10">
        <f t="shared" si="187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>
        <f t="shared" si="184"/>
        <v>4.8000000000000001E-5</v>
      </c>
      <c r="O2950" t="s">
        <v>8303</v>
      </c>
      <c r="P2950" t="s">
        <v>8317</v>
      </c>
      <c r="Q2950" t="s">
        <v>8357</v>
      </c>
      <c r="R2950">
        <f t="shared" si="185"/>
        <v>3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>
        <f t="shared" si="184"/>
        <v>2.5000000000000001E-2</v>
      </c>
      <c r="O2951" t="s">
        <v>8303</v>
      </c>
      <c r="P2951" t="s">
        <v>8317</v>
      </c>
      <c r="Q2951" t="s">
        <v>8357</v>
      </c>
      <c r="R2951">
        <f t="shared" si="185"/>
        <v>13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>
        <f t="shared" si="184"/>
        <v>0</v>
      </c>
      <c r="O2952" t="s">
        <v>8303</v>
      </c>
      <c r="P2952" t="s">
        <v>8317</v>
      </c>
      <c r="Q2952" t="s">
        <v>8357</v>
      </c>
      <c r="R2952" t="e">
        <f t="shared" si="185"/>
        <v>#DIV/0!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>
        <f t="shared" si="184"/>
        <v>2.1919999999999999E-2</v>
      </c>
      <c r="O2953" t="s">
        <v>8303</v>
      </c>
      <c r="P2953" t="s">
        <v>8317</v>
      </c>
      <c r="Q2953" t="s">
        <v>8357</v>
      </c>
      <c r="R2953">
        <f t="shared" si="185"/>
        <v>19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>
        <f t="shared" si="184"/>
        <v>8.0250000000000002E-2</v>
      </c>
      <c r="O2954" t="s">
        <v>8303</v>
      </c>
      <c r="P2954" t="s">
        <v>8317</v>
      </c>
      <c r="Q2954" t="s">
        <v>8357</v>
      </c>
      <c r="R2954">
        <f t="shared" si="185"/>
        <v>201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>
        <f t="shared" si="184"/>
        <v>1.5125E-3</v>
      </c>
      <c r="O2955" t="s">
        <v>8303</v>
      </c>
      <c r="P2955" t="s">
        <v>8317</v>
      </c>
      <c r="Q2955" t="s">
        <v>8357</v>
      </c>
      <c r="R2955">
        <f t="shared" si="185"/>
        <v>202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>
        <f t="shared" si="184"/>
        <v>0</v>
      </c>
      <c r="O2956" t="s">
        <v>8303</v>
      </c>
      <c r="P2956" t="s">
        <v>8317</v>
      </c>
      <c r="Q2956" t="s">
        <v>8357</v>
      </c>
      <c r="R2956" t="e">
        <f t="shared" si="185"/>
        <v>#DIV/0!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>
        <f t="shared" si="184"/>
        <v>0.59583333333333333</v>
      </c>
      <c r="O2957" t="s">
        <v>8303</v>
      </c>
      <c r="P2957" t="s">
        <v>8317</v>
      </c>
      <c r="Q2957" t="s">
        <v>8357</v>
      </c>
      <c r="R2957">
        <f t="shared" si="185"/>
        <v>65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>
        <f t="shared" si="184"/>
        <v>0.16734177215189874</v>
      </c>
      <c r="O2958" t="s">
        <v>8303</v>
      </c>
      <c r="P2958" t="s">
        <v>8317</v>
      </c>
      <c r="Q2958" t="s">
        <v>8357</v>
      </c>
      <c r="R2958">
        <f t="shared" si="185"/>
        <v>66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>
        <f t="shared" si="184"/>
        <v>1.8666666666666668E-2</v>
      </c>
      <c r="O2959" t="s">
        <v>8303</v>
      </c>
      <c r="P2959" t="s">
        <v>8317</v>
      </c>
      <c r="Q2959" t="s">
        <v>8357</v>
      </c>
      <c r="R2959">
        <f t="shared" si="185"/>
        <v>93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>
        <f t="shared" si="184"/>
        <v>0</v>
      </c>
      <c r="O2960" t="s">
        <v>8303</v>
      </c>
      <c r="P2960" t="s">
        <v>8317</v>
      </c>
      <c r="Q2960" t="s">
        <v>8357</v>
      </c>
      <c r="R2960" t="e">
        <f t="shared" si="185"/>
        <v>#DIV/0!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>
        <f t="shared" si="184"/>
        <v>0</v>
      </c>
      <c r="O2961" t="s">
        <v>8303</v>
      </c>
      <c r="P2961" t="s">
        <v>8317</v>
      </c>
      <c r="Q2961" t="s">
        <v>8357</v>
      </c>
      <c r="R2961" t="e">
        <f t="shared" si="185"/>
        <v>#DIV/0!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>
        <f t="shared" si="184"/>
        <v>0</v>
      </c>
      <c r="O2962" t="s">
        <v>8303</v>
      </c>
      <c r="P2962" t="s">
        <v>8317</v>
      </c>
      <c r="Q2962" t="s">
        <v>8357</v>
      </c>
      <c r="R2962" t="e">
        <f t="shared" si="185"/>
        <v>#DIV/0!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>
        <f t="shared" si="184"/>
        <v>1.0962000000000001</v>
      </c>
      <c r="O2963" t="s">
        <v>8271</v>
      </c>
      <c r="P2963" t="s">
        <v>8317</v>
      </c>
      <c r="Q2963" t="s">
        <v>8318</v>
      </c>
      <c r="R2963">
        <f t="shared" si="185"/>
        <v>51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>
        <f t="shared" si="184"/>
        <v>1.218</v>
      </c>
      <c r="O2964" t="s">
        <v>8271</v>
      </c>
      <c r="P2964" t="s">
        <v>8317</v>
      </c>
      <c r="Q2964" t="s">
        <v>8318</v>
      </c>
      <c r="R2964">
        <f t="shared" si="185"/>
        <v>61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>
        <f t="shared" si="184"/>
        <v>1.0685</v>
      </c>
      <c r="O2965" t="s">
        <v>8271</v>
      </c>
      <c r="P2965" t="s">
        <v>8317</v>
      </c>
      <c r="Q2965" t="s">
        <v>8318</v>
      </c>
      <c r="R2965">
        <f t="shared" si="185"/>
        <v>109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>
        <f t="shared" si="184"/>
        <v>1.0071379999999999</v>
      </c>
      <c r="O2966" t="s">
        <v>8271</v>
      </c>
      <c r="P2966" t="s">
        <v>8317</v>
      </c>
      <c r="Q2966" t="s">
        <v>8318</v>
      </c>
      <c r="R2966">
        <f t="shared" si="185"/>
        <v>26</v>
      </c>
      <c r="S2966" s="10">
        <f t="shared" si="186"/>
        <v>41827.909942129627</v>
      </c>
      <c r="T2966" s="10">
        <f t="shared" si="187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>
        <f t="shared" si="184"/>
        <v>1.0900000000000001</v>
      </c>
      <c r="O2967" t="s">
        <v>8271</v>
      </c>
      <c r="P2967" t="s">
        <v>8317</v>
      </c>
      <c r="Q2967" t="s">
        <v>8318</v>
      </c>
      <c r="R2967">
        <f t="shared" si="185"/>
        <v>42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>
        <f t="shared" si="184"/>
        <v>1.1363000000000001</v>
      </c>
      <c r="O2968" t="s">
        <v>8271</v>
      </c>
      <c r="P2968" t="s">
        <v>8317</v>
      </c>
      <c r="Q2968" t="s">
        <v>8318</v>
      </c>
      <c r="R2968">
        <f t="shared" si="185"/>
        <v>89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>
        <f t="shared" si="184"/>
        <v>1.1392</v>
      </c>
      <c r="O2969" t="s">
        <v>8271</v>
      </c>
      <c r="P2969" t="s">
        <v>8317</v>
      </c>
      <c r="Q2969" t="s">
        <v>8318</v>
      </c>
      <c r="R2969">
        <f t="shared" si="185"/>
        <v>80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>
        <f t="shared" si="184"/>
        <v>1.06</v>
      </c>
      <c r="O2970" t="s">
        <v>8271</v>
      </c>
      <c r="P2970" t="s">
        <v>8317</v>
      </c>
      <c r="Q2970" t="s">
        <v>8318</v>
      </c>
      <c r="R2970">
        <f t="shared" si="185"/>
        <v>79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>
        <f t="shared" si="184"/>
        <v>1.625</v>
      </c>
      <c r="O2971" t="s">
        <v>8271</v>
      </c>
      <c r="P2971" t="s">
        <v>8317</v>
      </c>
      <c r="Q2971" t="s">
        <v>8318</v>
      </c>
      <c r="R2971">
        <f t="shared" si="185"/>
        <v>96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>
        <f t="shared" si="184"/>
        <v>1.06</v>
      </c>
      <c r="O2972" t="s">
        <v>8271</v>
      </c>
      <c r="P2972" t="s">
        <v>8317</v>
      </c>
      <c r="Q2972" t="s">
        <v>8318</v>
      </c>
      <c r="R2972">
        <f t="shared" si="185"/>
        <v>70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>
        <f t="shared" si="184"/>
        <v>1.0015624999999999</v>
      </c>
      <c r="O2973" t="s">
        <v>8271</v>
      </c>
      <c r="P2973" t="s">
        <v>8317</v>
      </c>
      <c r="Q2973" t="s">
        <v>8318</v>
      </c>
      <c r="R2973">
        <f t="shared" si="185"/>
        <v>75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>
        <f t="shared" si="184"/>
        <v>1.0535000000000001</v>
      </c>
      <c r="O2974" t="s">
        <v>8271</v>
      </c>
      <c r="P2974" t="s">
        <v>8317</v>
      </c>
      <c r="Q2974" t="s">
        <v>8318</v>
      </c>
      <c r="R2974">
        <f t="shared" si="185"/>
        <v>124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>
        <f t="shared" si="184"/>
        <v>1.748</v>
      </c>
      <c r="O2975" t="s">
        <v>8271</v>
      </c>
      <c r="P2975" t="s">
        <v>8317</v>
      </c>
      <c r="Q2975" t="s">
        <v>8318</v>
      </c>
      <c r="R2975">
        <f t="shared" si="185"/>
        <v>265</v>
      </c>
      <c r="S2975" s="10">
        <f t="shared" si="186"/>
        <v>42341.818379629629</v>
      </c>
      <c r="T2975" s="10">
        <f t="shared" si="187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>
        <f t="shared" si="184"/>
        <v>1.02</v>
      </c>
      <c r="O2976" t="s">
        <v>8271</v>
      </c>
      <c r="P2976" t="s">
        <v>8317</v>
      </c>
      <c r="Q2976" t="s">
        <v>8318</v>
      </c>
      <c r="R2976">
        <f t="shared" si="185"/>
        <v>59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>
        <f t="shared" si="184"/>
        <v>1.00125</v>
      </c>
      <c r="O2977" t="s">
        <v>8271</v>
      </c>
      <c r="P2977" t="s">
        <v>8317</v>
      </c>
      <c r="Q2977" t="s">
        <v>8318</v>
      </c>
      <c r="R2977">
        <f t="shared" si="185"/>
        <v>71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>
        <f t="shared" si="184"/>
        <v>1.7142857142857142</v>
      </c>
      <c r="O2978" t="s">
        <v>8271</v>
      </c>
      <c r="P2978" t="s">
        <v>8317</v>
      </c>
      <c r="Q2978" t="s">
        <v>8318</v>
      </c>
      <c r="R2978">
        <f t="shared" si="185"/>
        <v>9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>
        <f t="shared" si="184"/>
        <v>1.1356666666666666</v>
      </c>
      <c r="O2979" t="s">
        <v>8271</v>
      </c>
      <c r="P2979" t="s">
        <v>8317</v>
      </c>
      <c r="Q2979" t="s">
        <v>8318</v>
      </c>
      <c r="R2979">
        <f t="shared" si="185"/>
        <v>114</v>
      </c>
      <c r="S2979" s="10">
        <f t="shared" si="186"/>
        <v>42026.88118055556</v>
      </c>
      <c r="T2979" s="10">
        <f t="shared" si="187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>
        <f t="shared" si="184"/>
        <v>1.2946666666666666</v>
      </c>
      <c r="O2980" t="s">
        <v>8271</v>
      </c>
      <c r="P2980" t="s">
        <v>8317</v>
      </c>
      <c r="Q2980" t="s">
        <v>8318</v>
      </c>
      <c r="R2980">
        <f t="shared" si="185"/>
        <v>61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>
        <f t="shared" si="184"/>
        <v>1.014</v>
      </c>
      <c r="O2981" t="s">
        <v>8271</v>
      </c>
      <c r="P2981" t="s">
        <v>8317</v>
      </c>
      <c r="Q2981" t="s">
        <v>8318</v>
      </c>
      <c r="R2981">
        <f t="shared" si="185"/>
        <v>110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>
        <f t="shared" si="184"/>
        <v>1.0916666666666666</v>
      </c>
      <c r="O2982" t="s">
        <v>8271</v>
      </c>
      <c r="P2982" t="s">
        <v>8317</v>
      </c>
      <c r="Q2982" t="s">
        <v>8318</v>
      </c>
      <c r="R2982">
        <f t="shared" si="185"/>
        <v>136</v>
      </c>
      <c r="S2982" s="10">
        <f t="shared" si="186"/>
        <v>42219.915856481486</v>
      </c>
      <c r="T2982" s="10">
        <f t="shared" si="187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>
        <f t="shared" si="184"/>
        <v>1.28925</v>
      </c>
      <c r="O2983" t="s">
        <v>8303</v>
      </c>
      <c r="P2983" t="s">
        <v>8317</v>
      </c>
      <c r="Q2983" t="s">
        <v>8357</v>
      </c>
      <c r="R2983">
        <f t="shared" si="185"/>
        <v>53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>
        <f t="shared" si="184"/>
        <v>1.0206</v>
      </c>
      <c r="O2984" t="s">
        <v>8303</v>
      </c>
      <c r="P2984" t="s">
        <v>8317</v>
      </c>
      <c r="Q2984" t="s">
        <v>8357</v>
      </c>
      <c r="R2984">
        <f t="shared" si="185"/>
        <v>86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>
        <f t="shared" si="184"/>
        <v>1.465395775862069</v>
      </c>
      <c r="O2985" t="s">
        <v>8303</v>
      </c>
      <c r="P2985" t="s">
        <v>8317</v>
      </c>
      <c r="Q2985" t="s">
        <v>8357</v>
      </c>
      <c r="R2985">
        <f t="shared" si="185"/>
        <v>155</v>
      </c>
      <c r="S2985" s="10">
        <f t="shared" si="186"/>
        <v>41894.632361111115</v>
      </c>
      <c r="T2985" s="10">
        <f t="shared" si="187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>
        <f t="shared" si="184"/>
        <v>1.00352</v>
      </c>
      <c r="O2986" t="s">
        <v>8303</v>
      </c>
      <c r="P2986" t="s">
        <v>8317</v>
      </c>
      <c r="Q2986" t="s">
        <v>8357</v>
      </c>
      <c r="R2986">
        <f t="shared" si="185"/>
        <v>115</v>
      </c>
      <c r="S2986" s="10">
        <f t="shared" si="186"/>
        <v>42576.278715277775</v>
      </c>
      <c r="T2986" s="10">
        <f t="shared" si="187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>
        <f t="shared" si="184"/>
        <v>1.2164999999999999</v>
      </c>
      <c r="O2987" t="s">
        <v>8303</v>
      </c>
      <c r="P2987" t="s">
        <v>8317</v>
      </c>
      <c r="Q2987" t="s">
        <v>8357</v>
      </c>
      <c r="R2987">
        <f t="shared" si="185"/>
        <v>110</v>
      </c>
      <c r="S2987" s="10">
        <f t="shared" si="186"/>
        <v>42654.973703703698</v>
      </c>
      <c r="T2987" s="10">
        <f t="shared" si="187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>
        <f t="shared" si="184"/>
        <v>1.0549999999999999</v>
      </c>
      <c r="O2988" t="s">
        <v>8303</v>
      </c>
      <c r="P2988" t="s">
        <v>8317</v>
      </c>
      <c r="Q2988" t="s">
        <v>8357</v>
      </c>
      <c r="R2988">
        <f t="shared" si="185"/>
        <v>45</v>
      </c>
      <c r="S2988" s="10">
        <f t="shared" si="186"/>
        <v>42431.500069444446</v>
      </c>
      <c r="T2988" s="10">
        <f t="shared" si="187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>
        <f t="shared" si="184"/>
        <v>1.1040080000000001</v>
      </c>
      <c r="O2989" t="s">
        <v>8303</v>
      </c>
      <c r="P2989" t="s">
        <v>8317</v>
      </c>
      <c r="Q2989" t="s">
        <v>8357</v>
      </c>
      <c r="R2989">
        <f t="shared" si="185"/>
        <v>104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>
        <f t="shared" si="184"/>
        <v>1</v>
      </c>
      <c r="O2990" t="s">
        <v>8303</v>
      </c>
      <c r="P2990" t="s">
        <v>8317</v>
      </c>
      <c r="Q2990" t="s">
        <v>8357</v>
      </c>
      <c r="R2990">
        <f t="shared" si="185"/>
        <v>36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>
        <f t="shared" si="184"/>
        <v>1.76535</v>
      </c>
      <c r="O2991" t="s">
        <v>8303</v>
      </c>
      <c r="P2991" t="s">
        <v>8317</v>
      </c>
      <c r="Q2991" t="s">
        <v>8357</v>
      </c>
      <c r="R2991">
        <f t="shared" si="185"/>
        <v>97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>
        <f t="shared" si="184"/>
        <v>1</v>
      </c>
      <c r="O2992" t="s">
        <v>8303</v>
      </c>
      <c r="P2992" t="s">
        <v>8317</v>
      </c>
      <c r="Q2992" t="s">
        <v>8357</v>
      </c>
      <c r="R2992">
        <f t="shared" si="185"/>
        <v>370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>
        <f t="shared" si="184"/>
        <v>1.0329411764705883</v>
      </c>
      <c r="O2993" t="s">
        <v>8303</v>
      </c>
      <c r="P2993" t="s">
        <v>8317</v>
      </c>
      <c r="Q2993" t="s">
        <v>8357</v>
      </c>
      <c r="R2993">
        <f t="shared" si="185"/>
        <v>94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>
        <f t="shared" si="184"/>
        <v>1.0449999999999999</v>
      </c>
      <c r="O2994" t="s">
        <v>8303</v>
      </c>
      <c r="P2994" t="s">
        <v>8317</v>
      </c>
      <c r="Q2994" t="s">
        <v>8357</v>
      </c>
      <c r="R2994">
        <f t="shared" si="185"/>
        <v>49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>
        <f t="shared" si="184"/>
        <v>1.0029999999999999</v>
      </c>
      <c r="O2995" t="s">
        <v>8303</v>
      </c>
      <c r="P2995" t="s">
        <v>8317</v>
      </c>
      <c r="Q2995" t="s">
        <v>8357</v>
      </c>
      <c r="R2995">
        <f t="shared" si="185"/>
        <v>46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>
        <f t="shared" si="184"/>
        <v>4.577466666666667</v>
      </c>
      <c r="O2996" t="s">
        <v>8303</v>
      </c>
      <c r="P2996" t="s">
        <v>8317</v>
      </c>
      <c r="Q2996" t="s">
        <v>8357</v>
      </c>
      <c r="R2996">
        <f t="shared" si="185"/>
        <v>23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>
        <f t="shared" si="184"/>
        <v>1.0496000000000001</v>
      </c>
      <c r="O2997" t="s">
        <v>8303</v>
      </c>
      <c r="P2997" t="s">
        <v>8317</v>
      </c>
      <c r="Q2997" t="s">
        <v>8357</v>
      </c>
      <c r="R2997">
        <f t="shared" si="185"/>
        <v>63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>
        <f t="shared" si="184"/>
        <v>1.7194285714285715</v>
      </c>
      <c r="O2998" t="s">
        <v>8303</v>
      </c>
      <c r="P2998" t="s">
        <v>8317</v>
      </c>
      <c r="Q2998" t="s">
        <v>8357</v>
      </c>
      <c r="R2998">
        <f t="shared" si="185"/>
        <v>154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>
        <f t="shared" si="184"/>
        <v>1.0373000000000001</v>
      </c>
      <c r="O2999" t="s">
        <v>8303</v>
      </c>
      <c r="P2999" t="s">
        <v>8317</v>
      </c>
      <c r="Q2999" t="s">
        <v>8357</v>
      </c>
      <c r="R2999">
        <f t="shared" si="185"/>
        <v>90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>
        <f t="shared" si="184"/>
        <v>1.0302899999999999</v>
      </c>
      <c r="O3000" t="s">
        <v>8303</v>
      </c>
      <c r="P3000" t="s">
        <v>8317</v>
      </c>
      <c r="Q3000" t="s">
        <v>8357</v>
      </c>
      <c r="R3000">
        <f t="shared" si="185"/>
        <v>119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>
        <f t="shared" si="184"/>
        <v>1.1888888888888889</v>
      </c>
      <c r="O3001" t="s">
        <v>8303</v>
      </c>
      <c r="P3001" t="s">
        <v>8317</v>
      </c>
      <c r="Q3001" t="s">
        <v>8357</v>
      </c>
      <c r="R3001">
        <f t="shared" si="185"/>
        <v>80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>
        <f t="shared" si="184"/>
        <v>1</v>
      </c>
      <c r="O3002" t="s">
        <v>8303</v>
      </c>
      <c r="P3002" t="s">
        <v>8317</v>
      </c>
      <c r="Q3002" t="s">
        <v>8357</v>
      </c>
      <c r="R3002">
        <f t="shared" si="185"/>
        <v>63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>
        <f t="shared" si="184"/>
        <v>3.1869988910451896</v>
      </c>
      <c r="O3003" t="s">
        <v>8303</v>
      </c>
      <c r="P3003" t="s">
        <v>8317</v>
      </c>
      <c r="Q3003" t="s">
        <v>8357</v>
      </c>
      <c r="R3003">
        <f t="shared" si="185"/>
        <v>131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>
        <f t="shared" si="184"/>
        <v>1.0850614285714286</v>
      </c>
      <c r="O3004" t="s">
        <v>8303</v>
      </c>
      <c r="P3004" t="s">
        <v>8317</v>
      </c>
      <c r="Q3004" t="s">
        <v>8357</v>
      </c>
      <c r="R3004">
        <f t="shared" si="185"/>
        <v>73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>
        <f t="shared" si="184"/>
        <v>1.0116666666666667</v>
      </c>
      <c r="O3005" t="s">
        <v>8303</v>
      </c>
      <c r="P3005" t="s">
        <v>8317</v>
      </c>
      <c r="Q3005" t="s">
        <v>8357</v>
      </c>
      <c r="R3005">
        <f t="shared" si="185"/>
        <v>179</v>
      </c>
      <c r="S3005" s="10">
        <f t="shared" si="186"/>
        <v>42398.849259259259</v>
      </c>
      <c r="T3005" s="10">
        <f t="shared" si="187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>
        <f t="shared" si="184"/>
        <v>1.12815</v>
      </c>
      <c r="O3006" t="s">
        <v>8303</v>
      </c>
      <c r="P3006" t="s">
        <v>8317</v>
      </c>
      <c r="Q3006" t="s">
        <v>8357</v>
      </c>
      <c r="R3006">
        <f t="shared" si="185"/>
        <v>163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>
        <f t="shared" si="184"/>
        <v>1.2049622641509434</v>
      </c>
      <c r="O3007" t="s">
        <v>8303</v>
      </c>
      <c r="P3007" t="s">
        <v>8317</v>
      </c>
      <c r="Q3007" t="s">
        <v>8357</v>
      </c>
      <c r="R3007">
        <f t="shared" si="185"/>
        <v>108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>
        <f t="shared" si="184"/>
        <v>1.0774999999999999</v>
      </c>
      <c r="O3008" t="s">
        <v>8303</v>
      </c>
      <c r="P3008" t="s">
        <v>8317</v>
      </c>
      <c r="Q3008" t="s">
        <v>8357</v>
      </c>
      <c r="R3008">
        <f t="shared" si="185"/>
        <v>89</v>
      </c>
      <c r="S3008" s="10">
        <f t="shared" si="186"/>
        <v>41957.756840277783</v>
      </c>
      <c r="T3008" s="10">
        <f t="shared" si="187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>
        <f t="shared" si="184"/>
        <v>1.8</v>
      </c>
      <c r="O3009" t="s">
        <v>8303</v>
      </c>
      <c r="P3009" t="s">
        <v>8317</v>
      </c>
      <c r="Q3009" t="s">
        <v>8357</v>
      </c>
      <c r="R3009">
        <f t="shared" si="185"/>
        <v>54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>
        <f t="shared" si="184"/>
        <v>1.0116666666666667</v>
      </c>
      <c r="O3010" t="s">
        <v>8303</v>
      </c>
      <c r="P3010" t="s">
        <v>8317</v>
      </c>
      <c r="Q3010" t="s">
        <v>8357</v>
      </c>
      <c r="R3010">
        <f t="shared" si="185"/>
        <v>117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>
        <f t="shared" ref="N3011:N3074" si="188">E3011/D3011</f>
        <v>1.19756</v>
      </c>
      <c r="O3011" t="s">
        <v>8303</v>
      </c>
      <c r="P3011" t="s">
        <v>8317</v>
      </c>
      <c r="Q3011" t="s">
        <v>8357</v>
      </c>
      <c r="R3011">
        <f t="shared" ref="R3011:R3074" si="189">ROUND(E3011/L3011,0)</f>
        <v>234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>
        <f t="shared" si="188"/>
        <v>1.58</v>
      </c>
      <c r="O3012" t="s">
        <v>8303</v>
      </c>
      <c r="P3012" t="s">
        <v>8317</v>
      </c>
      <c r="Q3012" t="s">
        <v>8357</v>
      </c>
      <c r="R3012">
        <f t="shared" si="189"/>
        <v>158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>
        <f t="shared" si="188"/>
        <v>1.2366666666666666</v>
      </c>
      <c r="O3013" t="s">
        <v>8303</v>
      </c>
      <c r="P3013" t="s">
        <v>8317</v>
      </c>
      <c r="Q3013" t="s">
        <v>8357</v>
      </c>
      <c r="R3013">
        <f t="shared" si="189"/>
        <v>15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>
        <f t="shared" si="188"/>
        <v>1.1712499999999999</v>
      </c>
      <c r="O3014" t="s">
        <v>8303</v>
      </c>
      <c r="P3014" t="s">
        <v>8317</v>
      </c>
      <c r="Q3014" t="s">
        <v>8357</v>
      </c>
      <c r="R3014">
        <f t="shared" si="189"/>
        <v>85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>
        <f t="shared" si="188"/>
        <v>1.5696000000000001</v>
      </c>
      <c r="O3015" t="s">
        <v>8303</v>
      </c>
      <c r="P3015" t="s">
        <v>8317</v>
      </c>
      <c r="Q3015" t="s">
        <v>8357</v>
      </c>
      <c r="R3015">
        <f t="shared" si="189"/>
        <v>147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>
        <f t="shared" si="188"/>
        <v>1.13104</v>
      </c>
      <c r="O3016" t="s">
        <v>8303</v>
      </c>
      <c r="P3016" t="s">
        <v>8317</v>
      </c>
      <c r="Q3016" t="s">
        <v>8357</v>
      </c>
      <c r="R3016">
        <f t="shared" si="189"/>
        <v>51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>
        <f t="shared" si="188"/>
        <v>1.0317647058823529</v>
      </c>
      <c r="O3017" t="s">
        <v>8303</v>
      </c>
      <c r="P3017" t="s">
        <v>8317</v>
      </c>
      <c r="Q3017" t="s">
        <v>8357</v>
      </c>
      <c r="R3017">
        <f t="shared" si="189"/>
        <v>88</v>
      </c>
      <c r="S3017" s="10">
        <f t="shared" si="190"/>
        <v>41785.72729166667</v>
      </c>
      <c r="T3017" s="10">
        <f t="shared" si="191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>
        <f t="shared" si="188"/>
        <v>1.0261176470588236</v>
      </c>
      <c r="O3018" t="s">
        <v>8303</v>
      </c>
      <c r="P3018" t="s">
        <v>8317</v>
      </c>
      <c r="Q3018" t="s">
        <v>8357</v>
      </c>
      <c r="R3018">
        <f t="shared" si="189"/>
        <v>242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>
        <f t="shared" si="188"/>
        <v>1.0584090909090909</v>
      </c>
      <c r="O3019" t="s">
        <v>8303</v>
      </c>
      <c r="P3019" t="s">
        <v>8317</v>
      </c>
      <c r="Q3019" t="s">
        <v>8357</v>
      </c>
      <c r="R3019">
        <f t="shared" si="189"/>
        <v>146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>
        <f t="shared" si="188"/>
        <v>1.0071428571428571</v>
      </c>
      <c r="O3020" t="s">
        <v>8303</v>
      </c>
      <c r="P3020" t="s">
        <v>8317</v>
      </c>
      <c r="Q3020" t="s">
        <v>8357</v>
      </c>
      <c r="R3020">
        <f t="shared" si="189"/>
        <v>103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>
        <f t="shared" si="188"/>
        <v>1.2123333333333333</v>
      </c>
      <c r="O3021" t="s">
        <v>8303</v>
      </c>
      <c r="P3021" t="s">
        <v>8317</v>
      </c>
      <c r="Q3021" t="s">
        <v>8357</v>
      </c>
      <c r="R3021">
        <f t="shared" si="189"/>
        <v>80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>
        <f t="shared" si="188"/>
        <v>1.0057142857142858</v>
      </c>
      <c r="O3022" t="s">
        <v>8303</v>
      </c>
      <c r="P3022" t="s">
        <v>8317</v>
      </c>
      <c r="Q3022" t="s">
        <v>8357</v>
      </c>
      <c r="R3022">
        <f t="shared" si="189"/>
        <v>235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>
        <f t="shared" si="188"/>
        <v>1.1602222222222223</v>
      </c>
      <c r="O3023" t="s">
        <v>8303</v>
      </c>
      <c r="P3023" t="s">
        <v>8317</v>
      </c>
      <c r="Q3023" t="s">
        <v>8357</v>
      </c>
      <c r="R3023">
        <f t="shared" si="189"/>
        <v>51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>
        <f t="shared" si="188"/>
        <v>1.0087999999999999</v>
      </c>
      <c r="O3024" t="s">
        <v>8303</v>
      </c>
      <c r="P3024" t="s">
        <v>8317</v>
      </c>
      <c r="Q3024" t="s">
        <v>8357</v>
      </c>
      <c r="R3024">
        <f t="shared" si="189"/>
        <v>163</v>
      </c>
      <c r="S3024" s="10">
        <f t="shared" si="190"/>
        <v>42564.95380787037</v>
      </c>
      <c r="T3024" s="10">
        <f t="shared" si="191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>
        <f t="shared" si="188"/>
        <v>1.03</v>
      </c>
      <c r="O3025" t="s">
        <v>8303</v>
      </c>
      <c r="P3025" t="s">
        <v>8317</v>
      </c>
      <c r="Q3025" t="s">
        <v>8357</v>
      </c>
      <c r="R3025">
        <f t="shared" si="189"/>
        <v>120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>
        <f t="shared" si="188"/>
        <v>2.4641999999999999</v>
      </c>
      <c r="O3026" t="s">
        <v>8303</v>
      </c>
      <c r="P3026" t="s">
        <v>8317</v>
      </c>
      <c r="Q3026" t="s">
        <v>8357</v>
      </c>
      <c r="R3026">
        <f t="shared" si="189"/>
        <v>68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>
        <f t="shared" si="188"/>
        <v>3.0219999999999998</v>
      </c>
      <c r="O3027" t="s">
        <v>8303</v>
      </c>
      <c r="P3027" t="s">
        <v>8317</v>
      </c>
      <c r="Q3027" t="s">
        <v>8357</v>
      </c>
      <c r="R3027">
        <f t="shared" si="189"/>
        <v>52</v>
      </c>
      <c r="S3027" s="10">
        <f t="shared" si="190"/>
        <v>41761.509409722225</v>
      </c>
      <c r="T3027" s="10">
        <f t="shared" si="191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>
        <f t="shared" si="188"/>
        <v>1.4333333333333333</v>
      </c>
      <c r="O3028" t="s">
        <v>8303</v>
      </c>
      <c r="P3028" t="s">
        <v>8317</v>
      </c>
      <c r="Q3028" t="s">
        <v>8357</v>
      </c>
      <c r="R3028">
        <f t="shared" si="189"/>
        <v>52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>
        <f t="shared" si="188"/>
        <v>1.3144</v>
      </c>
      <c r="O3029" t="s">
        <v>8303</v>
      </c>
      <c r="P3029" t="s">
        <v>8317</v>
      </c>
      <c r="Q3029" t="s">
        <v>8357</v>
      </c>
      <c r="R3029">
        <f t="shared" si="189"/>
        <v>164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>
        <f t="shared" si="188"/>
        <v>1.6801999999999999</v>
      </c>
      <c r="O3030" t="s">
        <v>8303</v>
      </c>
      <c r="P3030" t="s">
        <v>8317</v>
      </c>
      <c r="Q3030" t="s">
        <v>8357</v>
      </c>
      <c r="R3030">
        <f t="shared" si="189"/>
        <v>85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>
        <f t="shared" si="188"/>
        <v>1.0967666666666667</v>
      </c>
      <c r="O3031" t="s">
        <v>8303</v>
      </c>
      <c r="P3031" t="s">
        <v>8317</v>
      </c>
      <c r="Q3031" t="s">
        <v>8357</v>
      </c>
      <c r="R3031">
        <f t="shared" si="189"/>
        <v>95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>
        <f t="shared" si="188"/>
        <v>1.0668571428571429</v>
      </c>
      <c r="O3032" t="s">
        <v>8303</v>
      </c>
      <c r="P3032" t="s">
        <v>8317</v>
      </c>
      <c r="Q3032" t="s">
        <v>8357</v>
      </c>
      <c r="R3032">
        <f t="shared" si="189"/>
        <v>46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>
        <f t="shared" si="188"/>
        <v>1</v>
      </c>
      <c r="O3033" t="s">
        <v>8303</v>
      </c>
      <c r="P3033" t="s">
        <v>8317</v>
      </c>
      <c r="Q3033" t="s">
        <v>8357</v>
      </c>
      <c r="R3033">
        <f t="shared" si="189"/>
        <v>52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>
        <f t="shared" si="188"/>
        <v>1.272</v>
      </c>
      <c r="O3034" t="s">
        <v>8303</v>
      </c>
      <c r="P3034" t="s">
        <v>8317</v>
      </c>
      <c r="Q3034" t="s">
        <v>8357</v>
      </c>
      <c r="R3034">
        <f t="shared" si="189"/>
        <v>51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>
        <f t="shared" si="188"/>
        <v>1.4653333333333334</v>
      </c>
      <c r="O3035" t="s">
        <v>8303</v>
      </c>
      <c r="P3035" t="s">
        <v>8317</v>
      </c>
      <c r="Q3035" t="s">
        <v>8357</v>
      </c>
      <c r="R3035">
        <f t="shared" si="189"/>
        <v>191</v>
      </c>
      <c r="S3035" s="10">
        <f t="shared" si="190"/>
        <v>42570.110243055555</v>
      </c>
      <c r="T3035" s="10">
        <f t="shared" si="191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>
        <f t="shared" si="188"/>
        <v>1.1253599999999999</v>
      </c>
      <c r="O3036" t="s">
        <v>8303</v>
      </c>
      <c r="P3036" t="s">
        <v>8317</v>
      </c>
      <c r="Q3036" t="s">
        <v>8357</v>
      </c>
      <c r="R3036">
        <f t="shared" si="189"/>
        <v>89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>
        <f t="shared" si="188"/>
        <v>1.0878684000000001</v>
      </c>
      <c r="O3037" t="s">
        <v>8303</v>
      </c>
      <c r="P3037" t="s">
        <v>8317</v>
      </c>
      <c r="Q3037" t="s">
        <v>8357</v>
      </c>
      <c r="R3037">
        <f t="shared" si="189"/>
        <v>89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>
        <f t="shared" si="188"/>
        <v>1.26732</v>
      </c>
      <c r="O3038" t="s">
        <v>8303</v>
      </c>
      <c r="P3038" t="s">
        <v>8317</v>
      </c>
      <c r="Q3038" t="s">
        <v>8357</v>
      </c>
      <c r="R3038">
        <f t="shared" si="189"/>
        <v>96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>
        <f t="shared" si="188"/>
        <v>2.1320000000000001</v>
      </c>
      <c r="O3039" t="s">
        <v>8303</v>
      </c>
      <c r="P3039" t="s">
        <v>8317</v>
      </c>
      <c r="Q3039" t="s">
        <v>8357</v>
      </c>
      <c r="R3039">
        <f t="shared" si="189"/>
        <v>33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>
        <f t="shared" si="188"/>
        <v>1.0049999999999999</v>
      </c>
      <c r="O3040" t="s">
        <v>8303</v>
      </c>
      <c r="P3040" t="s">
        <v>8317</v>
      </c>
      <c r="Q3040" t="s">
        <v>8357</v>
      </c>
      <c r="R3040">
        <f t="shared" si="189"/>
        <v>37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>
        <f t="shared" si="188"/>
        <v>1.0871389999999999</v>
      </c>
      <c r="O3041" t="s">
        <v>8303</v>
      </c>
      <c r="P3041" t="s">
        <v>8317</v>
      </c>
      <c r="Q3041" t="s">
        <v>8357</v>
      </c>
      <c r="R3041">
        <f t="shared" si="189"/>
        <v>92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>
        <f t="shared" si="188"/>
        <v>1.075</v>
      </c>
      <c r="O3042" t="s">
        <v>8303</v>
      </c>
      <c r="P3042" t="s">
        <v>8317</v>
      </c>
      <c r="Q3042" t="s">
        <v>8357</v>
      </c>
      <c r="R3042">
        <f t="shared" si="189"/>
        <v>77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>
        <f t="shared" si="188"/>
        <v>1.1048192771084338</v>
      </c>
      <c r="O3043" t="s">
        <v>8303</v>
      </c>
      <c r="P3043" t="s">
        <v>8317</v>
      </c>
      <c r="Q3043" t="s">
        <v>8357</v>
      </c>
      <c r="R3043">
        <f t="shared" si="189"/>
        <v>97</v>
      </c>
      <c r="S3043" s="10">
        <f t="shared" si="190"/>
        <v>42359.868611111116</v>
      </c>
      <c r="T3043" s="10">
        <f t="shared" si="191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>
        <f t="shared" si="188"/>
        <v>1.28</v>
      </c>
      <c r="O3044" t="s">
        <v>8303</v>
      </c>
      <c r="P3044" t="s">
        <v>8317</v>
      </c>
      <c r="Q3044" t="s">
        <v>8357</v>
      </c>
      <c r="R3044">
        <f t="shared" si="189"/>
        <v>52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>
        <f t="shared" si="188"/>
        <v>1.1000666666666667</v>
      </c>
      <c r="O3045" t="s">
        <v>8303</v>
      </c>
      <c r="P3045" t="s">
        <v>8317</v>
      </c>
      <c r="Q3045" t="s">
        <v>8357</v>
      </c>
      <c r="R3045">
        <f t="shared" si="189"/>
        <v>129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>
        <f t="shared" si="188"/>
        <v>1.0934166666666667</v>
      </c>
      <c r="O3046" t="s">
        <v>8303</v>
      </c>
      <c r="P3046" t="s">
        <v>8317</v>
      </c>
      <c r="Q3046" t="s">
        <v>8357</v>
      </c>
      <c r="R3046">
        <f t="shared" si="189"/>
        <v>84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>
        <f t="shared" si="188"/>
        <v>1.3270650000000002</v>
      </c>
      <c r="O3047" t="s">
        <v>8303</v>
      </c>
      <c r="P3047" t="s">
        <v>8317</v>
      </c>
      <c r="Q3047" t="s">
        <v>8357</v>
      </c>
      <c r="R3047">
        <f t="shared" si="189"/>
        <v>83</v>
      </c>
      <c r="S3047" s="10">
        <f t="shared" si="190"/>
        <v>41843.155729166669</v>
      </c>
      <c r="T3047" s="10">
        <f t="shared" si="191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>
        <f t="shared" si="188"/>
        <v>1.9084810126582279</v>
      </c>
      <c r="O3048" t="s">
        <v>8303</v>
      </c>
      <c r="P3048" t="s">
        <v>8317</v>
      </c>
      <c r="Q3048" t="s">
        <v>8357</v>
      </c>
      <c r="R3048">
        <f t="shared" si="189"/>
        <v>260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>
        <f t="shared" si="188"/>
        <v>1.49</v>
      </c>
      <c r="O3049" t="s">
        <v>8303</v>
      </c>
      <c r="P3049" t="s">
        <v>8317</v>
      </c>
      <c r="Q3049" t="s">
        <v>8357</v>
      </c>
      <c r="R3049">
        <f t="shared" si="189"/>
        <v>37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>
        <f t="shared" si="188"/>
        <v>1.6639999999999999</v>
      </c>
      <c r="O3050" t="s">
        <v>8303</v>
      </c>
      <c r="P3050" t="s">
        <v>8317</v>
      </c>
      <c r="Q3050" t="s">
        <v>8357</v>
      </c>
      <c r="R3050">
        <f t="shared" si="189"/>
        <v>177</v>
      </c>
      <c r="S3050" s="10">
        <f t="shared" si="190"/>
        <v>41975.901180555549</v>
      </c>
      <c r="T3050" s="10">
        <f t="shared" si="191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>
        <f t="shared" si="188"/>
        <v>1.0666666666666667</v>
      </c>
      <c r="O3051" t="s">
        <v>8303</v>
      </c>
      <c r="P3051" t="s">
        <v>8317</v>
      </c>
      <c r="Q3051" t="s">
        <v>8357</v>
      </c>
      <c r="R3051">
        <f t="shared" si="189"/>
        <v>74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>
        <f t="shared" si="188"/>
        <v>1.06</v>
      </c>
      <c r="O3052" t="s">
        <v>8303</v>
      </c>
      <c r="P3052" t="s">
        <v>8317</v>
      </c>
      <c r="Q3052" t="s">
        <v>8357</v>
      </c>
      <c r="R3052">
        <f t="shared" si="189"/>
        <v>71</v>
      </c>
      <c r="S3052" s="10">
        <f t="shared" si="190"/>
        <v>42465.16851851852</v>
      </c>
      <c r="T3052" s="10">
        <f t="shared" si="191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>
        <f t="shared" si="188"/>
        <v>0.23628571428571429</v>
      </c>
      <c r="O3053" t="s">
        <v>8303</v>
      </c>
      <c r="P3053" t="s">
        <v>8317</v>
      </c>
      <c r="Q3053" t="s">
        <v>8357</v>
      </c>
      <c r="R3053">
        <f t="shared" si="189"/>
        <v>24</v>
      </c>
      <c r="S3053" s="10">
        <f t="shared" si="190"/>
        <v>42744.416030092587</v>
      </c>
      <c r="T3053" s="10">
        <f t="shared" si="191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>
        <f t="shared" si="188"/>
        <v>1.5E-3</v>
      </c>
      <c r="O3054" t="s">
        <v>8303</v>
      </c>
      <c r="P3054" t="s">
        <v>8317</v>
      </c>
      <c r="Q3054" t="s">
        <v>8357</v>
      </c>
      <c r="R3054">
        <f t="shared" si="189"/>
        <v>38</v>
      </c>
      <c r="S3054" s="10">
        <f t="shared" si="190"/>
        <v>42122.670069444444</v>
      </c>
      <c r="T3054" s="10">
        <f t="shared" si="191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>
        <f t="shared" si="188"/>
        <v>4.0000000000000001E-3</v>
      </c>
      <c r="O3055" t="s">
        <v>8303</v>
      </c>
      <c r="P3055" t="s">
        <v>8317</v>
      </c>
      <c r="Q3055" t="s">
        <v>8357</v>
      </c>
      <c r="R3055">
        <f t="shared" si="189"/>
        <v>13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>
        <f t="shared" si="188"/>
        <v>0</v>
      </c>
      <c r="O3056" t="s">
        <v>8303</v>
      </c>
      <c r="P3056" t="s">
        <v>8317</v>
      </c>
      <c r="Q3056" t="s">
        <v>8357</v>
      </c>
      <c r="R3056" t="e">
        <f t="shared" si="189"/>
        <v>#DIV/0!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>
        <f t="shared" si="188"/>
        <v>5.0000000000000002E-5</v>
      </c>
      <c r="O3057" t="s">
        <v>8303</v>
      </c>
      <c r="P3057" t="s">
        <v>8317</v>
      </c>
      <c r="Q3057" t="s">
        <v>8357</v>
      </c>
      <c r="R3057">
        <f t="shared" si="189"/>
        <v>1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>
        <f t="shared" si="188"/>
        <v>0</v>
      </c>
      <c r="O3058" t="s">
        <v>8303</v>
      </c>
      <c r="P3058" t="s">
        <v>8317</v>
      </c>
      <c r="Q3058" t="s">
        <v>8357</v>
      </c>
      <c r="R3058" t="e">
        <f t="shared" si="189"/>
        <v>#DIV/0!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>
        <f t="shared" si="188"/>
        <v>0</v>
      </c>
      <c r="O3059" t="s">
        <v>8303</v>
      </c>
      <c r="P3059" t="s">
        <v>8317</v>
      </c>
      <c r="Q3059" t="s">
        <v>8357</v>
      </c>
      <c r="R3059" t="e">
        <f t="shared" si="189"/>
        <v>#DIV/0!</v>
      </c>
      <c r="S3059" s="10">
        <f t="shared" si="190"/>
        <v>42433.650590277779</v>
      </c>
      <c r="T3059" s="10">
        <f t="shared" si="191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>
        <f t="shared" si="188"/>
        <v>1.6666666666666666E-4</v>
      </c>
      <c r="O3060" t="s">
        <v>8303</v>
      </c>
      <c r="P3060" t="s">
        <v>8317</v>
      </c>
      <c r="Q3060" t="s">
        <v>8357</v>
      </c>
      <c r="R3060">
        <f t="shared" si="189"/>
        <v>1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>
        <f t="shared" si="188"/>
        <v>3.0066666666666665E-2</v>
      </c>
      <c r="O3061" t="s">
        <v>8303</v>
      </c>
      <c r="P3061" t="s">
        <v>8317</v>
      </c>
      <c r="Q3061" t="s">
        <v>8357</v>
      </c>
      <c r="R3061">
        <f t="shared" si="189"/>
        <v>41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>
        <f t="shared" si="188"/>
        <v>1.5227272727272728E-3</v>
      </c>
      <c r="O3062" t="s">
        <v>8303</v>
      </c>
      <c r="P3062" t="s">
        <v>8317</v>
      </c>
      <c r="Q3062" t="s">
        <v>8357</v>
      </c>
      <c r="R3062">
        <f t="shared" si="189"/>
        <v>56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>
        <f t="shared" si="188"/>
        <v>0</v>
      </c>
      <c r="O3063" t="s">
        <v>8303</v>
      </c>
      <c r="P3063" t="s">
        <v>8317</v>
      </c>
      <c r="Q3063" t="s">
        <v>8357</v>
      </c>
      <c r="R3063" t="e">
        <f t="shared" si="189"/>
        <v>#DIV/0!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>
        <f t="shared" si="188"/>
        <v>0.66839999999999999</v>
      </c>
      <c r="O3064" t="s">
        <v>8303</v>
      </c>
      <c r="P3064" t="s">
        <v>8317</v>
      </c>
      <c r="Q3064" t="s">
        <v>8357</v>
      </c>
      <c r="R3064">
        <f t="shared" si="189"/>
        <v>100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>
        <f t="shared" si="188"/>
        <v>0.19566666666666666</v>
      </c>
      <c r="O3065" t="s">
        <v>8303</v>
      </c>
      <c r="P3065" t="s">
        <v>8317</v>
      </c>
      <c r="Q3065" t="s">
        <v>8357</v>
      </c>
      <c r="R3065">
        <f t="shared" si="189"/>
        <v>26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>
        <f t="shared" si="188"/>
        <v>0.11294666666666667</v>
      </c>
      <c r="O3066" t="s">
        <v>8303</v>
      </c>
      <c r="P3066" t="s">
        <v>8317</v>
      </c>
      <c r="Q3066" t="s">
        <v>8357</v>
      </c>
      <c r="R3066">
        <f t="shared" si="189"/>
        <v>118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>
        <f t="shared" si="188"/>
        <v>4.0000000000000002E-4</v>
      </c>
      <c r="O3067" t="s">
        <v>8303</v>
      </c>
      <c r="P3067" t="s">
        <v>8317</v>
      </c>
      <c r="Q3067" t="s">
        <v>8357</v>
      </c>
      <c r="R3067">
        <f t="shared" si="189"/>
        <v>5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>
        <f t="shared" si="188"/>
        <v>0.11985714285714286</v>
      </c>
      <c r="O3068" t="s">
        <v>8303</v>
      </c>
      <c r="P3068" t="s">
        <v>8317</v>
      </c>
      <c r="Q3068" t="s">
        <v>8357</v>
      </c>
      <c r="R3068">
        <f t="shared" si="189"/>
        <v>2797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>
        <f t="shared" si="188"/>
        <v>2.5000000000000001E-2</v>
      </c>
      <c r="O3069" t="s">
        <v>8303</v>
      </c>
      <c r="P3069" t="s">
        <v>8317</v>
      </c>
      <c r="Q3069" t="s">
        <v>8357</v>
      </c>
      <c r="R3069">
        <f t="shared" si="189"/>
        <v>200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>
        <f t="shared" si="188"/>
        <v>6.9999999999999999E-4</v>
      </c>
      <c r="O3070" t="s">
        <v>8303</v>
      </c>
      <c r="P3070" t="s">
        <v>8317</v>
      </c>
      <c r="Q3070" t="s">
        <v>8357</v>
      </c>
      <c r="R3070">
        <f t="shared" si="189"/>
        <v>88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>
        <f t="shared" si="188"/>
        <v>0.14099999999999999</v>
      </c>
      <c r="O3071" t="s">
        <v>8303</v>
      </c>
      <c r="P3071" t="s">
        <v>8317</v>
      </c>
      <c r="Q3071" t="s">
        <v>8357</v>
      </c>
      <c r="R3071">
        <f t="shared" si="189"/>
        <v>20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>
        <f t="shared" si="188"/>
        <v>3.3399999999999999E-2</v>
      </c>
      <c r="O3072" t="s">
        <v>8303</v>
      </c>
      <c r="P3072" t="s">
        <v>8317</v>
      </c>
      <c r="Q3072" t="s">
        <v>8357</v>
      </c>
      <c r="R3072">
        <f t="shared" si="189"/>
        <v>21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>
        <f t="shared" si="188"/>
        <v>0.59775</v>
      </c>
      <c r="O3073" t="s">
        <v>8303</v>
      </c>
      <c r="P3073" t="s">
        <v>8317</v>
      </c>
      <c r="Q3073" t="s">
        <v>8357</v>
      </c>
      <c r="R3073">
        <f t="shared" si="189"/>
        <v>61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>
        <f t="shared" si="188"/>
        <v>1.6666666666666666E-4</v>
      </c>
      <c r="O3074" t="s">
        <v>8303</v>
      </c>
      <c r="P3074" t="s">
        <v>8317</v>
      </c>
      <c r="Q3074" t="s">
        <v>8357</v>
      </c>
      <c r="R3074">
        <f t="shared" si="189"/>
        <v>1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>
        <f t="shared" ref="N3075:N3138" si="192">E3075/D3075</f>
        <v>2.3035714285714285E-4</v>
      </c>
      <c r="O3075" t="s">
        <v>8303</v>
      </c>
      <c r="P3075" t="s">
        <v>8317</v>
      </c>
      <c r="Q3075" t="s">
        <v>8357</v>
      </c>
      <c r="R3075">
        <f t="shared" ref="R3075:R3138" si="193">ROUND(E3075/L3075,0)</f>
        <v>92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>
        <f t="shared" si="192"/>
        <v>8.8000000000000003E-4</v>
      </c>
      <c r="O3076" t="s">
        <v>8303</v>
      </c>
      <c r="P3076" t="s">
        <v>8317</v>
      </c>
      <c r="Q3076" t="s">
        <v>8357</v>
      </c>
      <c r="R3076">
        <f t="shared" si="193"/>
        <v>7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>
        <f t="shared" si="192"/>
        <v>8.6400000000000005E-2</v>
      </c>
      <c r="O3077" t="s">
        <v>8303</v>
      </c>
      <c r="P3077" t="s">
        <v>8317</v>
      </c>
      <c r="Q3077" t="s">
        <v>8357</v>
      </c>
      <c r="R3077">
        <f t="shared" si="193"/>
        <v>65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>
        <f t="shared" si="192"/>
        <v>0.15060000000000001</v>
      </c>
      <c r="O3078" t="s">
        <v>8303</v>
      </c>
      <c r="P3078" t="s">
        <v>8317</v>
      </c>
      <c r="Q3078" t="s">
        <v>8357</v>
      </c>
      <c r="R3078">
        <f t="shared" si="193"/>
        <v>30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>
        <f t="shared" si="192"/>
        <v>4.7727272727272731E-3</v>
      </c>
      <c r="O3079" t="s">
        <v>8303</v>
      </c>
      <c r="P3079" t="s">
        <v>8317</v>
      </c>
      <c r="Q3079" t="s">
        <v>8357</v>
      </c>
      <c r="R3079">
        <f t="shared" si="193"/>
        <v>53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>
        <f t="shared" si="192"/>
        <v>1.1833333333333333E-3</v>
      </c>
      <c r="O3080" t="s">
        <v>8303</v>
      </c>
      <c r="P3080" t="s">
        <v>8317</v>
      </c>
      <c r="Q3080" t="s">
        <v>8357</v>
      </c>
      <c r="R3080">
        <f t="shared" si="193"/>
        <v>24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>
        <f t="shared" si="192"/>
        <v>8.4173998587352451E-3</v>
      </c>
      <c r="O3081" t="s">
        <v>8303</v>
      </c>
      <c r="P3081" t="s">
        <v>8317</v>
      </c>
      <c r="Q3081" t="s">
        <v>8357</v>
      </c>
      <c r="R3081">
        <f t="shared" si="193"/>
        <v>416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>
        <f t="shared" si="192"/>
        <v>1.8799999999999999E-4</v>
      </c>
      <c r="O3082" t="s">
        <v>8303</v>
      </c>
      <c r="P3082" t="s">
        <v>8317</v>
      </c>
      <c r="Q3082" t="s">
        <v>8357</v>
      </c>
      <c r="R3082">
        <f t="shared" si="193"/>
        <v>54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>
        <f t="shared" si="192"/>
        <v>2.1029999999999998E-3</v>
      </c>
      <c r="O3083" t="s">
        <v>8303</v>
      </c>
      <c r="P3083" t="s">
        <v>8317</v>
      </c>
      <c r="Q3083" t="s">
        <v>8357</v>
      </c>
      <c r="R3083">
        <f t="shared" si="193"/>
        <v>421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>
        <f t="shared" si="192"/>
        <v>0</v>
      </c>
      <c r="O3084" t="s">
        <v>8303</v>
      </c>
      <c r="P3084" t="s">
        <v>8317</v>
      </c>
      <c r="Q3084" t="s">
        <v>8357</v>
      </c>
      <c r="R3084" t="e">
        <f t="shared" si="193"/>
        <v>#DIV/0!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>
        <f t="shared" si="192"/>
        <v>2.8E-3</v>
      </c>
      <c r="O3085" t="s">
        <v>8303</v>
      </c>
      <c r="P3085" t="s">
        <v>8317</v>
      </c>
      <c r="Q3085" t="s">
        <v>8357</v>
      </c>
      <c r="R3085">
        <f t="shared" si="193"/>
        <v>19</v>
      </c>
      <c r="S3085" s="10">
        <f t="shared" si="194"/>
        <v>41853.563402777778</v>
      </c>
      <c r="T3085" s="10">
        <f t="shared" si="195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>
        <f t="shared" si="192"/>
        <v>0.11579206701157921</v>
      </c>
      <c r="O3086" t="s">
        <v>8303</v>
      </c>
      <c r="P3086" t="s">
        <v>8317</v>
      </c>
      <c r="Q3086" t="s">
        <v>8357</v>
      </c>
      <c r="R3086">
        <f t="shared" si="193"/>
        <v>78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>
        <f t="shared" si="192"/>
        <v>2.4400000000000002E-2</v>
      </c>
      <c r="O3087" t="s">
        <v>8303</v>
      </c>
      <c r="P3087" t="s">
        <v>8317</v>
      </c>
      <c r="Q3087" t="s">
        <v>8357</v>
      </c>
      <c r="R3087">
        <f t="shared" si="193"/>
        <v>68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>
        <f t="shared" si="192"/>
        <v>2.5000000000000001E-3</v>
      </c>
      <c r="O3088" t="s">
        <v>8303</v>
      </c>
      <c r="P3088" t="s">
        <v>8317</v>
      </c>
      <c r="Q3088" t="s">
        <v>8357</v>
      </c>
      <c r="R3088">
        <f t="shared" si="193"/>
        <v>17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>
        <f t="shared" si="192"/>
        <v>6.2500000000000003E-3</v>
      </c>
      <c r="O3089" t="s">
        <v>8303</v>
      </c>
      <c r="P3089" t="s">
        <v>8317</v>
      </c>
      <c r="Q3089" t="s">
        <v>8357</v>
      </c>
      <c r="R3089">
        <f t="shared" si="193"/>
        <v>63</v>
      </c>
      <c r="S3089" s="10">
        <f t="shared" si="194"/>
        <v>42665.150347222225</v>
      </c>
      <c r="T3089" s="10">
        <f t="shared" si="195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>
        <f t="shared" si="192"/>
        <v>1.9384615384615384E-3</v>
      </c>
      <c r="O3090" t="s">
        <v>8303</v>
      </c>
      <c r="P3090" t="s">
        <v>8317</v>
      </c>
      <c r="Q3090" t="s">
        <v>8357</v>
      </c>
      <c r="R3090">
        <f t="shared" si="193"/>
        <v>42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>
        <f t="shared" si="192"/>
        <v>0.23416000000000001</v>
      </c>
      <c r="O3091" t="s">
        <v>8303</v>
      </c>
      <c r="P3091" t="s">
        <v>8317</v>
      </c>
      <c r="Q3091" t="s">
        <v>8357</v>
      </c>
      <c r="R3091">
        <f t="shared" si="193"/>
        <v>130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>
        <f t="shared" si="192"/>
        <v>5.080888888888889E-2</v>
      </c>
      <c r="O3092" t="s">
        <v>8303</v>
      </c>
      <c r="P3092" t="s">
        <v>8317</v>
      </c>
      <c r="Q3092" t="s">
        <v>8357</v>
      </c>
      <c r="R3092">
        <f t="shared" si="193"/>
        <v>1270</v>
      </c>
      <c r="S3092" s="10">
        <f t="shared" si="194"/>
        <v>42065.818807870368</v>
      </c>
      <c r="T3092" s="10">
        <f t="shared" si="195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>
        <f t="shared" si="192"/>
        <v>0.15920000000000001</v>
      </c>
      <c r="O3093" t="s">
        <v>8303</v>
      </c>
      <c r="P3093" t="s">
        <v>8317</v>
      </c>
      <c r="Q3093" t="s">
        <v>8357</v>
      </c>
      <c r="R3093">
        <f t="shared" si="193"/>
        <v>88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>
        <f t="shared" si="192"/>
        <v>1.1831900000000001E-2</v>
      </c>
      <c r="O3094" t="s">
        <v>8303</v>
      </c>
      <c r="P3094" t="s">
        <v>8317</v>
      </c>
      <c r="Q3094" t="s">
        <v>8357</v>
      </c>
      <c r="R3094">
        <f t="shared" si="193"/>
        <v>56</v>
      </c>
      <c r="S3094" s="10">
        <f t="shared" si="194"/>
        <v>42255.619351851856</v>
      </c>
      <c r="T3094" s="10">
        <f t="shared" si="195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>
        <f t="shared" si="192"/>
        <v>0.22750000000000001</v>
      </c>
      <c r="O3095" t="s">
        <v>8303</v>
      </c>
      <c r="P3095" t="s">
        <v>8317</v>
      </c>
      <c r="Q3095" t="s">
        <v>8357</v>
      </c>
      <c r="R3095">
        <f t="shared" si="193"/>
        <v>54</v>
      </c>
      <c r="S3095" s="10">
        <f t="shared" si="194"/>
        <v>41760.909039351849</v>
      </c>
      <c r="T3095" s="10">
        <f t="shared" si="195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>
        <f t="shared" si="192"/>
        <v>2.5000000000000001E-4</v>
      </c>
      <c r="O3096" t="s">
        <v>8303</v>
      </c>
      <c r="P3096" t="s">
        <v>8317</v>
      </c>
      <c r="Q3096" t="s">
        <v>8357</v>
      </c>
      <c r="R3096">
        <f t="shared" si="193"/>
        <v>25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>
        <f t="shared" si="192"/>
        <v>3.351206434316354E-3</v>
      </c>
      <c r="O3097" t="s">
        <v>8303</v>
      </c>
      <c r="P3097" t="s">
        <v>8317</v>
      </c>
      <c r="Q3097" t="s">
        <v>8357</v>
      </c>
      <c r="R3097">
        <f t="shared" si="193"/>
        <v>50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>
        <f t="shared" si="192"/>
        <v>3.9750000000000001E-2</v>
      </c>
      <c r="O3098" t="s">
        <v>8303</v>
      </c>
      <c r="P3098" t="s">
        <v>8317</v>
      </c>
      <c r="Q3098" t="s">
        <v>8357</v>
      </c>
      <c r="R3098">
        <f t="shared" si="193"/>
        <v>57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>
        <f t="shared" si="192"/>
        <v>0.17150000000000001</v>
      </c>
      <c r="O3099" t="s">
        <v>8303</v>
      </c>
      <c r="P3099" t="s">
        <v>8317</v>
      </c>
      <c r="Q3099" t="s">
        <v>8357</v>
      </c>
      <c r="R3099">
        <f t="shared" si="193"/>
        <v>41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>
        <f t="shared" si="192"/>
        <v>3.608004104669061E-2</v>
      </c>
      <c r="O3100" t="s">
        <v>8303</v>
      </c>
      <c r="P3100" t="s">
        <v>8317</v>
      </c>
      <c r="Q3100" t="s">
        <v>8357</v>
      </c>
      <c r="R3100">
        <f t="shared" si="193"/>
        <v>65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>
        <f t="shared" si="192"/>
        <v>0.13900000000000001</v>
      </c>
      <c r="O3101" t="s">
        <v>8303</v>
      </c>
      <c r="P3101" t="s">
        <v>8317</v>
      </c>
      <c r="Q3101" t="s">
        <v>8357</v>
      </c>
      <c r="R3101">
        <f t="shared" si="193"/>
        <v>56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>
        <f t="shared" si="192"/>
        <v>0.15225</v>
      </c>
      <c r="O3102" t="s">
        <v>8303</v>
      </c>
      <c r="P3102" t="s">
        <v>8317</v>
      </c>
      <c r="Q3102" t="s">
        <v>8357</v>
      </c>
      <c r="R3102">
        <f t="shared" si="193"/>
        <v>141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>
        <f t="shared" si="192"/>
        <v>0.12</v>
      </c>
      <c r="O3103" t="s">
        <v>8303</v>
      </c>
      <c r="P3103" t="s">
        <v>8317</v>
      </c>
      <c r="Q3103" t="s">
        <v>8357</v>
      </c>
      <c r="R3103">
        <f t="shared" si="193"/>
        <v>25</v>
      </c>
      <c r="S3103" s="10">
        <f t="shared" si="194"/>
        <v>42171.383530092593</v>
      </c>
      <c r="T3103" s="10">
        <f t="shared" si="195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>
        <f t="shared" si="192"/>
        <v>0.391125</v>
      </c>
      <c r="O3104" t="s">
        <v>8303</v>
      </c>
      <c r="P3104" t="s">
        <v>8317</v>
      </c>
      <c r="Q3104" t="s">
        <v>8357</v>
      </c>
      <c r="R3104">
        <f t="shared" si="193"/>
        <v>70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>
        <f t="shared" si="192"/>
        <v>2.6829268292682929E-3</v>
      </c>
      <c r="O3105" t="s">
        <v>8303</v>
      </c>
      <c r="P3105" t="s">
        <v>8317</v>
      </c>
      <c r="Q3105" t="s">
        <v>8357</v>
      </c>
      <c r="R3105">
        <f t="shared" si="193"/>
        <v>6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>
        <f t="shared" si="192"/>
        <v>0.29625000000000001</v>
      </c>
      <c r="O3106" t="s">
        <v>8303</v>
      </c>
      <c r="P3106" t="s">
        <v>8317</v>
      </c>
      <c r="Q3106" t="s">
        <v>8357</v>
      </c>
      <c r="R3106">
        <f t="shared" si="193"/>
        <v>237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>
        <f t="shared" si="192"/>
        <v>0.4236099230111206</v>
      </c>
      <c r="O3107" t="s">
        <v>8303</v>
      </c>
      <c r="P3107" t="s">
        <v>8317</v>
      </c>
      <c r="Q3107" t="s">
        <v>8357</v>
      </c>
      <c r="R3107">
        <f t="shared" si="193"/>
        <v>80</v>
      </c>
      <c r="S3107" s="10">
        <f t="shared" si="194"/>
        <v>41876.718935185185</v>
      </c>
      <c r="T3107" s="10">
        <f t="shared" si="195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>
        <f t="shared" si="192"/>
        <v>4.1000000000000002E-2</v>
      </c>
      <c r="O3108" t="s">
        <v>8303</v>
      </c>
      <c r="P3108" t="s">
        <v>8317</v>
      </c>
      <c r="Q3108" t="s">
        <v>8357</v>
      </c>
      <c r="R3108">
        <f t="shared" si="193"/>
        <v>10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>
        <f t="shared" si="192"/>
        <v>0.197625</v>
      </c>
      <c r="O3109" t="s">
        <v>8303</v>
      </c>
      <c r="P3109" t="s">
        <v>8317</v>
      </c>
      <c r="Q3109" t="s">
        <v>8357</v>
      </c>
      <c r="R3109">
        <f t="shared" si="193"/>
        <v>273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>
        <f t="shared" si="192"/>
        <v>5.1999999999999995E-4</v>
      </c>
      <c r="O3110" t="s">
        <v>8303</v>
      </c>
      <c r="P3110" t="s">
        <v>8317</v>
      </c>
      <c r="Q3110" t="s">
        <v>8357</v>
      </c>
      <c r="R3110">
        <f t="shared" si="193"/>
        <v>13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>
        <f t="shared" si="192"/>
        <v>0.25030188679245285</v>
      </c>
      <c r="O3111" t="s">
        <v>8303</v>
      </c>
      <c r="P3111" t="s">
        <v>8317</v>
      </c>
      <c r="Q3111" t="s">
        <v>8357</v>
      </c>
      <c r="R3111">
        <f t="shared" si="193"/>
        <v>58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>
        <f t="shared" si="192"/>
        <v>4.0000000000000002E-4</v>
      </c>
      <c r="O3112" t="s">
        <v>8303</v>
      </c>
      <c r="P3112" t="s">
        <v>8317</v>
      </c>
      <c r="Q3112" t="s">
        <v>8357</v>
      </c>
      <c r="R3112">
        <f t="shared" si="193"/>
        <v>10</v>
      </c>
      <c r="S3112" s="10">
        <f t="shared" si="194"/>
        <v>42745.031469907408</v>
      </c>
      <c r="T3112" s="10">
        <f t="shared" si="195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>
        <f t="shared" si="192"/>
        <v>0.26640000000000003</v>
      </c>
      <c r="O3113" t="s">
        <v>8303</v>
      </c>
      <c r="P3113" t="s">
        <v>8317</v>
      </c>
      <c r="Q3113" t="s">
        <v>8357</v>
      </c>
      <c r="R3113">
        <f t="shared" si="193"/>
        <v>70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>
        <f t="shared" si="192"/>
        <v>4.7363636363636365E-2</v>
      </c>
      <c r="O3114" t="s">
        <v>8303</v>
      </c>
      <c r="P3114" t="s">
        <v>8317</v>
      </c>
      <c r="Q3114" t="s">
        <v>8357</v>
      </c>
      <c r="R3114">
        <f t="shared" si="193"/>
        <v>58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>
        <f t="shared" si="192"/>
        <v>4.2435339894712751E-2</v>
      </c>
      <c r="O3115" t="s">
        <v>8303</v>
      </c>
      <c r="P3115" t="s">
        <v>8317</v>
      </c>
      <c r="Q3115" t="s">
        <v>8357</v>
      </c>
      <c r="R3115">
        <f t="shared" si="193"/>
        <v>125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>
        <f t="shared" si="192"/>
        <v>0</v>
      </c>
      <c r="O3116" t="s">
        <v>8303</v>
      </c>
      <c r="P3116" t="s">
        <v>8317</v>
      </c>
      <c r="Q3116" t="s">
        <v>8357</v>
      </c>
      <c r="R3116" t="e">
        <f t="shared" si="193"/>
        <v>#DIV/0!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>
        <f t="shared" si="192"/>
        <v>0.03</v>
      </c>
      <c r="O3117" t="s">
        <v>8303</v>
      </c>
      <c r="P3117" t="s">
        <v>8317</v>
      </c>
      <c r="Q3117" t="s">
        <v>8357</v>
      </c>
      <c r="R3117">
        <f t="shared" si="193"/>
        <v>300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>
        <f t="shared" si="192"/>
        <v>0.57333333333333336</v>
      </c>
      <c r="O3118" t="s">
        <v>8303</v>
      </c>
      <c r="P3118" t="s">
        <v>8317</v>
      </c>
      <c r="Q3118" t="s">
        <v>8357</v>
      </c>
      <c r="R3118">
        <f t="shared" si="193"/>
        <v>43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>
        <f t="shared" si="192"/>
        <v>1E-3</v>
      </c>
      <c r="O3119" t="s">
        <v>8303</v>
      </c>
      <c r="P3119" t="s">
        <v>8317</v>
      </c>
      <c r="Q3119" t="s">
        <v>8357</v>
      </c>
      <c r="R3119">
        <f t="shared" si="193"/>
        <v>1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>
        <f t="shared" si="192"/>
        <v>3.0999999999999999E-3</v>
      </c>
      <c r="O3120" t="s">
        <v>8303</v>
      </c>
      <c r="P3120" t="s">
        <v>8317</v>
      </c>
      <c r="Q3120" t="s">
        <v>8357</v>
      </c>
      <c r="R3120">
        <f t="shared" si="193"/>
        <v>775</v>
      </c>
      <c r="S3120" s="10">
        <f t="shared" si="194"/>
        <v>42534.649571759262</v>
      </c>
      <c r="T3120" s="10">
        <f t="shared" si="195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>
        <f t="shared" si="192"/>
        <v>5.0000000000000001E-4</v>
      </c>
      <c r="O3121" t="s">
        <v>8303</v>
      </c>
      <c r="P3121" t="s">
        <v>8317</v>
      </c>
      <c r="Q3121" t="s">
        <v>8357</v>
      </c>
      <c r="R3121">
        <f t="shared" si="193"/>
        <v>5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>
        <f t="shared" si="192"/>
        <v>9.8461538461538464E-5</v>
      </c>
      <c r="O3122" t="s">
        <v>8303</v>
      </c>
      <c r="P3122" t="s">
        <v>8317</v>
      </c>
      <c r="Q3122" t="s">
        <v>8357</v>
      </c>
      <c r="R3122">
        <f t="shared" si="193"/>
        <v>13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>
        <f t="shared" si="192"/>
        <v>6.6666666666666671E-3</v>
      </c>
      <c r="O3123" t="s">
        <v>8303</v>
      </c>
      <c r="P3123" t="s">
        <v>8317</v>
      </c>
      <c r="Q3123" t="s">
        <v>8357</v>
      </c>
      <c r="R3123">
        <f t="shared" si="193"/>
        <v>10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>
        <f t="shared" si="192"/>
        <v>0.58291457286432158</v>
      </c>
      <c r="O3124" t="s">
        <v>8303</v>
      </c>
      <c r="P3124" t="s">
        <v>8317</v>
      </c>
      <c r="Q3124" t="s">
        <v>8357</v>
      </c>
      <c r="R3124">
        <f t="shared" si="193"/>
        <v>58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>
        <f t="shared" si="192"/>
        <v>0.68153600000000003</v>
      </c>
      <c r="O3125" t="s">
        <v>8303</v>
      </c>
      <c r="P3125" t="s">
        <v>8317</v>
      </c>
      <c r="Q3125" t="s">
        <v>8357</v>
      </c>
      <c r="R3125">
        <f t="shared" si="193"/>
        <v>245</v>
      </c>
      <c r="S3125" s="10">
        <f t="shared" si="194"/>
        <v>42530.993032407408</v>
      </c>
      <c r="T3125" s="10">
        <f t="shared" si="195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>
        <f t="shared" si="192"/>
        <v>3.2499999999999997E-5</v>
      </c>
      <c r="O3126" t="s">
        <v>8303</v>
      </c>
      <c r="P3126" t="s">
        <v>8317</v>
      </c>
      <c r="Q3126" t="s">
        <v>8357</v>
      </c>
      <c r="R3126">
        <f t="shared" si="193"/>
        <v>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>
        <f t="shared" si="192"/>
        <v>0</v>
      </c>
      <c r="O3127" t="s">
        <v>8303</v>
      </c>
      <c r="P3127" t="s">
        <v>8317</v>
      </c>
      <c r="Q3127" t="s">
        <v>8357</v>
      </c>
      <c r="R3127" t="e">
        <f t="shared" si="193"/>
        <v>#DIV/0!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>
        <f t="shared" si="192"/>
        <v>4.1599999999999998E-2</v>
      </c>
      <c r="O3128" t="s">
        <v>8303</v>
      </c>
      <c r="P3128" t="s">
        <v>8317</v>
      </c>
      <c r="Q3128" t="s">
        <v>8357</v>
      </c>
      <c r="R3128">
        <f t="shared" si="193"/>
        <v>61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>
        <f t="shared" si="192"/>
        <v>0</v>
      </c>
      <c r="O3129" t="s">
        <v>8303</v>
      </c>
      <c r="P3129" t="s">
        <v>8317</v>
      </c>
      <c r="Q3129" t="s">
        <v>8357</v>
      </c>
      <c r="R3129" t="e">
        <f t="shared" si="193"/>
        <v>#DIV/0!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>
        <f t="shared" si="192"/>
        <v>1.0860666666666667</v>
      </c>
      <c r="O3130" t="s">
        <v>8271</v>
      </c>
      <c r="P3130" t="s">
        <v>8317</v>
      </c>
      <c r="Q3130" t="s">
        <v>8318</v>
      </c>
      <c r="R3130">
        <f t="shared" si="193"/>
        <v>139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>
        <f t="shared" si="192"/>
        <v>8.0000000000000002E-3</v>
      </c>
      <c r="O3131" t="s">
        <v>8271</v>
      </c>
      <c r="P3131" t="s">
        <v>8317</v>
      </c>
      <c r="Q3131" t="s">
        <v>8318</v>
      </c>
      <c r="R3131">
        <f t="shared" si="193"/>
        <v>10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>
        <f t="shared" si="192"/>
        <v>3.7499999999999999E-2</v>
      </c>
      <c r="O3132" t="s">
        <v>8271</v>
      </c>
      <c r="P3132" t="s">
        <v>8317</v>
      </c>
      <c r="Q3132" t="s">
        <v>8318</v>
      </c>
      <c r="R3132">
        <f t="shared" si="193"/>
        <v>94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>
        <f t="shared" si="192"/>
        <v>0.15731707317073171</v>
      </c>
      <c r="O3133" t="s">
        <v>8271</v>
      </c>
      <c r="P3133" t="s">
        <v>8317</v>
      </c>
      <c r="Q3133" t="s">
        <v>8318</v>
      </c>
      <c r="R3133">
        <f t="shared" si="193"/>
        <v>54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>
        <f t="shared" si="192"/>
        <v>3.3333333333333332E-4</v>
      </c>
      <c r="O3134" t="s">
        <v>8271</v>
      </c>
      <c r="P3134" t="s">
        <v>8317</v>
      </c>
      <c r="Q3134" t="s">
        <v>8318</v>
      </c>
      <c r="R3134">
        <f t="shared" si="193"/>
        <v>10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>
        <f t="shared" si="192"/>
        <v>1.08</v>
      </c>
      <c r="O3135" t="s">
        <v>8271</v>
      </c>
      <c r="P3135" t="s">
        <v>8317</v>
      </c>
      <c r="Q3135" t="s">
        <v>8318</v>
      </c>
      <c r="R3135">
        <f t="shared" si="193"/>
        <v>34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>
        <f t="shared" si="192"/>
        <v>0.22500000000000001</v>
      </c>
      <c r="O3136" t="s">
        <v>8271</v>
      </c>
      <c r="P3136" t="s">
        <v>8317</v>
      </c>
      <c r="Q3136" t="s">
        <v>8318</v>
      </c>
      <c r="R3136">
        <f t="shared" si="193"/>
        <v>19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>
        <f t="shared" si="192"/>
        <v>0.20849420849420849</v>
      </c>
      <c r="O3137" t="s">
        <v>8271</v>
      </c>
      <c r="P3137" t="s">
        <v>8317</v>
      </c>
      <c r="Q3137" t="s">
        <v>8318</v>
      </c>
      <c r="R3137">
        <f t="shared" si="193"/>
        <v>23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>
        <f t="shared" si="192"/>
        <v>1.278</v>
      </c>
      <c r="O3138" t="s">
        <v>8271</v>
      </c>
      <c r="P3138" t="s">
        <v>8317</v>
      </c>
      <c r="Q3138" t="s">
        <v>8318</v>
      </c>
      <c r="R3138">
        <f t="shared" si="193"/>
        <v>29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>
        <f t="shared" ref="N3139:N3202" si="196">E3139/D3139</f>
        <v>3.3333333333333333E-2</v>
      </c>
      <c r="O3139" t="s">
        <v>8271</v>
      </c>
      <c r="P3139" t="s">
        <v>8317</v>
      </c>
      <c r="Q3139" t="s">
        <v>8318</v>
      </c>
      <c r="R3139">
        <f t="shared" ref="R3139:R3202" si="197">ROUND(E3139/L3139,0)</f>
        <v>50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>
        <f t="shared" si="196"/>
        <v>0</v>
      </c>
      <c r="O3140" t="s">
        <v>8271</v>
      </c>
      <c r="P3140" t="s">
        <v>8317</v>
      </c>
      <c r="Q3140" t="s">
        <v>8318</v>
      </c>
      <c r="R3140" t="e">
        <f t="shared" si="197"/>
        <v>#DIV/0!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>
        <f t="shared" si="196"/>
        <v>5.3999999999999999E-2</v>
      </c>
      <c r="O3141" t="s">
        <v>8271</v>
      </c>
      <c r="P3141" t="s">
        <v>8317</v>
      </c>
      <c r="Q3141" t="s">
        <v>8318</v>
      </c>
      <c r="R3141">
        <f t="shared" si="197"/>
        <v>450</v>
      </c>
      <c r="S3141" s="10">
        <f t="shared" si="198"/>
        <v>42785.270370370374</v>
      </c>
      <c r="T3141" s="10">
        <f t="shared" si="1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>
        <f t="shared" si="196"/>
        <v>9.5999999999999992E-3</v>
      </c>
      <c r="O3142" t="s">
        <v>8271</v>
      </c>
      <c r="P3142" t="s">
        <v>8317</v>
      </c>
      <c r="Q3142" t="s">
        <v>8318</v>
      </c>
      <c r="R3142">
        <f t="shared" si="197"/>
        <v>24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>
        <f t="shared" si="196"/>
        <v>0.51600000000000001</v>
      </c>
      <c r="O3143" t="s">
        <v>8271</v>
      </c>
      <c r="P3143" t="s">
        <v>8317</v>
      </c>
      <c r="Q3143" t="s">
        <v>8318</v>
      </c>
      <c r="R3143">
        <f t="shared" si="197"/>
        <v>32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>
        <f t="shared" si="196"/>
        <v>1.6363636363636365E-2</v>
      </c>
      <c r="O3144" t="s">
        <v>8271</v>
      </c>
      <c r="P3144" t="s">
        <v>8317</v>
      </c>
      <c r="Q3144" t="s">
        <v>8318</v>
      </c>
      <c r="R3144">
        <f t="shared" si="197"/>
        <v>15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>
        <f t="shared" si="196"/>
        <v>0</v>
      </c>
      <c r="O3145" t="s">
        <v>8271</v>
      </c>
      <c r="P3145" t="s">
        <v>8317</v>
      </c>
      <c r="Q3145" t="s">
        <v>8318</v>
      </c>
      <c r="R3145" t="e">
        <f t="shared" si="197"/>
        <v>#DIV/0!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>
        <f t="shared" si="196"/>
        <v>0.754</v>
      </c>
      <c r="O3146" t="s">
        <v>8271</v>
      </c>
      <c r="P3146" t="s">
        <v>8317</v>
      </c>
      <c r="Q3146" t="s">
        <v>8318</v>
      </c>
      <c r="R3146">
        <f t="shared" si="197"/>
        <v>251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>
        <f t="shared" si="196"/>
        <v>0</v>
      </c>
      <c r="O3147" t="s">
        <v>8271</v>
      </c>
      <c r="P3147" t="s">
        <v>8317</v>
      </c>
      <c r="Q3147" t="s">
        <v>8318</v>
      </c>
      <c r="R3147" t="e">
        <f t="shared" si="197"/>
        <v>#DIV/0!</v>
      </c>
      <c r="S3147" s="10">
        <f t="shared" si="198"/>
        <v>42762.040902777779</v>
      </c>
      <c r="T3147" s="10">
        <f t="shared" si="1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>
        <f t="shared" si="196"/>
        <v>0.105</v>
      </c>
      <c r="O3148" t="s">
        <v>8271</v>
      </c>
      <c r="P3148" t="s">
        <v>8317</v>
      </c>
      <c r="Q3148" t="s">
        <v>8318</v>
      </c>
      <c r="R3148">
        <f t="shared" si="197"/>
        <v>438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>
        <f t="shared" si="196"/>
        <v>1.1752499999999999</v>
      </c>
      <c r="O3149" t="s">
        <v>8271</v>
      </c>
      <c r="P3149" t="s">
        <v>8317</v>
      </c>
      <c r="Q3149" t="s">
        <v>8318</v>
      </c>
      <c r="R3149">
        <f t="shared" si="197"/>
        <v>110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>
        <f t="shared" si="196"/>
        <v>1.3116666666666668</v>
      </c>
      <c r="O3150" t="s">
        <v>8271</v>
      </c>
      <c r="P3150" t="s">
        <v>8317</v>
      </c>
      <c r="Q3150" t="s">
        <v>8318</v>
      </c>
      <c r="R3150">
        <f t="shared" si="197"/>
        <v>41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>
        <f t="shared" si="196"/>
        <v>1.04</v>
      </c>
      <c r="O3151" t="s">
        <v>8271</v>
      </c>
      <c r="P3151" t="s">
        <v>8317</v>
      </c>
      <c r="Q3151" t="s">
        <v>8318</v>
      </c>
      <c r="R3151">
        <f t="shared" si="197"/>
        <v>52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>
        <f t="shared" si="196"/>
        <v>1.01</v>
      </c>
      <c r="O3152" t="s">
        <v>8271</v>
      </c>
      <c r="P3152" t="s">
        <v>8317</v>
      </c>
      <c r="Q3152" t="s">
        <v>8318</v>
      </c>
      <c r="R3152">
        <f t="shared" si="197"/>
        <v>34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>
        <f t="shared" si="196"/>
        <v>1.004</v>
      </c>
      <c r="O3153" t="s">
        <v>8271</v>
      </c>
      <c r="P3153" t="s">
        <v>8317</v>
      </c>
      <c r="Q3153" t="s">
        <v>8318</v>
      </c>
      <c r="R3153">
        <f t="shared" si="197"/>
        <v>103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>
        <f t="shared" si="196"/>
        <v>1.0595454545454546</v>
      </c>
      <c r="O3154" t="s">
        <v>8271</v>
      </c>
      <c r="P3154" t="s">
        <v>8317</v>
      </c>
      <c r="Q3154" t="s">
        <v>8318</v>
      </c>
      <c r="R3154">
        <f t="shared" si="197"/>
        <v>35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>
        <f t="shared" si="196"/>
        <v>3.3558333333333334</v>
      </c>
      <c r="O3155" t="s">
        <v>8271</v>
      </c>
      <c r="P3155" t="s">
        <v>8317</v>
      </c>
      <c r="Q3155" t="s">
        <v>8318</v>
      </c>
      <c r="R3155">
        <f t="shared" si="197"/>
        <v>42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>
        <f t="shared" si="196"/>
        <v>1.1292857142857142</v>
      </c>
      <c r="O3156" t="s">
        <v>8271</v>
      </c>
      <c r="P3156" t="s">
        <v>8317</v>
      </c>
      <c r="Q3156" t="s">
        <v>8318</v>
      </c>
      <c r="R3156">
        <f t="shared" si="197"/>
        <v>64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>
        <f t="shared" si="196"/>
        <v>1.885046</v>
      </c>
      <c r="O3157" t="s">
        <v>8271</v>
      </c>
      <c r="P3157" t="s">
        <v>8317</v>
      </c>
      <c r="Q3157" t="s">
        <v>8318</v>
      </c>
      <c r="R3157">
        <f t="shared" si="197"/>
        <v>31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>
        <f t="shared" si="196"/>
        <v>1.0181818181818181</v>
      </c>
      <c r="O3158" t="s">
        <v>8271</v>
      </c>
      <c r="P3158" t="s">
        <v>8317</v>
      </c>
      <c r="Q3158" t="s">
        <v>8318</v>
      </c>
      <c r="R3158">
        <f t="shared" si="197"/>
        <v>63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>
        <f t="shared" si="196"/>
        <v>1.01</v>
      </c>
      <c r="O3159" t="s">
        <v>8271</v>
      </c>
      <c r="P3159" t="s">
        <v>8317</v>
      </c>
      <c r="Q3159" t="s">
        <v>8318</v>
      </c>
      <c r="R3159">
        <f t="shared" si="197"/>
        <v>99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>
        <f t="shared" si="196"/>
        <v>1.1399999999999999</v>
      </c>
      <c r="O3160" t="s">
        <v>8271</v>
      </c>
      <c r="P3160" t="s">
        <v>8317</v>
      </c>
      <c r="Q3160" t="s">
        <v>8318</v>
      </c>
      <c r="R3160">
        <f t="shared" si="197"/>
        <v>83</v>
      </c>
      <c r="S3160" s="10">
        <f t="shared" si="198"/>
        <v>41447.839722222219</v>
      </c>
      <c r="T3160" s="10">
        <f t="shared" si="1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>
        <f t="shared" si="196"/>
        <v>1.3348133333333334</v>
      </c>
      <c r="O3161" t="s">
        <v>8271</v>
      </c>
      <c r="P3161" t="s">
        <v>8317</v>
      </c>
      <c r="Q3161" t="s">
        <v>8318</v>
      </c>
      <c r="R3161">
        <f t="shared" si="197"/>
        <v>39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>
        <f t="shared" si="196"/>
        <v>1.0153333333333334</v>
      </c>
      <c r="O3162" t="s">
        <v>8271</v>
      </c>
      <c r="P3162" t="s">
        <v>8317</v>
      </c>
      <c r="Q3162" t="s">
        <v>8318</v>
      </c>
      <c r="R3162">
        <f t="shared" si="197"/>
        <v>80</v>
      </c>
      <c r="S3162" s="10">
        <f t="shared" si="198"/>
        <v>41841.26489583333</v>
      </c>
      <c r="T3162" s="10">
        <f t="shared" si="1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>
        <f t="shared" si="196"/>
        <v>1.0509999999999999</v>
      </c>
      <c r="O3163" t="s">
        <v>8271</v>
      </c>
      <c r="P3163" t="s">
        <v>8317</v>
      </c>
      <c r="Q3163" t="s">
        <v>8318</v>
      </c>
      <c r="R3163">
        <f t="shared" si="197"/>
        <v>28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>
        <f t="shared" si="196"/>
        <v>1.2715000000000001</v>
      </c>
      <c r="O3164" t="s">
        <v>8271</v>
      </c>
      <c r="P3164" t="s">
        <v>8317</v>
      </c>
      <c r="Q3164" t="s">
        <v>8318</v>
      </c>
      <c r="R3164">
        <f t="shared" si="197"/>
        <v>81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>
        <f t="shared" si="196"/>
        <v>1.1115384615384616</v>
      </c>
      <c r="O3165" t="s">
        <v>8271</v>
      </c>
      <c r="P3165" t="s">
        <v>8317</v>
      </c>
      <c r="Q3165" t="s">
        <v>8318</v>
      </c>
      <c r="R3165">
        <f t="shared" si="197"/>
        <v>201</v>
      </c>
      <c r="S3165" s="10">
        <f t="shared" si="198"/>
        <v>41775.753761574073</v>
      </c>
      <c r="T3165" s="10">
        <f t="shared" si="1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>
        <f t="shared" si="196"/>
        <v>1.0676000000000001</v>
      </c>
      <c r="O3166" t="s">
        <v>8271</v>
      </c>
      <c r="P3166" t="s">
        <v>8317</v>
      </c>
      <c r="Q3166" t="s">
        <v>8318</v>
      </c>
      <c r="R3166">
        <f t="shared" si="197"/>
        <v>38</v>
      </c>
      <c r="S3166" s="10">
        <f t="shared" si="198"/>
        <v>41766.80572916667</v>
      </c>
      <c r="T3166" s="10">
        <f t="shared" si="1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>
        <f t="shared" si="196"/>
        <v>1.6266666666666667</v>
      </c>
      <c r="O3167" t="s">
        <v>8271</v>
      </c>
      <c r="P3167" t="s">
        <v>8317</v>
      </c>
      <c r="Q3167" t="s">
        <v>8318</v>
      </c>
      <c r="R3167">
        <f t="shared" si="197"/>
        <v>58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>
        <f t="shared" si="196"/>
        <v>1.6022808571428573</v>
      </c>
      <c r="O3168" t="s">
        <v>8271</v>
      </c>
      <c r="P3168" t="s">
        <v>8317</v>
      </c>
      <c r="Q3168" t="s">
        <v>8318</v>
      </c>
      <c r="R3168">
        <f t="shared" si="197"/>
        <v>60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>
        <f t="shared" si="196"/>
        <v>1.1616666666666666</v>
      </c>
      <c r="O3169" t="s">
        <v>8271</v>
      </c>
      <c r="P3169" t="s">
        <v>8317</v>
      </c>
      <c r="Q3169" t="s">
        <v>8318</v>
      </c>
      <c r="R3169">
        <f t="shared" si="197"/>
        <v>63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>
        <f t="shared" si="196"/>
        <v>1.242</v>
      </c>
      <c r="O3170" t="s">
        <v>8271</v>
      </c>
      <c r="P3170" t="s">
        <v>8317</v>
      </c>
      <c r="Q3170" t="s">
        <v>8318</v>
      </c>
      <c r="R3170">
        <f t="shared" si="197"/>
        <v>51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>
        <f t="shared" si="196"/>
        <v>1.030125</v>
      </c>
      <c r="O3171" t="s">
        <v>8271</v>
      </c>
      <c r="P3171" t="s">
        <v>8317</v>
      </c>
      <c r="Q3171" t="s">
        <v>8318</v>
      </c>
      <c r="R3171">
        <f t="shared" si="197"/>
        <v>101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>
        <f t="shared" si="196"/>
        <v>1.1225000000000001</v>
      </c>
      <c r="O3172" t="s">
        <v>8271</v>
      </c>
      <c r="P3172" t="s">
        <v>8317</v>
      </c>
      <c r="Q3172" t="s">
        <v>8318</v>
      </c>
      <c r="R3172">
        <f t="shared" si="197"/>
        <v>32</v>
      </c>
      <c r="S3172" s="10">
        <f t="shared" si="198"/>
        <v>41789.080370370371</v>
      </c>
      <c r="T3172" s="10">
        <f t="shared" si="1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>
        <f t="shared" si="196"/>
        <v>1.0881428571428571</v>
      </c>
      <c r="O3173" t="s">
        <v>8271</v>
      </c>
      <c r="P3173" t="s">
        <v>8317</v>
      </c>
      <c r="Q3173" t="s">
        <v>8318</v>
      </c>
      <c r="R3173">
        <f t="shared" si="197"/>
        <v>65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>
        <f t="shared" si="196"/>
        <v>1.1499999999999999</v>
      </c>
      <c r="O3174" t="s">
        <v>8271</v>
      </c>
      <c r="P3174" t="s">
        <v>8317</v>
      </c>
      <c r="Q3174" t="s">
        <v>8318</v>
      </c>
      <c r="R3174">
        <f t="shared" si="197"/>
        <v>79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>
        <f t="shared" si="196"/>
        <v>1.03</v>
      </c>
      <c r="O3175" t="s">
        <v>8271</v>
      </c>
      <c r="P3175" t="s">
        <v>8317</v>
      </c>
      <c r="Q3175" t="s">
        <v>8318</v>
      </c>
      <c r="R3175">
        <f t="shared" si="197"/>
        <v>139</v>
      </c>
      <c r="S3175" s="10">
        <f t="shared" si="198"/>
        <v>41878.878379629627</v>
      </c>
      <c r="T3175" s="10">
        <f t="shared" si="1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>
        <f t="shared" si="196"/>
        <v>1.0113333333333334</v>
      </c>
      <c r="O3176" t="s">
        <v>8271</v>
      </c>
      <c r="P3176" t="s">
        <v>8317</v>
      </c>
      <c r="Q3176" t="s">
        <v>8318</v>
      </c>
      <c r="R3176">
        <f t="shared" si="197"/>
        <v>132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>
        <f t="shared" si="196"/>
        <v>1.0955999999999999</v>
      </c>
      <c r="O3177" t="s">
        <v>8271</v>
      </c>
      <c r="P3177" t="s">
        <v>8317</v>
      </c>
      <c r="Q3177" t="s">
        <v>8318</v>
      </c>
      <c r="R3177">
        <f t="shared" si="197"/>
        <v>91</v>
      </c>
      <c r="S3177" s="10">
        <f t="shared" si="198"/>
        <v>40531.886886574073</v>
      </c>
      <c r="T3177" s="10">
        <f t="shared" si="1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>
        <f t="shared" si="196"/>
        <v>1.148421052631579</v>
      </c>
      <c r="O3178" t="s">
        <v>8271</v>
      </c>
      <c r="P3178" t="s">
        <v>8317</v>
      </c>
      <c r="Q3178" t="s">
        <v>8318</v>
      </c>
      <c r="R3178">
        <f t="shared" si="197"/>
        <v>40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>
        <f t="shared" si="196"/>
        <v>1.1739999999999999</v>
      </c>
      <c r="O3179" t="s">
        <v>8271</v>
      </c>
      <c r="P3179" t="s">
        <v>8317</v>
      </c>
      <c r="Q3179" t="s">
        <v>8318</v>
      </c>
      <c r="R3179">
        <f t="shared" si="197"/>
        <v>58</v>
      </c>
      <c r="S3179" s="10">
        <f t="shared" si="198"/>
        <v>41781.666770833333</v>
      </c>
      <c r="T3179" s="10">
        <f t="shared" si="1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>
        <f t="shared" si="196"/>
        <v>1.7173333333333334</v>
      </c>
      <c r="O3180" t="s">
        <v>8271</v>
      </c>
      <c r="P3180" t="s">
        <v>8317</v>
      </c>
      <c r="Q3180" t="s">
        <v>8318</v>
      </c>
      <c r="R3180">
        <f t="shared" si="197"/>
        <v>33</v>
      </c>
      <c r="S3180" s="10">
        <f t="shared" si="198"/>
        <v>41806.605034722219</v>
      </c>
      <c r="T3180" s="10">
        <f t="shared" si="1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>
        <f t="shared" si="196"/>
        <v>1.1416238095238094</v>
      </c>
      <c r="O3181" t="s">
        <v>8271</v>
      </c>
      <c r="P3181" t="s">
        <v>8317</v>
      </c>
      <c r="Q3181" t="s">
        <v>8318</v>
      </c>
      <c r="R3181">
        <f t="shared" si="197"/>
        <v>77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>
        <f t="shared" si="196"/>
        <v>1.1975</v>
      </c>
      <c r="O3182" t="s">
        <v>8271</v>
      </c>
      <c r="P3182" t="s">
        <v>8317</v>
      </c>
      <c r="Q3182" t="s">
        <v>8318</v>
      </c>
      <c r="R3182">
        <f t="shared" si="197"/>
        <v>32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>
        <f t="shared" si="196"/>
        <v>1.0900000000000001</v>
      </c>
      <c r="O3183" t="s">
        <v>8271</v>
      </c>
      <c r="P3183" t="s">
        <v>8317</v>
      </c>
      <c r="Q3183" t="s">
        <v>8318</v>
      </c>
      <c r="R3183">
        <f t="shared" si="197"/>
        <v>36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>
        <f t="shared" si="196"/>
        <v>1.0088571428571429</v>
      </c>
      <c r="O3184" t="s">
        <v>8271</v>
      </c>
      <c r="P3184" t="s">
        <v>8317</v>
      </c>
      <c r="Q3184" t="s">
        <v>8318</v>
      </c>
      <c r="R3184">
        <f t="shared" si="197"/>
        <v>47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>
        <f t="shared" si="196"/>
        <v>1.0900000000000001</v>
      </c>
      <c r="O3185" t="s">
        <v>8271</v>
      </c>
      <c r="P3185" t="s">
        <v>8317</v>
      </c>
      <c r="Q3185" t="s">
        <v>8318</v>
      </c>
      <c r="R3185">
        <f t="shared" si="197"/>
        <v>40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>
        <f t="shared" si="196"/>
        <v>1.0720930232558139</v>
      </c>
      <c r="O3186" t="s">
        <v>8271</v>
      </c>
      <c r="P3186" t="s">
        <v>8317</v>
      </c>
      <c r="Q3186" t="s">
        <v>8318</v>
      </c>
      <c r="R3186">
        <f t="shared" si="197"/>
        <v>100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>
        <f t="shared" si="196"/>
        <v>1</v>
      </c>
      <c r="O3187" t="s">
        <v>8271</v>
      </c>
      <c r="P3187" t="s">
        <v>8317</v>
      </c>
      <c r="Q3187" t="s">
        <v>8318</v>
      </c>
      <c r="R3187">
        <f t="shared" si="197"/>
        <v>42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>
        <f t="shared" si="196"/>
        <v>1.0218750000000001</v>
      </c>
      <c r="O3188" t="s">
        <v>8271</v>
      </c>
      <c r="P3188" t="s">
        <v>8317</v>
      </c>
      <c r="Q3188" t="s">
        <v>8318</v>
      </c>
      <c r="R3188">
        <f t="shared" si="197"/>
        <v>47</v>
      </c>
      <c r="S3188" s="10">
        <f t="shared" si="198"/>
        <v>41868.924050925925</v>
      </c>
      <c r="T3188" s="10">
        <f t="shared" si="1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>
        <f t="shared" si="196"/>
        <v>1.1629333333333334</v>
      </c>
      <c r="O3189" t="s">
        <v>8271</v>
      </c>
      <c r="P3189" t="s">
        <v>8317</v>
      </c>
      <c r="Q3189" t="s">
        <v>8318</v>
      </c>
      <c r="R3189">
        <f t="shared" si="197"/>
        <v>71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>
        <f t="shared" si="196"/>
        <v>0.65</v>
      </c>
      <c r="O3190" t="s">
        <v>8305</v>
      </c>
      <c r="P3190" t="s">
        <v>8317</v>
      </c>
      <c r="Q3190" t="s">
        <v>8359</v>
      </c>
      <c r="R3190">
        <f t="shared" si="197"/>
        <v>14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>
        <f t="shared" si="196"/>
        <v>0.12327272727272727</v>
      </c>
      <c r="O3191" t="s">
        <v>8305</v>
      </c>
      <c r="P3191" t="s">
        <v>8317</v>
      </c>
      <c r="Q3191" t="s">
        <v>8359</v>
      </c>
      <c r="R3191">
        <f t="shared" si="197"/>
        <v>357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>
        <f t="shared" si="196"/>
        <v>0</v>
      </c>
      <c r="O3192" t="s">
        <v>8305</v>
      </c>
      <c r="P3192" t="s">
        <v>8317</v>
      </c>
      <c r="Q3192" t="s">
        <v>8359</v>
      </c>
      <c r="R3192" t="e">
        <f t="shared" si="197"/>
        <v>#DIV/0!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>
        <f t="shared" si="196"/>
        <v>4.0266666666666666E-2</v>
      </c>
      <c r="O3193" t="s">
        <v>8305</v>
      </c>
      <c r="P3193" t="s">
        <v>8317</v>
      </c>
      <c r="Q3193" t="s">
        <v>8359</v>
      </c>
      <c r="R3193">
        <f t="shared" si="197"/>
        <v>38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>
        <f t="shared" si="196"/>
        <v>1.0200000000000001E-2</v>
      </c>
      <c r="O3194" t="s">
        <v>8305</v>
      </c>
      <c r="P3194" t="s">
        <v>8317</v>
      </c>
      <c r="Q3194" t="s">
        <v>8359</v>
      </c>
      <c r="R3194">
        <f t="shared" si="197"/>
        <v>13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>
        <f t="shared" si="196"/>
        <v>0.1174</v>
      </c>
      <c r="O3195" t="s">
        <v>8305</v>
      </c>
      <c r="P3195" t="s">
        <v>8317</v>
      </c>
      <c r="Q3195" t="s">
        <v>8359</v>
      </c>
      <c r="R3195">
        <f t="shared" si="197"/>
        <v>24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>
        <f t="shared" si="196"/>
        <v>0</v>
      </c>
      <c r="O3196" t="s">
        <v>8305</v>
      </c>
      <c r="P3196" t="s">
        <v>8317</v>
      </c>
      <c r="Q3196" t="s">
        <v>8359</v>
      </c>
      <c r="R3196" t="e">
        <f t="shared" si="197"/>
        <v>#DIV/0!</v>
      </c>
      <c r="S3196" s="10">
        <f t="shared" si="198"/>
        <v>42182.062476851846</v>
      </c>
      <c r="T3196" s="10">
        <f t="shared" si="1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>
        <f t="shared" si="196"/>
        <v>0.59142857142857141</v>
      </c>
      <c r="O3197" t="s">
        <v>8305</v>
      </c>
      <c r="P3197" t="s">
        <v>8317</v>
      </c>
      <c r="Q3197" t="s">
        <v>8359</v>
      </c>
      <c r="R3197">
        <f t="shared" si="197"/>
        <v>53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>
        <f t="shared" si="196"/>
        <v>5.9999999999999995E-4</v>
      </c>
      <c r="O3198" t="s">
        <v>8305</v>
      </c>
      <c r="P3198" t="s">
        <v>8317</v>
      </c>
      <c r="Q3198" t="s">
        <v>8359</v>
      </c>
      <c r="R3198">
        <f t="shared" si="197"/>
        <v>300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>
        <f t="shared" si="196"/>
        <v>0.1145</v>
      </c>
      <c r="O3199" t="s">
        <v>8305</v>
      </c>
      <c r="P3199" t="s">
        <v>8317</v>
      </c>
      <c r="Q3199" t="s">
        <v>8359</v>
      </c>
      <c r="R3199">
        <f t="shared" si="197"/>
        <v>286</v>
      </c>
      <c r="S3199" s="10">
        <f t="shared" si="198"/>
        <v>42009.493263888886</v>
      </c>
      <c r="T3199" s="10">
        <f t="shared" si="1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>
        <f t="shared" si="196"/>
        <v>3.6666666666666666E-3</v>
      </c>
      <c r="O3200" t="s">
        <v>8305</v>
      </c>
      <c r="P3200" t="s">
        <v>8317</v>
      </c>
      <c r="Q3200" t="s">
        <v>8359</v>
      </c>
      <c r="R3200">
        <f t="shared" si="197"/>
        <v>37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>
        <f t="shared" si="196"/>
        <v>0.52159999999999995</v>
      </c>
      <c r="O3201" t="s">
        <v>8305</v>
      </c>
      <c r="P3201" t="s">
        <v>8317</v>
      </c>
      <c r="Q3201" t="s">
        <v>8359</v>
      </c>
      <c r="R3201">
        <f t="shared" si="197"/>
        <v>49</v>
      </c>
      <c r="S3201" s="10">
        <f t="shared" si="198"/>
        <v>41858.761782407404</v>
      </c>
      <c r="T3201" s="10">
        <f t="shared" si="1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>
        <f t="shared" si="196"/>
        <v>2.0000000000000002E-5</v>
      </c>
      <c r="O3202" t="s">
        <v>8305</v>
      </c>
      <c r="P3202" t="s">
        <v>8317</v>
      </c>
      <c r="Q3202" t="s">
        <v>8359</v>
      </c>
      <c r="R3202">
        <f t="shared" si="197"/>
        <v>1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>
        <f t="shared" ref="N3203:N3266" si="200">E3203/D3203</f>
        <v>1.2500000000000001E-2</v>
      </c>
      <c r="O3203" t="s">
        <v>8305</v>
      </c>
      <c r="P3203" t="s">
        <v>8317</v>
      </c>
      <c r="Q3203" t="s">
        <v>8359</v>
      </c>
      <c r="R3203">
        <f t="shared" ref="R3203:R3266" si="201">ROUND(E3203/L3203,0)</f>
        <v>13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>
        <f t="shared" si="200"/>
        <v>0.54520000000000002</v>
      </c>
      <c r="O3204" t="s">
        <v>8305</v>
      </c>
      <c r="P3204" t="s">
        <v>8317</v>
      </c>
      <c r="Q3204" t="s">
        <v>8359</v>
      </c>
      <c r="R3204">
        <f t="shared" si="201"/>
        <v>109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>
        <f t="shared" si="200"/>
        <v>0.25</v>
      </c>
      <c r="O3205" t="s">
        <v>8305</v>
      </c>
      <c r="P3205" t="s">
        <v>8317</v>
      </c>
      <c r="Q3205" t="s">
        <v>8359</v>
      </c>
      <c r="R3205">
        <f t="shared" si="201"/>
        <v>42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>
        <f t="shared" si="200"/>
        <v>0</v>
      </c>
      <c r="O3206" t="s">
        <v>8305</v>
      </c>
      <c r="P3206" t="s">
        <v>8317</v>
      </c>
      <c r="Q3206" t="s">
        <v>8359</v>
      </c>
      <c r="R3206" t="e">
        <f t="shared" si="201"/>
        <v>#DIV/0!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>
        <f t="shared" si="200"/>
        <v>3.4125000000000003E-2</v>
      </c>
      <c r="O3207" t="s">
        <v>8305</v>
      </c>
      <c r="P3207" t="s">
        <v>8317</v>
      </c>
      <c r="Q3207" t="s">
        <v>8359</v>
      </c>
      <c r="R3207">
        <f t="shared" si="201"/>
        <v>23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>
        <f t="shared" si="200"/>
        <v>0</v>
      </c>
      <c r="O3208" t="s">
        <v>8305</v>
      </c>
      <c r="P3208" t="s">
        <v>8317</v>
      </c>
      <c r="Q3208" t="s">
        <v>8359</v>
      </c>
      <c r="R3208" t="e">
        <f t="shared" si="201"/>
        <v>#DIV/0!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>
        <f t="shared" si="200"/>
        <v>0.46363636363636362</v>
      </c>
      <c r="O3209" t="s">
        <v>8305</v>
      </c>
      <c r="P3209" t="s">
        <v>8317</v>
      </c>
      <c r="Q3209" t="s">
        <v>8359</v>
      </c>
      <c r="R3209">
        <f t="shared" si="201"/>
        <v>71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>
        <f t="shared" si="200"/>
        <v>1.0349999999999999</v>
      </c>
      <c r="O3210" t="s">
        <v>8271</v>
      </c>
      <c r="P3210" t="s">
        <v>8317</v>
      </c>
      <c r="Q3210" t="s">
        <v>8318</v>
      </c>
      <c r="R3210">
        <f t="shared" si="201"/>
        <v>63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>
        <f t="shared" si="200"/>
        <v>1.1932315789473684</v>
      </c>
      <c r="O3211" t="s">
        <v>8271</v>
      </c>
      <c r="P3211" t="s">
        <v>8317</v>
      </c>
      <c r="Q3211" t="s">
        <v>8318</v>
      </c>
      <c r="R3211">
        <f t="shared" si="201"/>
        <v>50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>
        <f t="shared" si="200"/>
        <v>1.2576666666666667</v>
      </c>
      <c r="O3212" t="s">
        <v>8271</v>
      </c>
      <c r="P3212" t="s">
        <v>8317</v>
      </c>
      <c r="Q3212" t="s">
        <v>8318</v>
      </c>
      <c r="R3212">
        <f t="shared" si="201"/>
        <v>63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>
        <f t="shared" si="200"/>
        <v>1.1974347826086957</v>
      </c>
      <c r="O3213" t="s">
        <v>8271</v>
      </c>
      <c r="P3213" t="s">
        <v>8317</v>
      </c>
      <c r="Q3213" t="s">
        <v>8318</v>
      </c>
      <c r="R3213">
        <f t="shared" si="201"/>
        <v>86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>
        <f t="shared" si="200"/>
        <v>1.2625</v>
      </c>
      <c r="O3214" t="s">
        <v>8271</v>
      </c>
      <c r="P3214" t="s">
        <v>8317</v>
      </c>
      <c r="Q3214" t="s">
        <v>8318</v>
      </c>
      <c r="R3214">
        <f t="shared" si="201"/>
        <v>54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>
        <f t="shared" si="200"/>
        <v>1.0011666666666668</v>
      </c>
      <c r="O3215" t="s">
        <v>8271</v>
      </c>
      <c r="P3215" t="s">
        <v>8317</v>
      </c>
      <c r="Q3215" t="s">
        <v>8318</v>
      </c>
      <c r="R3215">
        <f t="shared" si="201"/>
        <v>128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>
        <f t="shared" si="200"/>
        <v>1.0213333333333334</v>
      </c>
      <c r="O3216" t="s">
        <v>8271</v>
      </c>
      <c r="P3216" t="s">
        <v>8317</v>
      </c>
      <c r="Q3216" t="s">
        <v>8318</v>
      </c>
      <c r="R3216">
        <f t="shared" si="201"/>
        <v>107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>
        <f t="shared" si="200"/>
        <v>1.0035142857142858</v>
      </c>
      <c r="O3217" t="s">
        <v>8271</v>
      </c>
      <c r="P3217" t="s">
        <v>8317</v>
      </c>
      <c r="Q3217" t="s">
        <v>8318</v>
      </c>
      <c r="R3217">
        <f t="shared" si="201"/>
        <v>262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>
        <f t="shared" si="200"/>
        <v>1.0004999999999999</v>
      </c>
      <c r="O3218" t="s">
        <v>8271</v>
      </c>
      <c r="P3218" t="s">
        <v>8317</v>
      </c>
      <c r="Q3218" t="s">
        <v>8318</v>
      </c>
      <c r="R3218">
        <f t="shared" si="201"/>
        <v>57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>
        <f t="shared" si="200"/>
        <v>1.1602222222222223</v>
      </c>
      <c r="O3219" t="s">
        <v>8271</v>
      </c>
      <c r="P3219" t="s">
        <v>8317</v>
      </c>
      <c r="Q3219" t="s">
        <v>8318</v>
      </c>
      <c r="R3219">
        <f t="shared" si="201"/>
        <v>50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>
        <f t="shared" si="200"/>
        <v>1.0209999999999999</v>
      </c>
      <c r="O3220" t="s">
        <v>8271</v>
      </c>
      <c r="P3220" t="s">
        <v>8317</v>
      </c>
      <c r="Q3220" t="s">
        <v>8318</v>
      </c>
      <c r="R3220">
        <f t="shared" si="201"/>
        <v>67</v>
      </c>
      <c r="S3220" s="10">
        <f t="shared" si="202"/>
        <v>41971.002152777779</v>
      </c>
      <c r="T3220" s="10">
        <f t="shared" si="203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>
        <f t="shared" si="200"/>
        <v>1.0011000000000001</v>
      </c>
      <c r="O3221" t="s">
        <v>8271</v>
      </c>
      <c r="P3221" t="s">
        <v>8317</v>
      </c>
      <c r="Q3221" t="s">
        <v>8318</v>
      </c>
      <c r="R3221">
        <f t="shared" si="201"/>
        <v>168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>
        <f t="shared" si="200"/>
        <v>1.0084</v>
      </c>
      <c r="O3222" t="s">
        <v>8271</v>
      </c>
      <c r="P3222" t="s">
        <v>8317</v>
      </c>
      <c r="Q3222" t="s">
        <v>8318</v>
      </c>
      <c r="R3222">
        <f t="shared" si="201"/>
        <v>256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>
        <f t="shared" si="200"/>
        <v>1.0342499999999999</v>
      </c>
      <c r="O3223" t="s">
        <v>8271</v>
      </c>
      <c r="P3223" t="s">
        <v>8317</v>
      </c>
      <c r="Q3223" t="s">
        <v>8318</v>
      </c>
      <c r="R3223">
        <f t="shared" si="201"/>
        <v>37</v>
      </c>
      <c r="S3223" s="10">
        <f t="shared" si="202"/>
        <v>42155.696793981479</v>
      </c>
      <c r="T3223" s="10">
        <f t="shared" si="203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>
        <f t="shared" si="200"/>
        <v>1.248</v>
      </c>
      <c r="O3224" t="s">
        <v>8271</v>
      </c>
      <c r="P3224" t="s">
        <v>8317</v>
      </c>
      <c r="Q3224" t="s">
        <v>8318</v>
      </c>
      <c r="R3224">
        <f t="shared" si="201"/>
        <v>37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>
        <f t="shared" si="200"/>
        <v>1.0951612903225807</v>
      </c>
      <c r="O3225" t="s">
        <v>8271</v>
      </c>
      <c r="P3225" t="s">
        <v>8317</v>
      </c>
      <c r="Q3225" t="s">
        <v>8318</v>
      </c>
      <c r="R3225">
        <f t="shared" si="201"/>
        <v>46</v>
      </c>
      <c r="S3225" s="10">
        <f t="shared" si="202"/>
        <v>42206.835370370376</v>
      </c>
      <c r="T3225" s="10">
        <f t="shared" si="203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>
        <f t="shared" si="200"/>
        <v>1.0203333333333333</v>
      </c>
      <c r="O3226" t="s">
        <v>8271</v>
      </c>
      <c r="P3226" t="s">
        <v>8317</v>
      </c>
      <c r="Q3226" t="s">
        <v>8318</v>
      </c>
      <c r="R3226">
        <f t="shared" si="201"/>
        <v>142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>
        <f t="shared" si="200"/>
        <v>1.0235000000000001</v>
      </c>
      <c r="O3227" t="s">
        <v>8271</v>
      </c>
      <c r="P3227" t="s">
        <v>8317</v>
      </c>
      <c r="Q3227" t="s">
        <v>8318</v>
      </c>
      <c r="R3227">
        <f t="shared" si="201"/>
        <v>52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>
        <f t="shared" si="200"/>
        <v>1.0416666666666667</v>
      </c>
      <c r="O3228" t="s">
        <v>8271</v>
      </c>
      <c r="P3228" t="s">
        <v>8317</v>
      </c>
      <c r="Q3228" t="s">
        <v>8318</v>
      </c>
      <c r="R3228">
        <f t="shared" si="201"/>
        <v>60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>
        <f t="shared" si="200"/>
        <v>1.25</v>
      </c>
      <c r="O3229" t="s">
        <v>8271</v>
      </c>
      <c r="P3229" t="s">
        <v>8317</v>
      </c>
      <c r="Q3229" t="s">
        <v>8318</v>
      </c>
      <c r="R3229">
        <f t="shared" si="201"/>
        <v>50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>
        <f t="shared" si="200"/>
        <v>1.0234285714285714</v>
      </c>
      <c r="O3230" t="s">
        <v>8271</v>
      </c>
      <c r="P3230" t="s">
        <v>8317</v>
      </c>
      <c r="Q3230" t="s">
        <v>8318</v>
      </c>
      <c r="R3230">
        <f t="shared" si="201"/>
        <v>194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>
        <f t="shared" si="200"/>
        <v>1.0786500000000001</v>
      </c>
      <c r="O3231" t="s">
        <v>8271</v>
      </c>
      <c r="P3231" t="s">
        <v>8317</v>
      </c>
      <c r="Q3231" t="s">
        <v>8318</v>
      </c>
      <c r="R3231">
        <f t="shared" si="201"/>
        <v>107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>
        <f t="shared" si="200"/>
        <v>1.0988461538461538</v>
      </c>
      <c r="O3232" t="s">
        <v>8271</v>
      </c>
      <c r="P3232" t="s">
        <v>8317</v>
      </c>
      <c r="Q3232" t="s">
        <v>8318</v>
      </c>
      <c r="R3232">
        <f t="shared" si="201"/>
        <v>77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>
        <f t="shared" si="200"/>
        <v>1.61</v>
      </c>
      <c r="O3233" t="s">
        <v>8271</v>
      </c>
      <c r="P3233" t="s">
        <v>8317</v>
      </c>
      <c r="Q3233" t="s">
        <v>8318</v>
      </c>
      <c r="R3233">
        <f t="shared" si="201"/>
        <v>58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>
        <f t="shared" si="200"/>
        <v>1.3120000000000001</v>
      </c>
      <c r="O3234" t="s">
        <v>8271</v>
      </c>
      <c r="P3234" t="s">
        <v>8317</v>
      </c>
      <c r="Q3234" t="s">
        <v>8318</v>
      </c>
      <c r="R3234">
        <f t="shared" si="201"/>
        <v>50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>
        <f t="shared" si="200"/>
        <v>1.1879999999999999</v>
      </c>
      <c r="O3235" t="s">
        <v>8271</v>
      </c>
      <c r="P3235" t="s">
        <v>8317</v>
      </c>
      <c r="Q3235" t="s">
        <v>8318</v>
      </c>
      <c r="R3235">
        <f t="shared" si="201"/>
        <v>97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>
        <f t="shared" si="200"/>
        <v>1.0039275000000001</v>
      </c>
      <c r="O3236" t="s">
        <v>8271</v>
      </c>
      <c r="P3236" t="s">
        <v>8317</v>
      </c>
      <c r="Q3236" t="s">
        <v>8318</v>
      </c>
      <c r="R3236">
        <f t="shared" si="201"/>
        <v>35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>
        <f t="shared" si="200"/>
        <v>1.0320666666666667</v>
      </c>
      <c r="O3237" t="s">
        <v>8271</v>
      </c>
      <c r="P3237" t="s">
        <v>8317</v>
      </c>
      <c r="Q3237" t="s">
        <v>8318</v>
      </c>
      <c r="R3237">
        <f t="shared" si="201"/>
        <v>86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>
        <f t="shared" si="200"/>
        <v>1.006</v>
      </c>
      <c r="O3238" t="s">
        <v>8271</v>
      </c>
      <c r="P3238" t="s">
        <v>8317</v>
      </c>
      <c r="Q3238" t="s">
        <v>8318</v>
      </c>
      <c r="R3238">
        <f t="shared" si="201"/>
        <v>183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>
        <f t="shared" si="200"/>
        <v>1.0078754285714286</v>
      </c>
      <c r="O3239" t="s">
        <v>8271</v>
      </c>
      <c r="P3239" t="s">
        <v>8317</v>
      </c>
      <c r="Q3239" t="s">
        <v>8318</v>
      </c>
      <c r="R3239">
        <f t="shared" si="201"/>
        <v>131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>
        <f t="shared" si="200"/>
        <v>1.1232142857142857</v>
      </c>
      <c r="O3240" t="s">
        <v>8271</v>
      </c>
      <c r="P3240" t="s">
        <v>8317</v>
      </c>
      <c r="Q3240" t="s">
        <v>8318</v>
      </c>
      <c r="R3240">
        <f t="shared" si="201"/>
        <v>40</v>
      </c>
      <c r="S3240" s="10">
        <f t="shared" si="202"/>
        <v>42156.510393518518</v>
      </c>
      <c r="T3240" s="10">
        <f t="shared" si="203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>
        <f t="shared" si="200"/>
        <v>1.0591914022517912</v>
      </c>
      <c r="O3241" t="s">
        <v>8271</v>
      </c>
      <c r="P3241" t="s">
        <v>8317</v>
      </c>
      <c r="Q3241" t="s">
        <v>8318</v>
      </c>
      <c r="R3241">
        <f t="shared" si="201"/>
        <v>60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>
        <f t="shared" si="200"/>
        <v>1.0056666666666667</v>
      </c>
      <c r="O3242" t="s">
        <v>8271</v>
      </c>
      <c r="P3242" t="s">
        <v>8317</v>
      </c>
      <c r="Q3242" t="s">
        <v>8318</v>
      </c>
      <c r="R3242">
        <f t="shared" si="201"/>
        <v>89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>
        <f t="shared" si="200"/>
        <v>1.1530588235294117</v>
      </c>
      <c r="O3243" t="s">
        <v>8271</v>
      </c>
      <c r="P3243" t="s">
        <v>8317</v>
      </c>
      <c r="Q3243" t="s">
        <v>8318</v>
      </c>
      <c r="R3243">
        <f t="shared" si="201"/>
        <v>59</v>
      </c>
      <c r="S3243" s="10">
        <f t="shared" si="202"/>
        <v>41893.324884259258</v>
      </c>
      <c r="T3243" s="10">
        <f t="shared" si="203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>
        <f t="shared" si="200"/>
        <v>1.273042</v>
      </c>
      <c r="O3244" t="s">
        <v>8271</v>
      </c>
      <c r="P3244" t="s">
        <v>8317</v>
      </c>
      <c r="Q3244" t="s">
        <v>8318</v>
      </c>
      <c r="R3244">
        <f t="shared" si="201"/>
        <v>70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>
        <f t="shared" si="200"/>
        <v>1.028375</v>
      </c>
      <c r="O3245" t="s">
        <v>8271</v>
      </c>
      <c r="P3245" t="s">
        <v>8317</v>
      </c>
      <c r="Q3245" t="s">
        <v>8318</v>
      </c>
      <c r="R3245">
        <f t="shared" si="201"/>
        <v>116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>
        <f t="shared" si="200"/>
        <v>1.0293749999999999</v>
      </c>
      <c r="O3246" t="s">
        <v>8271</v>
      </c>
      <c r="P3246" t="s">
        <v>8317</v>
      </c>
      <c r="Q3246" t="s">
        <v>8318</v>
      </c>
      <c r="R3246">
        <f t="shared" si="201"/>
        <v>24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>
        <f t="shared" si="200"/>
        <v>1.043047619047619</v>
      </c>
      <c r="O3247" t="s">
        <v>8271</v>
      </c>
      <c r="P3247" t="s">
        <v>8317</v>
      </c>
      <c r="Q3247" t="s">
        <v>8318</v>
      </c>
      <c r="R3247">
        <f t="shared" si="201"/>
        <v>81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>
        <f t="shared" si="200"/>
        <v>1.1122000000000001</v>
      </c>
      <c r="O3248" t="s">
        <v>8271</v>
      </c>
      <c r="P3248" t="s">
        <v>8317</v>
      </c>
      <c r="Q3248" t="s">
        <v>8318</v>
      </c>
      <c r="R3248">
        <f t="shared" si="201"/>
        <v>58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>
        <f t="shared" si="200"/>
        <v>1.0586</v>
      </c>
      <c r="O3249" t="s">
        <v>8271</v>
      </c>
      <c r="P3249" t="s">
        <v>8317</v>
      </c>
      <c r="Q3249" t="s">
        <v>8318</v>
      </c>
      <c r="R3249">
        <f t="shared" si="201"/>
        <v>46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>
        <f t="shared" si="200"/>
        <v>1.0079166666666666</v>
      </c>
      <c r="O3250" t="s">
        <v>8271</v>
      </c>
      <c r="P3250" t="s">
        <v>8317</v>
      </c>
      <c r="Q3250" t="s">
        <v>8318</v>
      </c>
      <c r="R3250">
        <f t="shared" si="201"/>
        <v>60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>
        <f t="shared" si="200"/>
        <v>1.0492727272727274</v>
      </c>
      <c r="O3251" t="s">
        <v>8271</v>
      </c>
      <c r="P3251" t="s">
        <v>8317</v>
      </c>
      <c r="Q3251" t="s">
        <v>8318</v>
      </c>
      <c r="R3251">
        <f t="shared" si="201"/>
        <v>66</v>
      </c>
      <c r="S3251" s="10">
        <f t="shared" si="202"/>
        <v>42145.746689814812</v>
      </c>
      <c r="T3251" s="10">
        <f t="shared" si="203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>
        <f t="shared" si="200"/>
        <v>1.01552</v>
      </c>
      <c r="O3252" t="s">
        <v>8271</v>
      </c>
      <c r="P3252" t="s">
        <v>8317</v>
      </c>
      <c r="Q3252" t="s">
        <v>8318</v>
      </c>
      <c r="R3252">
        <f t="shared" si="201"/>
        <v>119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>
        <f t="shared" si="200"/>
        <v>1.1073333333333333</v>
      </c>
      <c r="O3253" t="s">
        <v>8271</v>
      </c>
      <c r="P3253" t="s">
        <v>8317</v>
      </c>
      <c r="Q3253" t="s">
        <v>8318</v>
      </c>
      <c r="R3253">
        <f t="shared" si="201"/>
        <v>83</v>
      </c>
      <c r="S3253" s="10">
        <f t="shared" si="202"/>
        <v>42146.731087962966</v>
      </c>
      <c r="T3253" s="10">
        <f t="shared" si="203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>
        <f t="shared" si="200"/>
        <v>1.2782222222222221</v>
      </c>
      <c r="O3254" t="s">
        <v>8271</v>
      </c>
      <c r="P3254" t="s">
        <v>8317</v>
      </c>
      <c r="Q3254" t="s">
        <v>8318</v>
      </c>
      <c r="R3254">
        <f t="shared" si="201"/>
        <v>58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>
        <f t="shared" si="200"/>
        <v>1.0182500000000001</v>
      </c>
      <c r="O3255" t="s">
        <v>8271</v>
      </c>
      <c r="P3255" t="s">
        <v>8317</v>
      </c>
      <c r="Q3255" t="s">
        <v>8318</v>
      </c>
      <c r="R3255">
        <f t="shared" si="201"/>
        <v>177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>
        <f t="shared" si="200"/>
        <v>1.012576923076923</v>
      </c>
      <c r="O3256" t="s">
        <v>8271</v>
      </c>
      <c r="P3256" t="s">
        <v>8317</v>
      </c>
      <c r="Q3256" t="s">
        <v>8318</v>
      </c>
      <c r="R3256">
        <f t="shared" si="201"/>
        <v>71</v>
      </c>
      <c r="S3256" s="10">
        <f t="shared" si="202"/>
        <v>42059.085752314815</v>
      </c>
      <c r="T3256" s="10">
        <f t="shared" si="203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>
        <f t="shared" si="200"/>
        <v>1.75</v>
      </c>
      <c r="O3257" t="s">
        <v>8271</v>
      </c>
      <c r="P3257" t="s">
        <v>8317</v>
      </c>
      <c r="Q3257" t="s">
        <v>8318</v>
      </c>
      <c r="R3257">
        <f t="shared" si="201"/>
        <v>29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>
        <f t="shared" si="200"/>
        <v>1.2806</v>
      </c>
      <c r="O3258" t="s">
        <v>8271</v>
      </c>
      <c r="P3258" t="s">
        <v>8317</v>
      </c>
      <c r="Q3258" t="s">
        <v>8318</v>
      </c>
      <c r="R3258">
        <f t="shared" si="201"/>
        <v>73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>
        <f t="shared" si="200"/>
        <v>1.0629949999999999</v>
      </c>
      <c r="O3259" t="s">
        <v>8271</v>
      </c>
      <c r="P3259" t="s">
        <v>8317</v>
      </c>
      <c r="Q3259" t="s">
        <v>8318</v>
      </c>
      <c r="R3259">
        <f t="shared" si="201"/>
        <v>52</v>
      </c>
      <c r="S3259" s="10">
        <f t="shared" si="202"/>
        <v>42758.559629629628</v>
      </c>
      <c r="T3259" s="10">
        <f t="shared" si="203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>
        <f t="shared" si="200"/>
        <v>1.052142857142857</v>
      </c>
      <c r="O3260" t="s">
        <v>8271</v>
      </c>
      <c r="P3260" t="s">
        <v>8317</v>
      </c>
      <c r="Q3260" t="s">
        <v>8318</v>
      </c>
      <c r="R3260">
        <f t="shared" si="201"/>
        <v>98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>
        <f t="shared" si="200"/>
        <v>1.0616782608695652</v>
      </c>
      <c r="O3261" t="s">
        <v>8271</v>
      </c>
      <c r="P3261" t="s">
        <v>8317</v>
      </c>
      <c r="Q3261" t="s">
        <v>8318</v>
      </c>
      <c r="R3261">
        <f t="shared" si="201"/>
        <v>252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>
        <f t="shared" si="200"/>
        <v>1.0924</v>
      </c>
      <c r="O3262" t="s">
        <v>8271</v>
      </c>
      <c r="P3262" t="s">
        <v>8317</v>
      </c>
      <c r="Q3262" t="s">
        <v>8318</v>
      </c>
      <c r="R3262">
        <f t="shared" si="201"/>
        <v>75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>
        <f t="shared" si="200"/>
        <v>1.0045454545454546</v>
      </c>
      <c r="O3263" t="s">
        <v>8271</v>
      </c>
      <c r="P3263" t="s">
        <v>8317</v>
      </c>
      <c r="Q3263" t="s">
        <v>8318</v>
      </c>
      <c r="R3263">
        <f t="shared" si="201"/>
        <v>68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>
        <f t="shared" si="200"/>
        <v>1.0304098360655738</v>
      </c>
      <c r="O3264" t="s">
        <v>8271</v>
      </c>
      <c r="P3264" t="s">
        <v>8317</v>
      </c>
      <c r="Q3264" t="s">
        <v>8318</v>
      </c>
      <c r="R3264">
        <f t="shared" si="201"/>
        <v>94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>
        <f t="shared" si="200"/>
        <v>1.121664</v>
      </c>
      <c r="O3265" t="s">
        <v>8271</v>
      </c>
      <c r="P3265" t="s">
        <v>8317</v>
      </c>
      <c r="Q3265" t="s">
        <v>8318</v>
      </c>
      <c r="R3265">
        <f t="shared" si="201"/>
        <v>41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>
        <f t="shared" si="200"/>
        <v>1.03</v>
      </c>
      <c r="O3266" t="s">
        <v>8271</v>
      </c>
      <c r="P3266" t="s">
        <v>8317</v>
      </c>
      <c r="Q3266" t="s">
        <v>8318</v>
      </c>
      <c r="R3266">
        <f t="shared" si="201"/>
        <v>53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>
        <f t="shared" ref="N3267:N3330" si="204">E3267/D3267</f>
        <v>1.64</v>
      </c>
      <c r="O3267" t="s">
        <v>8271</v>
      </c>
      <c r="P3267" t="s">
        <v>8317</v>
      </c>
      <c r="Q3267" t="s">
        <v>8318</v>
      </c>
      <c r="R3267">
        <f t="shared" ref="R3267:R3330" si="205">ROUND(E3267/L3267,0)</f>
        <v>70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>
        <f t="shared" si="204"/>
        <v>1.3128333333333333</v>
      </c>
      <c r="O3268" t="s">
        <v>8271</v>
      </c>
      <c r="P3268" t="s">
        <v>8317</v>
      </c>
      <c r="Q3268" t="s">
        <v>8318</v>
      </c>
      <c r="R3268">
        <f t="shared" si="205"/>
        <v>48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>
        <f t="shared" si="204"/>
        <v>1.0209999999999999</v>
      </c>
      <c r="O3269" t="s">
        <v>8271</v>
      </c>
      <c r="P3269" t="s">
        <v>8317</v>
      </c>
      <c r="Q3269" t="s">
        <v>8318</v>
      </c>
      <c r="R3269">
        <f t="shared" si="205"/>
        <v>53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>
        <f t="shared" si="204"/>
        <v>1.28</v>
      </c>
      <c r="O3270" t="s">
        <v>8271</v>
      </c>
      <c r="P3270" t="s">
        <v>8317</v>
      </c>
      <c r="Q3270" t="s">
        <v>8318</v>
      </c>
      <c r="R3270">
        <f t="shared" si="205"/>
        <v>61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>
        <f t="shared" si="204"/>
        <v>1.0149999999999999</v>
      </c>
      <c r="O3271" t="s">
        <v>8271</v>
      </c>
      <c r="P3271" t="s">
        <v>8317</v>
      </c>
      <c r="Q3271" t="s">
        <v>8318</v>
      </c>
      <c r="R3271">
        <f t="shared" si="205"/>
        <v>116</v>
      </c>
      <c r="S3271" s="10">
        <f t="shared" si="206"/>
        <v>42137.395798611105</v>
      </c>
      <c r="T3271" s="10">
        <f t="shared" si="207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>
        <f t="shared" si="204"/>
        <v>1.0166666666666666</v>
      </c>
      <c r="O3272" t="s">
        <v>8271</v>
      </c>
      <c r="P3272" t="s">
        <v>8317</v>
      </c>
      <c r="Q3272" t="s">
        <v>8318</v>
      </c>
      <c r="R3272">
        <f t="shared" si="205"/>
        <v>61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>
        <f t="shared" si="204"/>
        <v>1.3</v>
      </c>
      <c r="O3273" t="s">
        <v>8271</v>
      </c>
      <c r="P3273" t="s">
        <v>8317</v>
      </c>
      <c r="Q3273" t="s">
        <v>8318</v>
      </c>
      <c r="R3273">
        <f t="shared" si="205"/>
        <v>38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>
        <f t="shared" si="204"/>
        <v>1.5443</v>
      </c>
      <c r="O3274" t="s">
        <v>8271</v>
      </c>
      <c r="P3274" t="s">
        <v>8317</v>
      </c>
      <c r="Q3274" t="s">
        <v>8318</v>
      </c>
      <c r="R3274">
        <f t="shared" si="205"/>
        <v>107</v>
      </c>
      <c r="S3274" s="10">
        <f t="shared" si="206"/>
        <v>42284.500104166669</v>
      </c>
      <c r="T3274" s="10">
        <f t="shared" si="207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>
        <f t="shared" si="204"/>
        <v>1.0740000000000001</v>
      </c>
      <c r="O3275" t="s">
        <v>8271</v>
      </c>
      <c r="P3275" t="s">
        <v>8317</v>
      </c>
      <c r="Q3275" t="s">
        <v>8318</v>
      </c>
      <c r="R3275">
        <f t="shared" si="205"/>
        <v>205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>
        <f t="shared" si="204"/>
        <v>1.0132258064516129</v>
      </c>
      <c r="O3276" t="s">
        <v>8271</v>
      </c>
      <c r="P3276" t="s">
        <v>8317</v>
      </c>
      <c r="Q3276" t="s">
        <v>8318</v>
      </c>
      <c r="R3276">
        <f t="shared" si="205"/>
        <v>55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>
        <f t="shared" si="204"/>
        <v>1.0027777777777778</v>
      </c>
      <c r="O3277" t="s">
        <v>8271</v>
      </c>
      <c r="P3277" t="s">
        <v>8317</v>
      </c>
      <c r="Q3277" t="s">
        <v>8318</v>
      </c>
      <c r="R3277">
        <f t="shared" si="205"/>
        <v>150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>
        <f t="shared" si="204"/>
        <v>1.1684444444444444</v>
      </c>
      <c r="O3278" t="s">
        <v>8271</v>
      </c>
      <c r="P3278" t="s">
        <v>8317</v>
      </c>
      <c r="Q3278" t="s">
        <v>8318</v>
      </c>
      <c r="R3278">
        <f t="shared" si="205"/>
        <v>53</v>
      </c>
      <c r="S3278" s="10">
        <f t="shared" si="206"/>
        <v>42426.949988425928</v>
      </c>
      <c r="T3278" s="10">
        <f t="shared" si="207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>
        <f t="shared" si="204"/>
        <v>1.0860000000000001</v>
      </c>
      <c r="O3279" t="s">
        <v>8271</v>
      </c>
      <c r="P3279" t="s">
        <v>8317</v>
      </c>
      <c r="Q3279" t="s">
        <v>8318</v>
      </c>
      <c r="R3279">
        <f t="shared" si="205"/>
        <v>54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>
        <f t="shared" si="204"/>
        <v>1.034</v>
      </c>
      <c r="O3280" t="s">
        <v>8271</v>
      </c>
      <c r="P3280" t="s">
        <v>8317</v>
      </c>
      <c r="Q3280" t="s">
        <v>8318</v>
      </c>
      <c r="R3280">
        <f t="shared" si="205"/>
        <v>76</v>
      </c>
      <c r="S3280" s="10">
        <f t="shared" si="206"/>
        <v>42124.848414351851</v>
      </c>
      <c r="T3280" s="10">
        <f t="shared" si="207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>
        <f t="shared" si="204"/>
        <v>1.1427586206896552</v>
      </c>
      <c r="O3281" t="s">
        <v>8271</v>
      </c>
      <c r="P3281" t="s">
        <v>8317</v>
      </c>
      <c r="Q3281" t="s">
        <v>8318</v>
      </c>
      <c r="R3281">
        <f t="shared" si="205"/>
        <v>105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>
        <f t="shared" si="204"/>
        <v>1.03</v>
      </c>
      <c r="O3282" t="s">
        <v>8271</v>
      </c>
      <c r="P3282" t="s">
        <v>8317</v>
      </c>
      <c r="Q3282" t="s">
        <v>8318</v>
      </c>
      <c r="R3282">
        <f t="shared" si="205"/>
        <v>69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>
        <f t="shared" si="204"/>
        <v>1.216</v>
      </c>
      <c r="O3283" t="s">
        <v>8271</v>
      </c>
      <c r="P3283" t="s">
        <v>8317</v>
      </c>
      <c r="Q3283" t="s">
        <v>8318</v>
      </c>
      <c r="R3283">
        <f t="shared" si="205"/>
        <v>129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>
        <f t="shared" si="204"/>
        <v>1.026467741935484</v>
      </c>
      <c r="O3284" t="s">
        <v>8271</v>
      </c>
      <c r="P3284" t="s">
        <v>8317</v>
      </c>
      <c r="Q3284" t="s">
        <v>8318</v>
      </c>
      <c r="R3284">
        <f t="shared" si="205"/>
        <v>134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>
        <f t="shared" si="204"/>
        <v>1.0475000000000001</v>
      </c>
      <c r="O3285" t="s">
        <v>8271</v>
      </c>
      <c r="P3285" t="s">
        <v>8317</v>
      </c>
      <c r="Q3285" t="s">
        <v>8318</v>
      </c>
      <c r="R3285">
        <f t="shared" si="205"/>
        <v>18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>
        <f t="shared" si="204"/>
        <v>1.016</v>
      </c>
      <c r="O3286" t="s">
        <v>8271</v>
      </c>
      <c r="P3286" t="s">
        <v>8317</v>
      </c>
      <c r="Q3286" t="s">
        <v>8318</v>
      </c>
      <c r="R3286">
        <f t="shared" si="205"/>
        <v>203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>
        <f t="shared" si="204"/>
        <v>1.1210242048409682</v>
      </c>
      <c r="O3287" t="s">
        <v>8271</v>
      </c>
      <c r="P3287" t="s">
        <v>8317</v>
      </c>
      <c r="Q3287" t="s">
        <v>8318</v>
      </c>
      <c r="R3287">
        <f t="shared" si="205"/>
        <v>69</v>
      </c>
      <c r="S3287" s="10">
        <f t="shared" si="206"/>
        <v>42762.942430555559</v>
      </c>
      <c r="T3287" s="10">
        <f t="shared" si="207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>
        <f t="shared" si="204"/>
        <v>1.0176666666666667</v>
      </c>
      <c r="O3288" t="s">
        <v>8271</v>
      </c>
      <c r="P3288" t="s">
        <v>8317</v>
      </c>
      <c r="Q3288" t="s">
        <v>8318</v>
      </c>
      <c r="R3288">
        <f t="shared" si="205"/>
        <v>125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>
        <f t="shared" si="204"/>
        <v>1</v>
      </c>
      <c r="O3289" t="s">
        <v>8271</v>
      </c>
      <c r="P3289" t="s">
        <v>8317</v>
      </c>
      <c r="Q3289" t="s">
        <v>8318</v>
      </c>
      <c r="R3289">
        <f t="shared" si="205"/>
        <v>74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>
        <f t="shared" si="204"/>
        <v>1.0026489999999999</v>
      </c>
      <c r="O3290" t="s">
        <v>8271</v>
      </c>
      <c r="P3290" t="s">
        <v>8317</v>
      </c>
      <c r="Q3290" t="s">
        <v>8318</v>
      </c>
      <c r="R3290">
        <f t="shared" si="205"/>
        <v>48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>
        <f t="shared" si="204"/>
        <v>1.3304200000000002</v>
      </c>
      <c r="O3291" t="s">
        <v>8271</v>
      </c>
      <c r="P3291" t="s">
        <v>8317</v>
      </c>
      <c r="Q3291" t="s">
        <v>8318</v>
      </c>
      <c r="R3291">
        <f t="shared" si="205"/>
        <v>27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>
        <f t="shared" si="204"/>
        <v>1.212</v>
      </c>
      <c r="O3292" t="s">
        <v>8271</v>
      </c>
      <c r="P3292" t="s">
        <v>8317</v>
      </c>
      <c r="Q3292" t="s">
        <v>8318</v>
      </c>
      <c r="R3292">
        <f t="shared" si="205"/>
        <v>34</v>
      </c>
      <c r="S3292" s="10">
        <f t="shared" si="206"/>
        <v>42775.51494212963</v>
      </c>
      <c r="T3292" s="10">
        <f t="shared" si="207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>
        <f t="shared" si="204"/>
        <v>1.1399999999999999</v>
      </c>
      <c r="O3293" t="s">
        <v>8271</v>
      </c>
      <c r="P3293" t="s">
        <v>8317</v>
      </c>
      <c r="Q3293" t="s">
        <v>8318</v>
      </c>
      <c r="R3293">
        <f t="shared" si="205"/>
        <v>41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>
        <f t="shared" si="204"/>
        <v>2.8613861386138613</v>
      </c>
      <c r="O3294" t="s">
        <v>8271</v>
      </c>
      <c r="P3294" t="s">
        <v>8317</v>
      </c>
      <c r="Q3294" t="s">
        <v>8318</v>
      </c>
      <c r="R3294">
        <f t="shared" si="205"/>
        <v>19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>
        <f t="shared" si="204"/>
        <v>1.7044444444444444</v>
      </c>
      <c r="O3295" t="s">
        <v>8271</v>
      </c>
      <c r="P3295" t="s">
        <v>8317</v>
      </c>
      <c r="Q3295" t="s">
        <v>8318</v>
      </c>
      <c r="R3295">
        <f t="shared" si="205"/>
        <v>84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>
        <f t="shared" si="204"/>
        <v>1.1833333333333333</v>
      </c>
      <c r="O3296" t="s">
        <v>8271</v>
      </c>
      <c r="P3296" t="s">
        <v>8317</v>
      </c>
      <c r="Q3296" t="s">
        <v>8318</v>
      </c>
      <c r="R3296">
        <f t="shared" si="205"/>
        <v>30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>
        <f t="shared" si="204"/>
        <v>1.0285857142857142</v>
      </c>
      <c r="O3297" t="s">
        <v>8271</v>
      </c>
      <c r="P3297" t="s">
        <v>8317</v>
      </c>
      <c r="Q3297" t="s">
        <v>8318</v>
      </c>
      <c r="R3297">
        <f t="shared" si="205"/>
        <v>27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>
        <f t="shared" si="204"/>
        <v>1.4406666666666668</v>
      </c>
      <c r="O3298" t="s">
        <v>8271</v>
      </c>
      <c r="P3298" t="s">
        <v>8317</v>
      </c>
      <c r="Q3298" t="s">
        <v>8318</v>
      </c>
      <c r="R3298">
        <f t="shared" si="205"/>
        <v>46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>
        <f t="shared" si="204"/>
        <v>1.0007272727272727</v>
      </c>
      <c r="O3299" t="s">
        <v>8271</v>
      </c>
      <c r="P3299" t="s">
        <v>8317</v>
      </c>
      <c r="Q3299" t="s">
        <v>8318</v>
      </c>
      <c r="R3299">
        <f t="shared" si="205"/>
        <v>125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>
        <f t="shared" si="204"/>
        <v>1.0173000000000001</v>
      </c>
      <c r="O3300" t="s">
        <v>8271</v>
      </c>
      <c r="P3300" t="s">
        <v>8317</v>
      </c>
      <c r="Q3300" t="s">
        <v>8318</v>
      </c>
      <c r="R3300">
        <f t="shared" si="205"/>
        <v>141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>
        <f t="shared" si="204"/>
        <v>1.1619999999999999</v>
      </c>
      <c r="O3301" t="s">
        <v>8271</v>
      </c>
      <c r="P3301" t="s">
        <v>8317</v>
      </c>
      <c r="Q3301" t="s">
        <v>8318</v>
      </c>
      <c r="R3301">
        <f t="shared" si="205"/>
        <v>55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>
        <f t="shared" si="204"/>
        <v>1.3616666666666666</v>
      </c>
      <c r="O3302" t="s">
        <v>8271</v>
      </c>
      <c r="P3302" t="s">
        <v>8317</v>
      </c>
      <c r="Q3302" t="s">
        <v>8318</v>
      </c>
      <c r="R3302">
        <f t="shared" si="205"/>
        <v>46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>
        <f t="shared" si="204"/>
        <v>1.3346666666666667</v>
      </c>
      <c r="O3303" t="s">
        <v>8271</v>
      </c>
      <c r="P3303" t="s">
        <v>8317</v>
      </c>
      <c r="Q3303" t="s">
        <v>8318</v>
      </c>
      <c r="R3303">
        <f t="shared" si="205"/>
        <v>57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>
        <f t="shared" si="204"/>
        <v>1.0339285714285715</v>
      </c>
      <c r="O3304" t="s">
        <v>8271</v>
      </c>
      <c r="P3304" t="s">
        <v>8317</v>
      </c>
      <c r="Q3304" t="s">
        <v>8318</v>
      </c>
      <c r="R3304">
        <f t="shared" si="205"/>
        <v>174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>
        <f t="shared" si="204"/>
        <v>1.1588888888888889</v>
      </c>
      <c r="O3305" t="s">
        <v>8271</v>
      </c>
      <c r="P3305" t="s">
        <v>8317</v>
      </c>
      <c r="Q3305" t="s">
        <v>8318</v>
      </c>
      <c r="R3305">
        <f t="shared" si="205"/>
        <v>60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>
        <f t="shared" si="204"/>
        <v>1.0451666666666666</v>
      </c>
      <c r="O3306" t="s">
        <v>8271</v>
      </c>
      <c r="P3306" t="s">
        <v>8317</v>
      </c>
      <c r="Q3306" t="s">
        <v>8318</v>
      </c>
      <c r="R3306">
        <f t="shared" si="205"/>
        <v>90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>
        <f t="shared" si="204"/>
        <v>1.0202500000000001</v>
      </c>
      <c r="O3307" t="s">
        <v>8271</v>
      </c>
      <c r="P3307" t="s">
        <v>8317</v>
      </c>
      <c r="Q3307" t="s">
        <v>8318</v>
      </c>
      <c r="R3307">
        <f t="shared" si="205"/>
        <v>204</v>
      </c>
      <c r="S3307" s="10">
        <f t="shared" si="206"/>
        <v>42186.855879629627</v>
      </c>
      <c r="T3307" s="10">
        <f t="shared" si="207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>
        <f t="shared" si="204"/>
        <v>1.7533333333333334</v>
      </c>
      <c r="O3308" t="s">
        <v>8271</v>
      </c>
      <c r="P3308" t="s">
        <v>8317</v>
      </c>
      <c r="Q3308" t="s">
        <v>8318</v>
      </c>
      <c r="R3308">
        <f t="shared" si="205"/>
        <v>49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>
        <f t="shared" si="204"/>
        <v>1.0668</v>
      </c>
      <c r="O3309" t="s">
        <v>8271</v>
      </c>
      <c r="P3309" t="s">
        <v>8317</v>
      </c>
      <c r="Q3309" t="s">
        <v>8318</v>
      </c>
      <c r="R3309">
        <f t="shared" si="205"/>
        <v>53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>
        <f t="shared" si="204"/>
        <v>1.2228571428571429</v>
      </c>
      <c r="O3310" t="s">
        <v>8271</v>
      </c>
      <c r="P3310" t="s">
        <v>8317</v>
      </c>
      <c r="Q3310" t="s">
        <v>8318</v>
      </c>
      <c r="R3310">
        <f t="shared" si="205"/>
        <v>75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>
        <f t="shared" si="204"/>
        <v>1.5942857142857143</v>
      </c>
      <c r="O3311" t="s">
        <v>8271</v>
      </c>
      <c r="P3311" t="s">
        <v>8317</v>
      </c>
      <c r="Q3311" t="s">
        <v>8318</v>
      </c>
      <c r="R3311">
        <f t="shared" si="205"/>
        <v>18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>
        <f t="shared" si="204"/>
        <v>1.0007692307692309</v>
      </c>
      <c r="O3312" t="s">
        <v>8271</v>
      </c>
      <c r="P3312" t="s">
        <v>8317</v>
      </c>
      <c r="Q3312" t="s">
        <v>8318</v>
      </c>
      <c r="R3312">
        <f t="shared" si="205"/>
        <v>210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>
        <f t="shared" si="204"/>
        <v>1.0984</v>
      </c>
      <c r="O3313" t="s">
        <v>8271</v>
      </c>
      <c r="P3313" t="s">
        <v>8317</v>
      </c>
      <c r="Q3313" t="s">
        <v>8318</v>
      </c>
      <c r="R3313">
        <f t="shared" si="205"/>
        <v>61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>
        <f t="shared" si="204"/>
        <v>1.0004</v>
      </c>
      <c r="O3314" t="s">
        <v>8271</v>
      </c>
      <c r="P3314" t="s">
        <v>8317</v>
      </c>
      <c r="Q3314" t="s">
        <v>8318</v>
      </c>
      <c r="R3314">
        <f t="shared" si="205"/>
        <v>61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>
        <f t="shared" si="204"/>
        <v>1.1605000000000001</v>
      </c>
      <c r="O3315" t="s">
        <v>8271</v>
      </c>
      <c r="P3315" t="s">
        <v>8317</v>
      </c>
      <c r="Q3315" t="s">
        <v>8318</v>
      </c>
      <c r="R3315">
        <f t="shared" si="205"/>
        <v>80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>
        <f t="shared" si="204"/>
        <v>2.1074999999999999</v>
      </c>
      <c r="O3316" t="s">
        <v>8271</v>
      </c>
      <c r="P3316" t="s">
        <v>8317</v>
      </c>
      <c r="Q3316" t="s">
        <v>8318</v>
      </c>
      <c r="R3316">
        <f t="shared" si="205"/>
        <v>29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>
        <f t="shared" si="204"/>
        <v>1.1000000000000001</v>
      </c>
      <c r="O3317" t="s">
        <v>8271</v>
      </c>
      <c r="P3317" t="s">
        <v>8317</v>
      </c>
      <c r="Q3317" t="s">
        <v>8318</v>
      </c>
      <c r="R3317">
        <f t="shared" si="205"/>
        <v>49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>
        <f t="shared" si="204"/>
        <v>1.0008673425918038</v>
      </c>
      <c r="O3318" t="s">
        <v>8271</v>
      </c>
      <c r="P3318" t="s">
        <v>8317</v>
      </c>
      <c r="Q3318" t="s">
        <v>8318</v>
      </c>
      <c r="R3318">
        <f t="shared" si="205"/>
        <v>94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>
        <f t="shared" si="204"/>
        <v>1.0619047619047619</v>
      </c>
      <c r="O3319" t="s">
        <v>8271</v>
      </c>
      <c r="P3319" t="s">
        <v>8317</v>
      </c>
      <c r="Q3319" t="s">
        <v>8318</v>
      </c>
      <c r="R3319">
        <f t="shared" si="205"/>
        <v>62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>
        <f t="shared" si="204"/>
        <v>1.256</v>
      </c>
      <c r="O3320" t="s">
        <v>8271</v>
      </c>
      <c r="P3320" t="s">
        <v>8317</v>
      </c>
      <c r="Q3320" t="s">
        <v>8318</v>
      </c>
      <c r="R3320">
        <f t="shared" si="205"/>
        <v>79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>
        <f t="shared" si="204"/>
        <v>1.08</v>
      </c>
      <c r="O3321" t="s">
        <v>8271</v>
      </c>
      <c r="P3321" t="s">
        <v>8317</v>
      </c>
      <c r="Q3321" t="s">
        <v>8318</v>
      </c>
      <c r="R3321">
        <f t="shared" si="205"/>
        <v>34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>
        <f t="shared" si="204"/>
        <v>1.01</v>
      </c>
      <c r="O3322" t="s">
        <v>8271</v>
      </c>
      <c r="P3322" t="s">
        <v>8317</v>
      </c>
      <c r="Q3322" t="s">
        <v>8318</v>
      </c>
      <c r="R3322">
        <f t="shared" si="205"/>
        <v>66</v>
      </c>
      <c r="S3322" s="10">
        <f t="shared" si="206"/>
        <v>42513.045798611114</v>
      </c>
      <c r="T3322" s="10">
        <f t="shared" si="207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>
        <f t="shared" si="204"/>
        <v>1.0740000000000001</v>
      </c>
      <c r="O3323" t="s">
        <v>8271</v>
      </c>
      <c r="P3323" t="s">
        <v>8317</v>
      </c>
      <c r="Q3323" t="s">
        <v>8318</v>
      </c>
      <c r="R3323">
        <f t="shared" si="205"/>
        <v>36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>
        <f t="shared" si="204"/>
        <v>1.0151515151515151</v>
      </c>
      <c r="O3324" t="s">
        <v>8271</v>
      </c>
      <c r="P3324" t="s">
        <v>8317</v>
      </c>
      <c r="Q3324" t="s">
        <v>8318</v>
      </c>
      <c r="R3324">
        <f t="shared" si="205"/>
        <v>146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>
        <f t="shared" si="204"/>
        <v>1.2589999999999999</v>
      </c>
      <c r="O3325" t="s">
        <v>8271</v>
      </c>
      <c r="P3325" t="s">
        <v>8317</v>
      </c>
      <c r="Q3325" t="s">
        <v>8318</v>
      </c>
      <c r="R3325">
        <f t="shared" si="205"/>
        <v>26</v>
      </c>
      <c r="S3325" s="10">
        <f t="shared" si="206"/>
        <v>42608.36583333333</v>
      </c>
      <c r="T3325" s="10">
        <f t="shared" si="207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>
        <f t="shared" si="204"/>
        <v>1.0166666666666666</v>
      </c>
      <c r="O3326" t="s">
        <v>8271</v>
      </c>
      <c r="P3326" t="s">
        <v>8317</v>
      </c>
      <c r="Q3326" t="s">
        <v>8318</v>
      </c>
      <c r="R3326">
        <f t="shared" si="205"/>
        <v>153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>
        <f t="shared" si="204"/>
        <v>1.125</v>
      </c>
      <c r="O3327" t="s">
        <v>8271</v>
      </c>
      <c r="P3327" t="s">
        <v>8317</v>
      </c>
      <c r="Q3327" t="s">
        <v>8318</v>
      </c>
      <c r="R3327">
        <f t="shared" si="205"/>
        <v>30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>
        <f t="shared" si="204"/>
        <v>1.0137499999999999</v>
      </c>
      <c r="O3328" t="s">
        <v>8271</v>
      </c>
      <c r="P3328" t="s">
        <v>8317</v>
      </c>
      <c r="Q3328" t="s">
        <v>8318</v>
      </c>
      <c r="R3328">
        <f t="shared" si="205"/>
        <v>142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>
        <f t="shared" si="204"/>
        <v>1.0125</v>
      </c>
      <c r="O3329" t="s">
        <v>8271</v>
      </c>
      <c r="P3329" t="s">
        <v>8317</v>
      </c>
      <c r="Q3329" t="s">
        <v>8318</v>
      </c>
      <c r="R3329">
        <f t="shared" si="205"/>
        <v>25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>
        <f t="shared" si="204"/>
        <v>1.4638888888888888</v>
      </c>
      <c r="O3330" t="s">
        <v>8271</v>
      </c>
      <c r="P3330" t="s">
        <v>8317</v>
      </c>
      <c r="Q3330" t="s">
        <v>8318</v>
      </c>
      <c r="R3330">
        <f t="shared" si="205"/>
        <v>293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>
        <f t="shared" ref="N3331:N3394" si="208">E3331/D3331</f>
        <v>1.1679999999999999</v>
      </c>
      <c r="O3331" t="s">
        <v>8271</v>
      </c>
      <c r="P3331" t="s">
        <v>8317</v>
      </c>
      <c r="Q3331" t="s">
        <v>8318</v>
      </c>
      <c r="R3331">
        <f t="shared" ref="R3331:R3394" si="209">ROUND(E3331/L3331,0)</f>
        <v>45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>
        <f t="shared" si="208"/>
        <v>1.0626666666666666</v>
      </c>
      <c r="O3332" t="s">
        <v>8271</v>
      </c>
      <c r="P3332" t="s">
        <v>8317</v>
      </c>
      <c r="Q3332" t="s">
        <v>8318</v>
      </c>
      <c r="R3332">
        <f t="shared" si="209"/>
        <v>23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>
        <f t="shared" si="208"/>
        <v>1.0451999999999999</v>
      </c>
      <c r="O3333" t="s">
        <v>8271</v>
      </c>
      <c r="P3333" t="s">
        <v>8317</v>
      </c>
      <c r="Q3333" t="s">
        <v>8318</v>
      </c>
      <c r="R3333">
        <f t="shared" si="209"/>
        <v>80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>
        <f t="shared" si="208"/>
        <v>1</v>
      </c>
      <c r="O3334" t="s">
        <v>8271</v>
      </c>
      <c r="P3334" t="s">
        <v>8317</v>
      </c>
      <c r="Q3334" t="s">
        <v>8318</v>
      </c>
      <c r="R3334">
        <f t="shared" si="209"/>
        <v>72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>
        <f t="shared" si="208"/>
        <v>1.0457142857142858</v>
      </c>
      <c r="O3335" t="s">
        <v>8271</v>
      </c>
      <c r="P3335" t="s">
        <v>8317</v>
      </c>
      <c r="Q3335" t="s">
        <v>8318</v>
      </c>
      <c r="R3335">
        <f t="shared" si="209"/>
        <v>33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>
        <f t="shared" si="208"/>
        <v>1.3862051149573753</v>
      </c>
      <c r="O3336" t="s">
        <v>8271</v>
      </c>
      <c r="P3336" t="s">
        <v>8317</v>
      </c>
      <c r="Q3336" t="s">
        <v>8318</v>
      </c>
      <c r="R3336">
        <f t="shared" si="209"/>
        <v>117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>
        <f t="shared" si="208"/>
        <v>1.0032000000000001</v>
      </c>
      <c r="O3337" t="s">
        <v>8271</v>
      </c>
      <c r="P3337" t="s">
        <v>8317</v>
      </c>
      <c r="Q3337" t="s">
        <v>8318</v>
      </c>
      <c r="R3337">
        <f t="shared" si="209"/>
        <v>80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>
        <f t="shared" si="208"/>
        <v>1</v>
      </c>
      <c r="O3338" t="s">
        <v>8271</v>
      </c>
      <c r="P3338" t="s">
        <v>8317</v>
      </c>
      <c r="Q3338" t="s">
        <v>8318</v>
      </c>
      <c r="R3338">
        <f t="shared" si="209"/>
        <v>28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>
        <f t="shared" si="208"/>
        <v>1.1020000000000001</v>
      </c>
      <c r="O3339" t="s">
        <v>8271</v>
      </c>
      <c r="P3339" t="s">
        <v>8317</v>
      </c>
      <c r="Q3339" t="s">
        <v>8318</v>
      </c>
      <c r="R3339">
        <f t="shared" si="209"/>
        <v>81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>
        <f t="shared" si="208"/>
        <v>1.0218</v>
      </c>
      <c r="O3340" t="s">
        <v>8271</v>
      </c>
      <c r="P3340" t="s">
        <v>8317</v>
      </c>
      <c r="Q3340" t="s">
        <v>8318</v>
      </c>
      <c r="R3340">
        <f t="shared" si="209"/>
        <v>137</v>
      </c>
      <c r="S3340" s="10">
        <f t="shared" si="210"/>
        <v>42769.574999999997</v>
      </c>
      <c r="T3340" s="10">
        <f t="shared" si="211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>
        <f t="shared" si="208"/>
        <v>1.0435000000000001</v>
      </c>
      <c r="O3341" t="s">
        <v>8271</v>
      </c>
      <c r="P3341" t="s">
        <v>8317</v>
      </c>
      <c r="Q3341" t="s">
        <v>8318</v>
      </c>
      <c r="R3341">
        <f t="shared" si="209"/>
        <v>178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>
        <f t="shared" si="208"/>
        <v>1.3816666666666666</v>
      </c>
      <c r="O3342" t="s">
        <v>8271</v>
      </c>
      <c r="P3342" t="s">
        <v>8317</v>
      </c>
      <c r="Q3342" t="s">
        <v>8318</v>
      </c>
      <c r="R3342">
        <f t="shared" si="209"/>
        <v>109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>
        <f t="shared" si="208"/>
        <v>1</v>
      </c>
      <c r="O3343" t="s">
        <v>8271</v>
      </c>
      <c r="P3343" t="s">
        <v>8317</v>
      </c>
      <c r="Q3343" t="s">
        <v>8318</v>
      </c>
      <c r="R3343">
        <f t="shared" si="209"/>
        <v>120</v>
      </c>
      <c r="S3343" s="10">
        <f t="shared" si="210"/>
        <v>42510.798854166671</v>
      </c>
      <c r="T3343" s="10">
        <f t="shared" si="211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>
        <f t="shared" si="208"/>
        <v>1.0166666666666666</v>
      </c>
      <c r="O3344" t="s">
        <v>8271</v>
      </c>
      <c r="P3344" t="s">
        <v>8317</v>
      </c>
      <c r="Q3344" t="s">
        <v>8318</v>
      </c>
      <c r="R3344">
        <f t="shared" si="209"/>
        <v>78</v>
      </c>
      <c r="S3344" s="10">
        <f t="shared" si="210"/>
        <v>42062.296412037031</v>
      </c>
      <c r="T3344" s="10">
        <f t="shared" si="211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>
        <f t="shared" si="208"/>
        <v>1.7142857142857142</v>
      </c>
      <c r="O3345" t="s">
        <v>8271</v>
      </c>
      <c r="P3345" t="s">
        <v>8317</v>
      </c>
      <c r="Q3345" t="s">
        <v>8318</v>
      </c>
      <c r="R3345">
        <f t="shared" si="209"/>
        <v>52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>
        <f t="shared" si="208"/>
        <v>1.0144444444444445</v>
      </c>
      <c r="O3346" t="s">
        <v>8271</v>
      </c>
      <c r="P3346" t="s">
        <v>8317</v>
      </c>
      <c r="Q3346" t="s">
        <v>8318</v>
      </c>
      <c r="R3346">
        <f t="shared" si="209"/>
        <v>114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>
        <f t="shared" si="208"/>
        <v>1.3</v>
      </c>
      <c r="O3347" t="s">
        <v>8271</v>
      </c>
      <c r="P3347" t="s">
        <v>8317</v>
      </c>
      <c r="Q3347" t="s">
        <v>8318</v>
      </c>
      <c r="R3347">
        <f t="shared" si="209"/>
        <v>50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>
        <f t="shared" si="208"/>
        <v>1.1000000000000001</v>
      </c>
      <c r="O3348" t="s">
        <v>8271</v>
      </c>
      <c r="P3348" t="s">
        <v>8317</v>
      </c>
      <c r="Q3348" t="s">
        <v>8318</v>
      </c>
      <c r="R3348">
        <f t="shared" si="209"/>
        <v>92</v>
      </c>
      <c r="S3348" s="10">
        <f t="shared" si="210"/>
        <v>42054.024421296301</v>
      </c>
      <c r="T3348" s="10">
        <f t="shared" si="211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>
        <f t="shared" si="208"/>
        <v>1.1944999999999999</v>
      </c>
      <c r="O3349" t="s">
        <v>8271</v>
      </c>
      <c r="P3349" t="s">
        <v>8317</v>
      </c>
      <c r="Q3349" t="s">
        <v>8318</v>
      </c>
      <c r="R3349">
        <f t="shared" si="209"/>
        <v>109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>
        <f t="shared" si="208"/>
        <v>1.002909090909091</v>
      </c>
      <c r="O3350" t="s">
        <v>8271</v>
      </c>
      <c r="P3350" t="s">
        <v>8317</v>
      </c>
      <c r="Q3350" t="s">
        <v>8318</v>
      </c>
      <c r="R3350">
        <f t="shared" si="209"/>
        <v>70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>
        <f t="shared" si="208"/>
        <v>1.534</v>
      </c>
      <c r="O3351" t="s">
        <v>8271</v>
      </c>
      <c r="P3351" t="s">
        <v>8317</v>
      </c>
      <c r="Q3351" t="s">
        <v>8318</v>
      </c>
      <c r="R3351">
        <f t="shared" si="209"/>
        <v>110</v>
      </c>
      <c r="S3351" s="10">
        <f t="shared" si="210"/>
        <v>42513.110787037032</v>
      </c>
      <c r="T3351" s="10">
        <f t="shared" si="211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>
        <f t="shared" si="208"/>
        <v>1.0442857142857143</v>
      </c>
      <c r="O3352" t="s">
        <v>8271</v>
      </c>
      <c r="P3352" t="s">
        <v>8317</v>
      </c>
      <c r="Q3352" t="s">
        <v>8318</v>
      </c>
      <c r="R3352">
        <f t="shared" si="209"/>
        <v>72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>
        <f t="shared" si="208"/>
        <v>1.0109999999999999</v>
      </c>
      <c r="O3353" t="s">
        <v>8271</v>
      </c>
      <c r="P3353" t="s">
        <v>8317</v>
      </c>
      <c r="Q3353" t="s">
        <v>8318</v>
      </c>
      <c r="R3353">
        <f t="shared" si="209"/>
        <v>94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>
        <f t="shared" si="208"/>
        <v>1.0751999999999999</v>
      </c>
      <c r="O3354" t="s">
        <v>8271</v>
      </c>
      <c r="P3354" t="s">
        <v>8317</v>
      </c>
      <c r="Q3354" t="s">
        <v>8318</v>
      </c>
      <c r="R3354">
        <f t="shared" si="209"/>
        <v>77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>
        <f t="shared" si="208"/>
        <v>3.15</v>
      </c>
      <c r="O3355" t="s">
        <v>8271</v>
      </c>
      <c r="P3355" t="s">
        <v>8317</v>
      </c>
      <c r="Q3355" t="s">
        <v>8318</v>
      </c>
      <c r="R3355">
        <f t="shared" si="209"/>
        <v>36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>
        <f t="shared" si="208"/>
        <v>1.0193333333333334</v>
      </c>
      <c r="O3356" t="s">
        <v>8271</v>
      </c>
      <c r="P3356" t="s">
        <v>8317</v>
      </c>
      <c r="Q3356" t="s">
        <v>8318</v>
      </c>
      <c r="R3356">
        <f t="shared" si="209"/>
        <v>56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>
        <f t="shared" si="208"/>
        <v>1.2628571428571429</v>
      </c>
      <c r="O3357" t="s">
        <v>8271</v>
      </c>
      <c r="P3357" t="s">
        <v>8317</v>
      </c>
      <c r="Q3357" t="s">
        <v>8318</v>
      </c>
      <c r="R3357">
        <f t="shared" si="209"/>
        <v>147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>
        <f t="shared" si="208"/>
        <v>1.014</v>
      </c>
      <c r="O3358" t="s">
        <v>8271</v>
      </c>
      <c r="P3358" t="s">
        <v>8317</v>
      </c>
      <c r="Q3358" t="s">
        <v>8318</v>
      </c>
      <c r="R3358">
        <f t="shared" si="209"/>
        <v>56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>
        <f t="shared" si="208"/>
        <v>1.01</v>
      </c>
      <c r="O3359" t="s">
        <v>8271</v>
      </c>
      <c r="P3359" t="s">
        <v>8317</v>
      </c>
      <c r="Q3359" t="s">
        <v>8318</v>
      </c>
      <c r="R3359">
        <f t="shared" si="209"/>
        <v>96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>
        <f t="shared" si="208"/>
        <v>1.0299</v>
      </c>
      <c r="O3360" t="s">
        <v>8271</v>
      </c>
      <c r="P3360" t="s">
        <v>8317</v>
      </c>
      <c r="Q3360" t="s">
        <v>8318</v>
      </c>
      <c r="R3360">
        <f t="shared" si="209"/>
        <v>64</v>
      </c>
      <c r="S3360" s="10">
        <f t="shared" si="210"/>
        <v>41932.311099537037</v>
      </c>
      <c r="T3360" s="10">
        <f t="shared" si="211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>
        <f t="shared" si="208"/>
        <v>1.0625</v>
      </c>
      <c r="O3361" t="s">
        <v>8271</v>
      </c>
      <c r="P3361" t="s">
        <v>8317</v>
      </c>
      <c r="Q3361" t="s">
        <v>8318</v>
      </c>
      <c r="R3361">
        <f t="shared" si="209"/>
        <v>185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>
        <f t="shared" si="208"/>
        <v>1.0137777777777779</v>
      </c>
      <c r="O3362" t="s">
        <v>8271</v>
      </c>
      <c r="P3362" t="s">
        <v>8317</v>
      </c>
      <c r="Q3362" t="s">
        <v>8318</v>
      </c>
      <c r="R3362">
        <f t="shared" si="209"/>
        <v>127</v>
      </c>
      <c r="S3362" s="10">
        <f t="shared" si="210"/>
        <v>42697.082673611112</v>
      </c>
      <c r="T3362" s="10">
        <f t="shared" si="211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>
        <f t="shared" si="208"/>
        <v>1.1346000000000001</v>
      </c>
      <c r="O3363" t="s">
        <v>8271</v>
      </c>
      <c r="P3363" t="s">
        <v>8317</v>
      </c>
      <c r="Q3363" t="s">
        <v>8318</v>
      </c>
      <c r="R3363">
        <f t="shared" si="209"/>
        <v>83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>
        <f t="shared" si="208"/>
        <v>2.1800000000000002</v>
      </c>
      <c r="O3364" t="s">
        <v>8271</v>
      </c>
      <c r="P3364" t="s">
        <v>8317</v>
      </c>
      <c r="Q3364" t="s">
        <v>8318</v>
      </c>
      <c r="R3364">
        <f t="shared" si="209"/>
        <v>55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>
        <f t="shared" si="208"/>
        <v>1.0141935483870967</v>
      </c>
      <c r="O3365" t="s">
        <v>8271</v>
      </c>
      <c r="P3365" t="s">
        <v>8317</v>
      </c>
      <c r="Q3365" t="s">
        <v>8318</v>
      </c>
      <c r="R3365">
        <f t="shared" si="209"/>
        <v>302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>
        <f t="shared" si="208"/>
        <v>1.0593333333333332</v>
      </c>
      <c r="O3366" t="s">
        <v>8271</v>
      </c>
      <c r="P3366" t="s">
        <v>8317</v>
      </c>
      <c r="Q3366" t="s">
        <v>8318</v>
      </c>
      <c r="R3366">
        <f t="shared" si="209"/>
        <v>44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>
        <f t="shared" si="208"/>
        <v>1.04</v>
      </c>
      <c r="O3367" t="s">
        <v>8271</v>
      </c>
      <c r="P3367" t="s">
        <v>8317</v>
      </c>
      <c r="Q3367" t="s">
        <v>8318</v>
      </c>
      <c r="R3367">
        <f t="shared" si="209"/>
        <v>867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>
        <f t="shared" si="208"/>
        <v>2.21</v>
      </c>
      <c r="O3368" t="s">
        <v>8271</v>
      </c>
      <c r="P3368" t="s">
        <v>8317</v>
      </c>
      <c r="Q3368" t="s">
        <v>8318</v>
      </c>
      <c r="R3368">
        <f t="shared" si="209"/>
        <v>61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>
        <f t="shared" si="208"/>
        <v>1.1866666666666668</v>
      </c>
      <c r="O3369" t="s">
        <v>8271</v>
      </c>
      <c r="P3369" t="s">
        <v>8317</v>
      </c>
      <c r="Q3369" t="s">
        <v>8318</v>
      </c>
      <c r="R3369">
        <f t="shared" si="209"/>
        <v>30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>
        <f t="shared" si="208"/>
        <v>1.046</v>
      </c>
      <c r="O3370" t="s">
        <v>8271</v>
      </c>
      <c r="P3370" t="s">
        <v>8317</v>
      </c>
      <c r="Q3370" t="s">
        <v>8318</v>
      </c>
      <c r="R3370">
        <f t="shared" si="209"/>
        <v>45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>
        <f t="shared" si="208"/>
        <v>1.0389999999999999</v>
      </c>
      <c r="O3371" t="s">
        <v>8271</v>
      </c>
      <c r="P3371" t="s">
        <v>8317</v>
      </c>
      <c r="Q3371" t="s">
        <v>8318</v>
      </c>
      <c r="R3371">
        <f t="shared" si="209"/>
        <v>96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>
        <f t="shared" si="208"/>
        <v>1.1773333333333333</v>
      </c>
      <c r="O3372" t="s">
        <v>8271</v>
      </c>
      <c r="P3372" t="s">
        <v>8317</v>
      </c>
      <c r="Q3372" t="s">
        <v>8318</v>
      </c>
      <c r="R3372">
        <f t="shared" si="209"/>
        <v>68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>
        <f t="shared" si="208"/>
        <v>1.385</v>
      </c>
      <c r="O3373" t="s">
        <v>8271</v>
      </c>
      <c r="P3373" t="s">
        <v>8317</v>
      </c>
      <c r="Q3373" t="s">
        <v>8318</v>
      </c>
      <c r="R3373">
        <f t="shared" si="209"/>
        <v>31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>
        <f t="shared" si="208"/>
        <v>1.0349999999999999</v>
      </c>
      <c r="O3374" t="s">
        <v>8271</v>
      </c>
      <c r="P3374" t="s">
        <v>8317</v>
      </c>
      <c r="Q3374" t="s">
        <v>8318</v>
      </c>
      <c r="R3374">
        <f t="shared" si="209"/>
        <v>38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>
        <f t="shared" si="208"/>
        <v>1.0024999999999999</v>
      </c>
      <c r="O3375" t="s">
        <v>8271</v>
      </c>
      <c r="P3375" t="s">
        <v>8317</v>
      </c>
      <c r="Q3375" t="s">
        <v>8318</v>
      </c>
      <c r="R3375">
        <f t="shared" si="209"/>
        <v>67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>
        <f t="shared" si="208"/>
        <v>1.0657142857142856</v>
      </c>
      <c r="O3376" t="s">
        <v>8271</v>
      </c>
      <c r="P3376" t="s">
        <v>8317</v>
      </c>
      <c r="Q3376" t="s">
        <v>8318</v>
      </c>
      <c r="R3376">
        <f t="shared" si="209"/>
        <v>72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>
        <f t="shared" si="208"/>
        <v>1</v>
      </c>
      <c r="O3377" t="s">
        <v>8271</v>
      </c>
      <c r="P3377" t="s">
        <v>8317</v>
      </c>
      <c r="Q3377" t="s">
        <v>8318</v>
      </c>
      <c r="R3377">
        <f t="shared" si="209"/>
        <v>176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>
        <f t="shared" si="208"/>
        <v>1.0001249999999999</v>
      </c>
      <c r="O3378" t="s">
        <v>8271</v>
      </c>
      <c r="P3378" t="s">
        <v>8317</v>
      </c>
      <c r="Q3378" t="s">
        <v>8318</v>
      </c>
      <c r="R3378">
        <f t="shared" si="209"/>
        <v>421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>
        <f t="shared" si="208"/>
        <v>1.0105</v>
      </c>
      <c r="O3379" t="s">
        <v>8271</v>
      </c>
      <c r="P3379" t="s">
        <v>8317</v>
      </c>
      <c r="Q3379" t="s">
        <v>8318</v>
      </c>
      <c r="R3379">
        <f t="shared" si="209"/>
        <v>105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>
        <f t="shared" si="208"/>
        <v>1.0763636363636364</v>
      </c>
      <c r="O3380" t="s">
        <v>8271</v>
      </c>
      <c r="P3380" t="s">
        <v>8317</v>
      </c>
      <c r="Q3380" t="s">
        <v>8318</v>
      </c>
      <c r="R3380">
        <f t="shared" si="209"/>
        <v>28</v>
      </c>
      <c r="S3380" s="10">
        <f t="shared" si="210"/>
        <v>41858.355393518519</v>
      </c>
      <c r="T3380" s="10">
        <f t="shared" si="211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>
        <f t="shared" si="208"/>
        <v>1.0365</v>
      </c>
      <c r="O3381" t="s">
        <v>8271</v>
      </c>
      <c r="P3381" t="s">
        <v>8317</v>
      </c>
      <c r="Q3381" t="s">
        <v>8318</v>
      </c>
      <c r="R3381">
        <f t="shared" si="209"/>
        <v>55</v>
      </c>
      <c r="S3381" s="10">
        <f t="shared" si="210"/>
        <v>42225.513888888891</v>
      </c>
      <c r="T3381" s="10">
        <f t="shared" si="211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>
        <f t="shared" si="208"/>
        <v>1.0443333333333333</v>
      </c>
      <c r="O3382" t="s">
        <v>8271</v>
      </c>
      <c r="P3382" t="s">
        <v>8317</v>
      </c>
      <c r="Q3382" t="s">
        <v>8318</v>
      </c>
      <c r="R3382">
        <f t="shared" si="209"/>
        <v>112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>
        <f t="shared" si="208"/>
        <v>1.0225</v>
      </c>
      <c r="O3383" t="s">
        <v>8271</v>
      </c>
      <c r="P3383" t="s">
        <v>8317</v>
      </c>
      <c r="Q3383" t="s">
        <v>8318</v>
      </c>
      <c r="R3383">
        <f t="shared" si="209"/>
        <v>85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>
        <f t="shared" si="208"/>
        <v>1.0074285714285713</v>
      </c>
      <c r="O3384" t="s">
        <v>8271</v>
      </c>
      <c r="P3384" t="s">
        <v>8317</v>
      </c>
      <c r="Q3384" t="s">
        <v>8318</v>
      </c>
      <c r="R3384">
        <f t="shared" si="209"/>
        <v>77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>
        <f t="shared" si="208"/>
        <v>1.1171428571428572</v>
      </c>
      <c r="O3385" t="s">
        <v>8271</v>
      </c>
      <c r="P3385" t="s">
        <v>8317</v>
      </c>
      <c r="Q3385" t="s">
        <v>8318</v>
      </c>
      <c r="R3385">
        <f t="shared" si="209"/>
        <v>65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>
        <f t="shared" si="208"/>
        <v>1.0001100000000001</v>
      </c>
      <c r="O3386" t="s">
        <v>8271</v>
      </c>
      <c r="P3386" t="s">
        <v>8317</v>
      </c>
      <c r="Q3386" t="s">
        <v>8318</v>
      </c>
      <c r="R3386">
        <f t="shared" si="209"/>
        <v>94</v>
      </c>
      <c r="S3386" s="10">
        <f t="shared" si="210"/>
        <v>42292.087592592594</v>
      </c>
      <c r="T3386" s="10">
        <f t="shared" si="211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>
        <f t="shared" si="208"/>
        <v>1</v>
      </c>
      <c r="O3387" t="s">
        <v>8271</v>
      </c>
      <c r="P3387" t="s">
        <v>8317</v>
      </c>
      <c r="Q3387" t="s">
        <v>8318</v>
      </c>
      <c r="R3387">
        <f t="shared" si="209"/>
        <v>133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>
        <f t="shared" si="208"/>
        <v>1.05</v>
      </c>
      <c r="O3388" t="s">
        <v>8271</v>
      </c>
      <c r="P3388" t="s">
        <v>8317</v>
      </c>
      <c r="Q3388" t="s">
        <v>8318</v>
      </c>
      <c r="R3388">
        <f t="shared" si="209"/>
        <v>51</v>
      </c>
      <c r="S3388" s="10">
        <f t="shared" si="210"/>
        <v>41946.644745370373</v>
      </c>
      <c r="T3388" s="10">
        <f t="shared" si="211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>
        <f t="shared" si="208"/>
        <v>1.1686666666666667</v>
      </c>
      <c r="O3389" t="s">
        <v>8271</v>
      </c>
      <c r="P3389" t="s">
        <v>8317</v>
      </c>
      <c r="Q3389" t="s">
        <v>8318</v>
      </c>
      <c r="R3389">
        <f t="shared" si="209"/>
        <v>100</v>
      </c>
      <c r="S3389" s="10">
        <f t="shared" si="210"/>
        <v>41947.762592592589</v>
      </c>
      <c r="T3389" s="10">
        <f t="shared" si="211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>
        <f t="shared" si="208"/>
        <v>1.038</v>
      </c>
      <c r="O3390" t="s">
        <v>8271</v>
      </c>
      <c r="P3390" t="s">
        <v>8317</v>
      </c>
      <c r="Q3390" t="s">
        <v>8318</v>
      </c>
      <c r="R3390">
        <f t="shared" si="209"/>
        <v>35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>
        <f t="shared" si="208"/>
        <v>1.145</v>
      </c>
      <c r="O3391" t="s">
        <v>8271</v>
      </c>
      <c r="P3391" t="s">
        <v>8317</v>
      </c>
      <c r="Q3391" t="s">
        <v>8318</v>
      </c>
      <c r="R3391">
        <f t="shared" si="209"/>
        <v>185</v>
      </c>
      <c r="S3391" s="10">
        <f t="shared" si="210"/>
        <v>42494.563449074078</v>
      </c>
      <c r="T3391" s="10">
        <f t="shared" si="211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>
        <f t="shared" si="208"/>
        <v>1.024</v>
      </c>
      <c r="O3392" t="s">
        <v>8271</v>
      </c>
      <c r="P3392" t="s">
        <v>8317</v>
      </c>
      <c r="Q3392" t="s">
        <v>8318</v>
      </c>
      <c r="R3392">
        <f t="shared" si="209"/>
        <v>70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>
        <f t="shared" si="208"/>
        <v>2.23</v>
      </c>
      <c r="O3393" t="s">
        <v>8271</v>
      </c>
      <c r="P3393" t="s">
        <v>8317</v>
      </c>
      <c r="Q3393" t="s">
        <v>8318</v>
      </c>
      <c r="R3393">
        <f t="shared" si="209"/>
        <v>62</v>
      </c>
      <c r="S3393" s="10">
        <f t="shared" si="210"/>
        <v>41830.545694444445</v>
      </c>
      <c r="T3393" s="10">
        <f t="shared" si="211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>
        <f t="shared" si="208"/>
        <v>1</v>
      </c>
      <c r="O3394" t="s">
        <v>8271</v>
      </c>
      <c r="P3394" t="s">
        <v>8317</v>
      </c>
      <c r="Q3394" t="s">
        <v>8318</v>
      </c>
      <c r="R3394">
        <f t="shared" si="209"/>
        <v>42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>
        <f t="shared" ref="N3395:N3458" si="212">E3395/D3395</f>
        <v>1.0580000000000001</v>
      </c>
      <c r="O3395" t="s">
        <v>8271</v>
      </c>
      <c r="P3395" t="s">
        <v>8317</v>
      </c>
      <c r="Q3395" t="s">
        <v>8318</v>
      </c>
      <c r="R3395">
        <f t="shared" ref="R3395:R3458" si="213">ROUND(E3395/L3395,0)</f>
        <v>36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>
        <f t="shared" si="212"/>
        <v>1.4236363636363636</v>
      </c>
      <c r="O3396" t="s">
        <v>8271</v>
      </c>
      <c r="P3396" t="s">
        <v>8317</v>
      </c>
      <c r="Q3396" t="s">
        <v>8318</v>
      </c>
      <c r="R3396">
        <f t="shared" si="213"/>
        <v>29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>
        <f t="shared" si="212"/>
        <v>1.84</v>
      </c>
      <c r="O3397" t="s">
        <v>8271</v>
      </c>
      <c r="P3397" t="s">
        <v>8317</v>
      </c>
      <c r="Q3397" t="s">
        <v>8318</v>
      </c>
      <c r="R3397">
        <f t="shared" si="213"/>
        <v>24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>
        <f t="shared" si="212"/>
        <v>1.0433333333333332</v>
      </c>
      <c r="O3398" t="s">
        <v>8271</v>
      </c>
      <c r="P3398" t="s">
        <v>8317</v>
      </c>
      <c r="Q3398" t="s">
        <v>8318</v>
      </c>
      <c r="R3398">
        <f t="shared" si="213"/>
        <v>56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>
        <f t="shared" si="212"/>
        <v>1.1200000000000001</v>
      </c>
      <c r="O3399" t="s">
        <v>8271</v>
      </c>
      <c r="P3399" t="s">
        <v>8317</v>
      </c>
      <c r="Q3399" t="s">
        <v>8318</v>
      </c>
      <c r="R3399">
        <f t="shared" si="213"/>
        <v>12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>
        <f t="shared" si="212"/>
        <v>1.1107499999999999</v>
      </c>
      <c r="O3400" t="s">
        <v>8271</v>
      </c>
      <c r="P3400" t="s">
        <v>8317</v>
      </c>
      <c r="Q3400" t="s">
        <v>8318</v>
      </c>
      <c r="R3400">
        <f t="shared" si="213"/>
        <v>68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>
        <f t="shared" si="212"/>
        <v>1.0375000000000001</v>
      </c>
      <c r="O3401" t="s">
        <v>8271</v>
      </c>
      <c r="P3401" t="s">
        <v>8317</v>
      </c>
      <c r="Q3401" t="s">
        <v>8318</v>
      </c>
      <c r="R3401">
        <f t="shared" si="213"/>
        <v>27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>
        <f t="shared" si="212"/>
        <v>1.0041</v>
      </c>
      <c r="O3402" t="s">
        <v>8271</v>
      </c>
      <c r="P3402" t="s">
        <v>8317</v>
      </c>
      <c r="Q3402" t="s">
        <v>8318</v>
      </c>
      <c r="R3402">
        <f t="shared" si="213"/>
        <v>118</v>
      </c>
      <c r="S3402" s="10">
        <f t="shared" si="214"/>
        <v>41834.953865740739</v>
      </c>
      <c r="T3402" s="10">
        <f t="shared" si="215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>
        <f t="shared" si="212"/>
        <v>1.0186206896551724</v>
      </c>
      <c r="O3403" t="s">
        <v>8271</v>
      </c>
      <c r="P3403" t="s">
        <v>8317</v>
      </c>
      <c r="Q3403" t="s">
        <v>8318</v>
      </c>
      <c r="R3403">
        <f t="shared" si="213"/>
        <v>45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>
        <f t="shared" si="212"/>
        <v>1.0976666666666666</v>
      </c>
      <c r="O3404" t="s">
        <v>8271</v>
      </c>
      <c r="P3404" t="s">
        <v>8317</v>
      </c>
      <c r="Q3404" t="s">
        <v>8318</v>
      </c>
      <c r="R3404">
        <f t="shared" si="213"/>
        <v>100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>
        <f t="shared" si="212"/>
        <v>1</v>
      </c>
      <c r="O3405" t="s">
        <v>8271</v>
      </c>
      <c r="P3405" t="s">
        <v>8317</v>
      </c>
      <c r="Q3405" t="s">
        <v>8318</v>
      </c>
      <c r="R3405">
        <f t="shared" si="213"/>
        <v>118</v>
      </c>
      <c r="S3405" s="10">
        <f t="shared" si="214"/>
        <v>42150.462083333332</v>
      </c>
      <c r="T3405" s="10">
        <f t="shared" si="215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>
        <f t="shared" si="212"/>
        <v>1.22</v>
      </c>
      <c r="O3406" t="s">
        <v>8271</v>
      </c>
      <c r="P3406" t="s">
        <v>8317</v>
      </c>
      <c r="Q3406" t="s">
        <v>8318</v>
      </c>
      <c r="R3406">
        <f t="shared" si="213"/>
        <v>203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>
        <f t="shared" si="212"/>
        <v>1.3757142857142857</v>
      </c>
      <c r="O3407" t="s">
        <v>8271</v>
      </c>
      <c r="P3407" t="s">
        <v>8317</v>
      </c>
      <c r="Q3407" t="s">
        <v>8318</v>
      </c>
      <c r="R3407">
        <f t="shared" si="213"/>
        <v>28</v>
      </c>
      <c r="S3407" s="10">
        <f t="shared" si="214"/>
        <v>42410.017199074078</v>
      </c>
      <c r="T3407" s="10">
        <f t="shared" si="215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>
        <f t="shared" si="212"/>
        <v>1.0031000000000001</v>
      </c>
      <c r="O3408" t="s">
        <v>8271</v>
      </c>
      <c r="P3408" t="s">
        <v>8317</v>
      </c>
      <c r="Q3408" t="s">
        <v>8318</v>
      </c>
      <c r="R3408">
        <f t="shared" si="213"/>
        <v>110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>
        <f t="shared" si="212"/>
        <v>1.071</v>
      </c>
      <c r="O3409" t="s">
        <v>8271</v>
      </c>
      <c r="P3409" t="s">
        <v>8317</v>
      </c>
      <c r="Q3409" t="s">
        <v>8318</v>
      </c>
      <c r="R3409">
        <f t="shared" si="213"/>
        <v>32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>
        <f t="shared" si="212"/>
        <v>2.11</v>
      </c>
      <c r="O3410" t="s">
        <v>8271</v>
      </c>
      <c r="P3410" t="s">
        <v>8317</v>
      </c>
      <c r="Q3410" t="s">
        <v>8318</v>
      </c>
      <c r="R3410">
        <f t="shared" si="213"/>
        <v>59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>
        <f t="shared" si="212"/>
        <v>1.236</v>
      </c>
      <c r="O3411" t="s">
        <v>8271</v>
      </c>
      <c r="P3411" t="s">
        <v>8317</v>
      </c>
      <c r="Q3411" t="s">
        <v>8318</v>
      </c>
      <c r="R3411">
        <f t="shared" si="213"/>
        <v>29</v>
      </c>
      <c r="S3411" s="10">
        <f t="shared" si="214"/>
        <v>42544.814328703709</v>
      </c>
      <c r="T3411" s="10">
        <f t="shared" si="215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>
        <f t="shared" si="212"/>
        <v>1.085</v>
      </c>
      <c r="O3412" t="s">
        <v>8271</v>
      </c>
      <c r="P3412" t="s">
        <v>8317</v>
      </c>
      <c r="Q3412" t="s">
        <v>8318</v>
      </c>
      <c r="R3412">
        <f t="shared" si="213"/>
        <v>81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>
        <f t="shared" si="212"/>
        <v>1.0356666666666667</v>
      </c>
      <c r="O3413" t="s">
        <v>8271</v>
      </c>
      <c r="P3413" t="s">
        <v>8317</v>
      </c>
      <c r="Q3413" t="s">
        <v>8318</v>
      </c>
      <c r="R3413">
        <f t="shared" si="213"/>
        <v>199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>
        <f t="shared" si="212"/>
        <v>1</v>
      </c>
      <c r="O3414" t="s">
        <v>8271</v>
      </c>
      <c r="P3414" t="s">
        <v>8317</v>
      </c>
      <c r="Q3414" t="s">
        <v>8318</v>
      </c>
      <c r="R3414">
        <f t="shared" si="213"/>
        <v>115</v>
      </c>
      <c r="S3414" s="10">
        <f t="shared" si="214"/>
        <v>41879.959050925929</v>
      </c>
      <c r="T3414" s="10">
        <f t="shared" si="215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>
        <f t="shared" si="212"/>
        <v>1.3</v>
      </c>
      <c r="O3415" t="s">
        <v>8271</v>
      </c>
      <c r="P3415" t="s">
        <v>8317</v>
      </c>
      <c r="Q3415" t="s">
        <v>8318</v>
      </c>
      <c r="R3415">
        <f t="shared" si="213"/>
        <v>46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>
        <f t="shared" si="212"/>
        <v>1.0349999999999999</v>
      </c>
      <c r="O3416" t="s">
        <v>8271</v>
      </c>
      <c r="P3416" t="s">
        <v>8317</v>
      </c>
      <c r="Q3416" t="s">
        <v>8318</v>
      </c>
      <c r="R3416">
        <f t="shared" si="213"/>
        <v>71</v>
      </c>
      <c r="S3416" s="10">
        <f t="shared" si="214"/>
        <v>42675.832465277781</v>
      </c>
      <c r="T3416" s="10">
        <f t="shared" si="215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>
        <f t="shared" si="212"/>
        <v>1</v>
      </c>
      <c r="O3417" t="s">
        <v>8271</v>
      </c>
      <c r="P3417" t="s">
        <v>8317</v>
      </c>
      <c r="Q3417" t="s">
        <v>8318</v>
      </c>
      <c r="R3417">
        <f t="shared" si="213"/>
        <v>22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>
        <f t="shared" si="212"/>
        <v>1.196</v>
      </c>
      <c r="O3418" t="s">
        <v>8271</v>
      </c>
      <c r="P3418" t="s">
        <v>8317</v>
      </c>
      <c r="Q3418" t="s">
        <v>8318</v>
      </c>
      <c r="R3418">
        <f t="shared" si="213"/>
        <v>159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>
        <f t="shared" si="212"/>
        <v>1.0000058823529412</v>
      </c>
      <c r="O3419" t="s">
        <v>8271</v>
      </c>
      <c r="P3419" t="s">
        <v>8317</v>
      </c>
      <c r="Q3419" t="s">
        <v>8318</v>
      </c>
      <c r="R3419">
        <f t="shared" si="213"/>
        <v>38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>
        <f t="shared" si="212"/>
        <v>1.00875</v>
      </c>
      <c r="O3420" t="s">
        <v>8271</v>
      </c>
      <c r="P3420" t="s">
        <v>8317</v>
      </c>
      <c r="Q3420" t="s">
        <v>8318</v>
      </c>
      <c r="R3420">
        <f t="shared" si="213"/>
        <v>72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>
        <f t="shared" si="212"/>
        <v>1.0654545454545454</v>
      </c>
      <c r="O3421" t="s">
        <v>8271</v>
      </c>
      <c r="P3421" t="s">
        <v>8317</v>
      </c>
      <c r="Q3421" t="s">
        <v>8318</v>
      </c>
      <c r="R3421">
        <f t="shared" si="213"/>
        <v>64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>
        <f t="shared" si="212"/>
        <v>1.38</v>
      </c>
      <c r="O3422" t="s">
        <v>8271</v>
      </c>
      <c r="P3422" t="s">
        <v>8317</v>
      </c>
      <c r="Q3422" t="s">
        <v>8318</v>
      </c>
      <c r="R3422">
        <f t="shared" si="213"/>
        <v>28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>
        <f t="shared" si="212"/>
        <v>1.0115000000000001</v>
      </c>
      <c r="O3423" t="s">
        <v>8271</v>
      </c>
      <c r="P3423" t="s">
        <v>8317</v>
      </c>
      <c r="Q3423" t="s">
        <v>8318</v>
      </c>
      <c r="R3423">
        <f t="shared" si="213"/>
        <v>103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>
        <f t="shared" si="212"/>
        <v>1.091</v>
      </c>
      <c r="O3424" t="s">
        <v>8271</v>
      </c>
      <c r="P3424" t="s">
        <v>8317</v>
      </c>
      <c r="Q3424" t="s">
        <v>8318</v>
      </c>
      <c r="R3424">
        <f t="shared" si="213"/>
        <v>71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>
        <f t="shared" si="212"/>
        <v>1.4</v>
      </c>
      <c r="O3425" t="s">
        <v>8271</v>
      </c>
      <c r="P3425" t="s">
        <v>8317</v>
      </c>
      <c r="Q3425" t="s">
        <v>8318</v>
      </c>
      <c r="R3425">
        <f t="shared" si="213"/>
        <v>35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>
        <f t="shared" si="212"/>
        <v>1.0358333333333334</v>
      </c>
      <c r="O3426" t="s">
        <v>8271</v>
      </c>
      <c r="P3426" t="s">
        <v>8317</v>
      </c>
      <c r="Q3426" t="s">
        <v>8318</v>
      </c>
      <c r="R3426">
        <f t="shared" si="213"/>
        <v>82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>
        <f t="shared" si="212"/>
        <v>1.0297033333333332</v>
      </c>
      <c r="O3427" t="s">
        <v>8271</v>
      </c>
      <c r="P3427" t="s">
        <v>8317</v>
      </c>
      <c r="Q3427" t="s">
        <v>8318</v>
      </c>
      <c r="R3427">
        <f t="shared" si="213"/>
        <v>297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>
        <f t="shared" si="212"/>
        <v>1.0813333333333333</v>
      </c>
      <c r="O3428" t="s">
        <v>8271</v>
      </c>
      <c r="P3428" t="s">
        <v>8317</v>
      </c>
      <c r="Q3428" t="s">
        <v>8318</v>
      </c>
      <c r="R3428">
        <f t="shared" si="213"/>
        <v>47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>
        <f t="shared" si="212"/>
        <v>1</v>
      </c>
      <c r="O3429" t="s">
        <v>8271</v>
      </c>
      <c r="P3429" t="s">
        <v>8317</v>
      </c>
      <c r="Q3429" t="s">
        <v>8318</v>
      </c>
      <c r="R3429">
        <f t="shared" si="213"/>
        <v>52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>
        <f t="shared" si="212"/>
        <v>1.0275000000000001</v>
      </c>
      <c r="O3430" t="s">
        <v>8271</v>
      </c>
      <c r="P3430" t="s">
        <v>8317</v>
      </c>
      <c r="Q3430" t="s">
        <v>8318</v>
      </c>
      <c r="R3430">
        <f t="shared" si="213"/>
        <v>40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>
        <f t="shared" si="212"/>
        <v>1.3</v>
      </c>
      <c r="O3431" t="s">
        <v>8271</v>
      </c>
      <c r="P3431" t="s">
        <v>8317</v>
      </c>
      <c r="Q3431" t="s">
        <v>8318</v>
      </c>
      <c r="R3431">
        <f t="shared" si="213"/>
        <v>16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>
        <f t="shared" si="212"/>
        <v>1.0854949999999999</v>
      </c>
      <c r="O3432" t="s">
        <v>8271</v>
      </c>
      <c r="P3432" t="s">
        <v>8317</v>
      </c>
      <c r="Q3432" t="s">
        <v>8318</v>
      </c>
      <c r="R3432">
        <f t="shared" si="213"/>
        <v>30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>
        <f t="shared" si="212"/>
        <v>1</v>
      </c>
      <c r="O3433" t="s">
        <v>8271</v>
      </c>
      <c r="P3433" t="s">
        <v>8317</v>
      </c>
      <c r="Q3433" t="s">
        <v>8318</v>
      </c>
      <c r="R3433">
        <f t="shared" si="213"/>
        <v>95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>
        <f t="shared" si="212"/>
        <v>1.0965</v>
      </c>
      <c r="O3434" t="s">
        <v>8271</v>
      </c>
      <c r="P3434" t="s">
        <v>8317</v>
      </c>
      <c r="Q3434" t="s">
        <v>8318</v>
      </c>
      <c r="R3434">
        <f t="shared" si="213"/>
        <v>52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>
        <f t="shared" si="212"/>
        <v>1.0026315789473683</v>
      </c>
      <c r="O3435" t="s">
        <v>8271</v>
      </c>
      <c r="P3435" t="s">
        <v>8317</v>
      </c>
      <c r="Q3435" t="s">
        <v>8318</v>
      </c>
      <c r="R3435">
        <f t="shared" si="213"/>
        <v>134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>
        <f t="shared" si="212"/>
        <v>1.0555000000000001</v>
      </c>
      <c r="O3436" t="s">
        <v>8271</v>
      </c>
      <c r="P3436" t="s">
        <v>8317</v>
      </c>
      <c r="Q3436" t="s">
        <v>8318</v>
      </c>
      <c r="R3436">
        <f t="shared" si="213"/>
        <v>63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>
        <f t="shared" si="212"/>
        <v>1.1200000000000001</v>
      </c>
      <c r="O3437" t="s">
        <v>8271</v>
      </c>
      <c r="P3437" t="s">
        <v>8317</v>
      </c>
      <c r="Q3437" t="s">
        <v>8318</v>
      </c>
      <c r="R3437">
        <f t="shared" si="213"/>
        <v>59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>
        <f t="shared" si="212"/>
        <v>1.0589999999999999</v>
      </c>
      <c r="O3438" t="s">
        <v>8271</v>
      </c>
      <c r="P3438" t="s">
        <v>8317</v>
      </c>
      <c r="Q3438" t="s">
        <v>8318</v>
      </c>
      <c r="R3438">
        <f t="shared" si="213"/>
        <v>143</v>
      </c>
      <c r="S3438" s="10">
        <f t="shared" si="214"/>
        <v>41851.541585648149</v>
      </c>
      <c r="T3438" s="10">
        <f t="shared" si="215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>
        <f t="shared" si="212"/>
        <v>1.01</v>
      </c>
      <c r="O3439" t="s">
        <v>8271</v>
      </c>
      <c r="P3439" t="s">
        <v>8317</v>
      </c>
      <c r="Q3439" t="s">
        <v>8318</v>
      </c>
      <c r="R3439">
        <f t="shared" si="213"/>
        <v>84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>
        <f t="shared" si="212"/>
        <v>1.042</v>
      </c>
      <c r="O3440" t="s">
        <v>8271</v>
      </c>
      <c r="P3440" t="s">
        <v>8317</v>
      </c>
      <c r="Q3440" t="s">
        <v>8318</v>
      </c>
      <c r="R3440">
        <f t="shared" si="213"/>
        <v>186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>
        <f t="shared" si="212"/>
        <v>1.3467833333333334</v>
      </c>
      <c r="O3441" t="s">
        <v>8271</v>
      </c>
      <c r="P3441" t="s">
        <v>8317</v>
      </c>
      <c r="Q3441" t="s">
        <v>8318</v>
      </c>
      <c r="R3441">
        <f t="shared" si="213"/>
        <v>90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>
        <f t="shared" si="212"/>
        <v>1.052184</v>
      </c>
      <c r="O3442" t="s">
        <v>8271</v>
      </c>
      <c r="P3442" t="s">
        <v>8317</v>
      </c>
      <c r="Q3442" t="s">
        <v>8318</v>
      </c>
      <c r="R3442">
        <f t="shared" si="213"/>
        <v>64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>
        <f t="shared" si="212"/>
        <v>1.026</v>
      </c>
      <c r="O3443" t="s">
        <v>8271</v>
      </c>
      <c r="P3443" t="s">
        <v>8317</v>
      </c>
      <c r="Q3443" t="s">
        <v>8318</v>
      </c>
      <c r="R3443">
        <f t="shared" si="213"/>
        <v>60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>
        <f t="shared" si="212"/>
        <v>1</v>
      </c>
      <c r="O3444" t="s">
        <v>8271</v>
      </c>
      <c r="P3444" t="s">
        <v>8317</v>
      </c>
      <c r="Q3444" t="s">
        <v>8318</v>
      </c>
      <c r="R3444">
        <f t="shared" si="213"/>
        <v>31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>
        <f t="shared" si="212"/>
        <v>1.855</v>
      </c>
      <c r="O3445" t="s">
        <v>8271</v>
      </c>
      <c r="P3445" t="s">
        <v>8317</v>
      </c>
      <c r="Q3445" t="s">
        <v>8318</v>
      </c>
      <c r="R3445">
        <f t="shared" si="213"/>
        <v>41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>
        <f t="shared" si="212"/>
        <v>2.89</v>
      </c>
      <c r="O3446" t="s">
        <v>8271</v>
      </c>
      <c r="P3446" t="s">
        <v>8317</v>
      </c>
      <c r="Q3446" t="s">
        <v>8318</v>
      </c>
      <c r="R3446">
        <f t="shared" si="213"/>
        <v>43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>
        <f t="shared" si="212"/>
        <v>1</v>
      </c>
      <c r="O3447" t="s">
        <v>8271</v>
      </c>
      <c r="P3447" t="s">
        <v>8317</v>
      </c>
      <c r="Q3447" t="s">
        <v>8318</v>
      </c>
      <c r="R3447">
        <f t="shared" si="213"/>
        <v>65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>
        <f t="shared" si="212"/>
        <v>1.0820000000000001</v>
      </c>
      <c r="O3448" t="s">
        <v>8271</v>
      </c>
      <c r="P3448" t="s">
        <v>8317</v>
      </c>
      <c r="Q3448" t="s">
        <v>8318</v>
      </c>
      <c r="R3448">
        <f t="shared" si="213"/>
        <v>43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>
        <f t="shared" si="212"/>
        <v>1.0780000000000001</v>
      </c>
      <c r="O3449" t="s">
        <v>8271</v>
      </c>
      <c r="P3449" t="s">
        <v>8317</v>
      </c>
      <c r="Q3449" t="s">
        <v>8318</v>
      </c>
      <c r="R3449">
        <f t="shared" si="213"/>
        <v>77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>
        <f t="shared" si="212"/>
        <v>1.0976190476190477</v>
      </c>
      <c r="O3450" t="s">
        <v>8271</v>
      </c>
      <c r="P3450" t="s">
        <v>8317</v>
      </c>
      <c r="Q3450" t="s">
        <v>8318</v>
      </c>
      <c r="R3450">
        <f t="shared" si="213"/>
        <v>51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>
        <f t="shared" si="212"/>
        <v>1.70625</v>
      </c>
      <c r="O3451" t="s">
        <v>8271</v>
      </c>
      <c r="P3451" t="s">
        <v>8317</v>
      </c>
      <c r="Q3451" t="s">
        <v>8318</v>
      </c>
      <c r="R3451">
        <f t="shared" si="213"/>
        <v>68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>
        <f t="shared" si="212"/>
        <v>1.52</v>
      </c>
      <c r="O3452" t="s">
        <v>8271</v>
      </c>
      <c r="P3452" t="s">
        <v>8317</v>
      </c>
      <c r="Q3452" t="s">
        <v>8318</v>
      </c>
      <c r="R3452">
        <f t="shared" si="213"/>
        <v>19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>
        <f t="shared" si="212"/>
        <v>1.0123076923076924</v>
      </c>
      <c r="O3453" t="s">
        <v>8271</v>
      </c>
      <c r="P3453" t="s">
        <v>8317</v>
      </c>
      <c r="Q3453" t="s">
        <v>8318</v>
      </c>
      <c r="R3453">
        <f t="shared" si="213"/>
        <v>41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>
        <f t="shared" si="212"/>
        <v>1.532</v>
      </c>
      <c r="O3454" t="s">
        <v>8271</v>
      </c>
      <c r="P3454" t="s">
        <v>8317</v>
      </c>
      <c r="Q3454" t="s">
        <v>8318</v>
      </c>
      <c r="R3454">
        <f t="shared" si="213"/>
        <v>41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>
        <f t="shared" si="212"/>
        <v>1.2833333333333334</v>
      </c>
      <c r="O3455" t="s">
        <v>8271</v>
      </c>
      <c r="P3455" t="s">
        <v>8317</v>
      </c>
      <c r="Q3455" t="s">
        <v>8318</v>
      </c>
      <c r="R3455">
        <f t="shared" si="213"/>
        <v>28</v>
      </c>
      <c r="S3455" s="10">
        <f t="shared" si="214"/>
        <v>42535.97865740741</v>
      </c>
      <c r="T3455" s="10">
        <f t="shared" si="215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>
        <f t="shared" si="212"/>
        <v>1.0071428571428571</v>
      </c>
      <c r="O3456" t="s">
        <v>8271</v>
      </c>
      <c r="P3456" t="s">
        <v>8317</v>
      </c>
      <c r="Q3456" t="s">
        <v>8318</v>
      </c>
      <c r="R3456">
        <f t="shared" si="213"/>
        <v>34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>
        <f t="shared" si="212"/>
        <v>1.0065</v>
      </c>
      <c r="O3457" t="s">
        <v>8271</v>
      </c>
      <c r="P3457" t="s">
        <v>8317</v>
      </c>
      <c r="Q3457" t="s">
        <v>8318</v>
      </c>
      <c r="R3457">
        <f t="shared" si="213"/>
        <v>146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>
        <f t="shared" si="212"/>
        <v>1.913</v>
      </c>
      <c r="O3458" t="s">
        <v>8271</v>
      </c>
      <c r="P3458" t="s">
        <v>8317</v>
      </c>
      <c r="Q3458" t="s">
        <v>8318</v>
      </c>
      <c r="R3458">
        <f t="shared" si="213"/>
        <v>359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>
        <f t="shared" ref="N3459:N3522" si="216">E3459/D3459</f>
        <v>1.4019999999999999</v>
      </c>
      <c r="O3459" t="s">
        <v>8271</v>
      </c>
      <c r="P3459" t="s">
        <v>8317</v>
      </c>
      <c r="Q3459" t="s">
        <v>8318</v>
      </c>
      <c r="R3459">
        <f t="shared" ref="R3459:R3522" si="217">ROUND(E3459/L3459,0)</f>
        <v>51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>
        <f t="shared" si="216"/>
        <v>1.2433537832310839</v>
      </c>
      <c r="O3460" t="s">
        <v>8271</v>
      </c>
      <c r="P3460" t="s">
        <v>8317</v>
      </c>
      <c r="Q3460" t="s">
        <v>8318</v>
      </c>
      <c r="R3460">
        <f t="shared" si="217"/>
        <v>45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>
        <f t="shared" si="216"/>
        <v>1.262</v>
      </c>
      <c r="O3461" t="s">
        <v>8271</v>
      </c>
      <c r="P3461" t="s">
        <v>8317</v>
      </c>
      <c r="Q3461" t="s">
        <v>8318</v>
      </c>
      <c r="R3461">
        <f t="shared" si="217"/>
        <v>18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>
        <f t="shared" si="216"/>
        <v>1.9</v>
      </c>
      <c r="O3462" t="s">
        <v>8271</v>
      </c>
      <c r="P3462" t="s">
        <v>8317</v>
      </c>
      <c r="Q3462" t="s">
        <v>8318</v>
      </c>
      <c r="R3462">
        <f t="shared" si="217"/>
        <v>50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>
        <f t="shared" si="216"/>
        <v>1.39</v>
      </c>
      <c r="O3463" t="s">
        <v>8271</v>
      </c>
      <c r="P3463" t="s">
        <v>8317</v>
      </c>
      <c r="Q3463" t="s">
        <v>8318</v>
      </c>
      <c r="R3463">
        <f t="shared" si="217"/>
        <v>58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>
        <f t="shared" si="216"/>
        <v>2.02</v>
      </c>
      <c r="O3464" t="s">
        <v>8271</v>
      </c>
      <c r="P3464" t="s">
        <v>8317</v>
      </c>
      <c r="Q3464" t="s">
        <v>8318</v>
      </c>
      <c r="R3464">
        <f t="shared" si="217"/>
        <v>30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>
        <f t="shared" si="216"/>
        <v>1.0338000000000001</v>
      </c>
      <c r="O3465" t="s">
        <v>8271</v>
      </c>
      <c r="P3465" t="s">
        <v>8317</v>
      </c>
      <c r="Q3465" t="s">
        <v>8318</v>
      </c>
      <c r="R3465">
        <f t="shared" si="217"/>
        <v>91</v>
      </c>
      <c r="S3465" s="10">
        <f t="shared" si="218"/>
        <v>42612.918807870374</v>
      </c>
      <c r="T3465" s="10">
        <f t="shared" si="21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>
        <f t="shared" si="216"/>
        <v>1.023236</v>
      </c>
      <c r="O3466" t="s">
        <v>8271</v>
      </c>
      <c r="P3466" t="s">
        <v>8317</v>
      </c>
      <c r="Q3466" t="s">
        <v>8318</v>
      </c>
      <c r="R3466">
        <f t="shared" si="217"/>
        <v>55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>
        <f t="shared" si="216"/>
        <v>1.03</v>
      </c>
      <c r="O3467" t="s">
        <v>8271</v>
      </c>
      <c r="P3467" t="s">
        <v>8317</v>
      </c>
      <c r="Q3467" t="s">
        <v>8318</v>
      </c>
      <c r="R3467">
        <f t="shared" si="217"/>
        <v>57</v>
      </c>
      <c r="S3467" s="10">
        <f t="shared" si="218"/>
        <v>42200.625833333332</v>
      </c>
      <c r="T3467" s="10">
        <f t="shared" si="21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>
        <f t="shared" si="216"/>
        <v>1.2714285714285714</v>
      </c>
      <c r="O3468" t="s">
        <v>8271</v>
      </c>
      <c r="P3468" t="s">
        <v>8317</v>
      </c>
      <c r="Q3468" t="s">
        <v>8318</v>
      </c>
      <c r="R3468">
        <f t="shared" si="217"/>
        <v>73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>
        <f t="shared" si="216"/>
        <v>1.01</v>
      </c>
      <c r="O3469" t="s">
        <v>8271</v>
      </c>
      <c r="P3469" t="s">
        <v>8317</v>
      </c>
      <c r="Q3469" t="s">
        <v>8318</v>
      </c>
      <c r="R3469">
        <f t="shared" si="217"/>
        <v>64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>
        <f t="shared" si="216"/>
        <v>1.2178</v>
      </c>
      <c r="O3470" t="s">
        <v>8271</v>
      </c>
      <c r="P3470" t="s">
        <v>8317</v>
      </c>
      <c r="Q3470" t="s">
        <v>8318</v>
      </c>
      <c r="R3470">
        <f t="shared" si="217"/>
        <v>716</v>
      </c>
      <c r="S3470" s="10">
        <f t="shared" si="218"/>
        <v>42605.765381944439</v>
      </c>
      <c r="T3470" s="10">
        <f t="shared" si="21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>
        <f t="shared" si="216"/>
        <v>1.1339285714285714</v>
      </c>
      <c r="O3471" t="s">
        <v>8271</v>
      </c>
      <c r="P3471" t="s">
        <v>8317</v>
      </c>
      <c r="Q3471" t="s">
        <v>8318</v>
      </c>
      <c r="R3471">
        <f t="shared" si="217"/>
        <v>50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>
        <f t="shared" si="216"/>
        <v>1.5</v>
      </c>
      <c r="O3472" t="s">
        <v>8271</v>
      </c>
      <c r="P3472" t="s">
        <v>8317</v>
      </c>
      <c r="Q3472" t="s">
        <v>8318</v>
      </c>
      <c r="R3472">
        <f t="shared" si="217"/>
        <v>42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>
        <f t="shared" si="216"/>
        <v>2.1459999999999999</v>
      </c>
      <c r="O3473" t="s">
        <v>8271</v>
      </c>
      <c r="P3473" t="s">
        <v>8317</v>
      </c>
      <c r="Q3473" t="s">
        <v>8318</v>
      </c>
      <c r="R3473">
        <f t="shared" si="217"/>
        <v>36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>
        <f t="shared" si="216"/>
        <v>1.0205</v>
      </c>
      <c r="O3474" t="s">
        <v>8271</v>
      </c>
      <c r="P3474" t="s">
        <v>8317</v>
      </c>
      <c r="Q3474" t="s">
        <v>8318</v>
      </c>
      <c r="R3474">
        <f t="shared" si="217"/>
        <v>89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>
        <f t="shared" si="216"/>
        <v>1</v>
      </c>
      <c r="O3475" t="s">
        <v>8271</v>
      </c>
      <c r="P3475" t="s">
        <v>8317</v>
      </c>
      <c r="Q3475" t="s">
        <v>8318</v>
      </c>
      <c r="R3475">
        <f t="shared" si="217"/>
        <v>148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>
        <f t="shared" si="216"/>
        <v>1.01</v>
      </c>
      <c r="O3476" t="s">
        <v>8271</v>
      </c>
      <c r="P3476" t="s">
        <v>8317</v>
      </c>
      <c r="Q3476" t="s">
        <v>8318</v>
      </c>
      <c r="R3476">
        <f t="shared" si="217"/>
        <v>52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>
        <f t="shared" si="216"/>
        <v>1.1333333333333333</v>
      </c>
      <c r="O3477" t="s">
        <v>8271</v>
      </c>
      <c r="P3477" t="s">
        <v>8317</v>
      </c>
      <c r="Q3477" t="s">
        <v>8318</v>
      </c>
      <c r="R3477">
        <f t="shared" si="217"/>
        <v>20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>
        <f t="shared" si="216"/>
        <v>1.04</v>
      </c>
      <c r="O3478" t="s">
        <v>8271</v>
      </c>
      <c r="P3478" t="s">
        <v>8317</v>
      </c>
      <c r="Q3478" t="s">
        <v>8318</v>
      </c>
      <c r="R3478">
        <f t="shared" si="217"/>
        <v>52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>
        <f t="shared" si="216"/>
        <v>1.1533333333333333</v>
      </c>
      <c r="O3479" t="s">
        <v>8271</v>
      </c>
      <c r="P3479" t="s">
        <v>8317</v>
      </c>
      <c r="Q3479" t="s">
        <v>8318</v>
      </c>
      <c r="R3479">
        <f t="shared" si="217"/>
        <v>53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>
        <f t="shared" si="216"/>
        <v>1.1285000000000001</v>
      </c>
      <c r="O3480" t="s">
        <v>8271</v>
      </c>
      <c r="P3480" t="s">
        <v>8317</v>
      </c>
      <c r="Q3480" t="s">
        <v>8318</v>
      </c>
      <c r="R3480">
        <f t="shared" si="217"/>
        <v>40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>
        <f t="shared" si="216"/>
        <v>1.2786666666666666</v>
      </c>
      <c r="O3481" t="s">
        <v>8271</v>
      </c>
      <c r="P3481" t="s">
        <v>8317</v>
      </c>
      <c r="Q3481" t="s">
        <v>8318</v>
      </c>
      <c r="R3481">
        <f t="shared" si="217"/>
        <v>34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>
        <f t="shared" si="216"/>
        <v>1.4266666666666667</v>
      </c>
      <c r="O3482" t="s">
        <v>8271</v>
      </c>
      <c r="P3482" t="s">
        <v>8317</v>
      </c>
      <c r="Q3482" t="s">
        <v>8318</v>
      </c>
      <c r="R3482">
        <f t="shared" si="217"/>
        <v>165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>
        <f t="shared" si="216"/>
        <v>1.1879999999999999</v>
      </c>
      <c r="O3483" t="s">
        <v>8271</v>
      </c>
      <c r="P3483" t="s">
        <v>8317</v>
      </c>
      <c r="Q3483" t="s">
        <v>8318</v>
      </c>
      <c r="R3483">
        <f t="shared" si="217"/>
        <v>125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>
        <f t="shared" si="216"/>
        <v>1.3833333333333333</v>
      </c>
      <c r="O3484" t="s">
        <v>8271</v>
      </c>
      <c r="P3484" t="s">
        <v>8317</v>
      </c>
      <c r="Q3484" t="s">
        <v>8318</v>
      </c>
      <c r="R3484">
        <f t="shared" si="217"/>
        <v>52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>
        <f t="shared" si="216"/>
        <v>1.599402985074627</v>
      </c>
      <c r="O3485" t="s">
        <v>8271</v>
      </c>
      <c r="P3485" t="s">
        <v>8317</v>
      </c>
      <c r="Q3485" t="s">
        <v>8318</v>
      </c>
      <c r="R3485">
        <f t="shared" si="217"/>
        <v>40</v>
      </c>
      <c r="S3485" s="10">
        <f t="shared" si="218"/>
        <v>41793.668761574074</v>
      </c>
      <c r="T3485" s="10">
        <f t="shared" si="21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>
        <f t="shared" si="216"/>
        <v>1.1424000000000001</v>
      </c>
      <c r="O3486" t="s">
        <v>8271</v>
      </c>
      <c r="P3486" t="s">
        <v>8317</v>
      </c>
      <c r="Q3486" t="s">
        <v>8318</v>
      </c>
      <c r="R3486">
        <f t="shared" si="217"/>
        <v>65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>
        <f t="shared" si="216"/>
        <v>1.0060606060606061</v>
      </c>
      <c r="O3487" t="s">
        <v>8271</v>
      </c>
      <c r="P3487" t="s">
        <v>8317</v>
      </c>
      <c r="Q3487" t="s">
        <v>8318</v>
      </c>
      <c r="R3487">
        <f t="shared" si="217"/>
        <v>55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>
        <f t="shared" si="216"/>
        <v>1.552</v>
      </c>
      <c r="O3488" t="s">
        <v>8271</v>
      </c>
      <c r="P3488" t="s">
        <v>8317</v>
      </c>
      <c r="Q3488" t="s">
        <v>8318</v>
      </c>
      <c r="R3488">
        <f t="shared" si="217"/>
        <v>83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>
        <f t="shared" si="216"/>
        <v>1.2775000000000001</v>
      </c>
      <c r="O3489" t="s">
        <v>8271</v>
      </c>
      <c r="P3489" t="s">
        <v>8317</v>
      </c>
      <c r="Q3489" t="s">
        <v>8318</v>
      </c>
      <c r="R3489">
        <f t="shared" si="217"/>
        <v>39</v>
      </c>
      <c r="S3489" s="10">
        <f t="shared" si="218"/>
        <v>42149.940416666665</v>
      </c>
      <c r="T3489" s="10">
        <f t="shared" si="21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>
        <f t="shared" si="216"/>
        <v>1.212</v>
      </c>
      <c r="O3490" t="s">
        <v>8271</v>
      </c>
      <c r="P3490" t="s">
        <v>8317</v>
      </c>
      <c r="Q3490" t="s">
        <v>8318</v>
      </c>
      <c r="R3490">
        <f t="shared" si="217"/>
        <v>125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>
        <f t="shared" si="216"/>
        <v>1.127</v>
      </c>
      <c r="O3491" t="s">
        <v>8271</v>
      </c>
      <c r="P3491" t="s">
        <v>8317</v>
      </c>
      <c r="Q3491" t="s">
        <v>8318</v>
      </c>
      <c r="R3491">
        <f t="shared" si="217"/>
        <v>78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>
        <f t="shared" si="216"/>
        <v>1.2749999999999999</v>
      </c>
      <c r="O3492" t="s">
        <v>8271</v>
      </c>
      <c r="P3492" t="s">
        <v>8317</v>
      </c>
      <c r="Q3492" t="s">
        <v>8318</v>
      </c>
      <c r="R3492">
        <f t="shared" si="217"/>
        <v>47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>
        <f t="shared" si="216"/>
        <v>1.5820000000000001</v>
      </c>
      <c r="O3493" t="s">
        <v>8271</v>
      </c>
      <c r="P3493" t="s">
        <v>8317</v>
      </c>
      <c r="Q3493" t="s">
        <v>8318</v>
      </c>
      <c r="R3493">
        <f t="shared" si="217"/>
        <v>79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>
        <f t="shared" si="216"/>
        <v>1.0526894736842105</v>
      </c>
      <c r="O3494" t="s">
        <v>8271</v>
      </c>
      <c r="P3494" t="s">
        <v>8317</v>
      </c>
      <c r="Q3494" t="s">
        <v>8318</v>
      </c>
      <c r="R3494">
        <f t="shared" si="217"/>
        <v>114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>
        <f t="shared" si="216"/>
        <v>1</v>
      </c>
      <c r="O3495" t="s">
        <v>8271</v>
      </c>
      <c r="P3495" t="s">
        <v>8317</v>
      </c>
      <c r="Q3495" t="s">
        <v>8318</v>
      </c>
      <c r="R3495">
        <f t="shared" si="217"/>
        <v>52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>
        <f t="shared" si="216"/>
        <v>1</v>
      </c>
      <c r="O3496" t="s">
        <v>8271</v>
      </c>
      <c r="P3496" t="s">
        <v>8317</v>
      </c>
      <c r="Q3496" t="s">
        <v>8318</v>
      </c>
      <c r="R3496">
        <f t="shared" si="217"/>
        <v>31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>
        <f t="shared" si="216"/>
        <v>1.0686</v>
      </c>
      <c r="O3497" t="s">
        <v>8271</v>
      </c>
      <c r="P3497" t="s">
        <v>8317</v>
      </c>
      <c r="Q3497" t="s">
        <v>8318</v>
      </c>
      <c r="R3497">
        <f t="shared" si="217"/>
        <v>74</v>
      </c>
      <c r="S3497" s="10">
        <f t="shared" si="218"/>
        <v>41915.762835648151</v>
      </c>
      <c r="T3497" s="10">
        <f t="shared" si="21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>
        <f t="shared" si="216"/>
        <v>1.244</v>
      </c>
      <c r="O3498" t="s">
        <v>8271</v>
      </c>
      <c r="P3498" t="s">
        <v>8317</v>
      </c>
      <c r="Q3498" t="s">
        <v>8318</v>
      </c>
      <c r="R3498">
        <f t="shared" si="217"/>
        <v>48</v>
      </c>
      <c r="S3498" s="10">
        <f t="shared" si="218"/>
        <v>42584.846828703703</v>
      </c>
      <c r="T3498" s="10">
        <f t="shared" si="21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>
        <f t="shared" si="216"/>
        <v>1.0870406189555126</v>
      </c>
      <c r="O3499" t="s">
        <v>8271</v>
      </c>
      <c r="P3499" t="s">
        <v>8317</v>
      </c>
      <c r="Q3499" t="s">
        <v>8318</v>
      </c>
      <c r="R3499">
        <f t="shared" si="217"/>
        <v>34</v>
      </c>
      <c r="S3499" s="10">
        <f t="shared" si="218"/>
        <v>42511.741944444439</v>
      </c>
      <c r="T3499" s="10">
        <f t="shared" si="21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>
        <f t="shared" si="216"/>
        <v>1.0242424242424242</v>
      </c>
      <c r="O3500" t="s">
        <v>8271</v>
      </c>
      <c r="P3500" t="s">
        <v>8317</v>
      </c>
      <c r="Q3500" t="s">
        <v>8318</v>
      </c>
      <c r="R3500">
        <f t="shared" si="217"/>
        <v>40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>
        <f t="shared" si="216"/>
        <v>1.0549999999999999</v>
      </c>
      <c r="O3501" t="s">
        <v>8271</v>
      </c>
      <c r="P3501" t="s">
        <v>8317</v>
      </c>
      <c r="Q3501" t="s">
        <v>8318</v>
      </c>
      <c r="R3501">
        <f t="shared" si="217"/>
        <v>60</v>
      </c>
      <c r="S3501" s="10">
        <f t="shared" si="218"/>
        <v>42132.036168981482</v>
      </c>
      <c r="T3501" s="10">
        <f t="shared" si="21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>
        <f t="shared" si="216"/>
        <v>1.0629999999999999</v>
      </c>
      <c r="O3502" t="s">
        <v>8271</v>
      </c>
      <c r="P3502" t="s">
        <v>8317</v>
      </c>
      <c r="Q3502" t="s">
        <v>8318</v>
      </c>
      <c r="R3502">
        <f t="shared" si="217"/>
        <v>25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>
        <f t="shared" si="216"/>
        <v>1.0066666666666666</v>
      </c>
      <c r="O3503" t="s">
        <v>8271</v>
      </c>
      <c r="P3503" t="s">
        <v>8317</v>
      </c>
      <c r="Q3503" t="s">
        <v>8318</v>
      </c>
      <c r="R3503">
        <f t="shared" si="217"/>
        <v>36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>
        <f t="shared" si="216"/>
        <v>1.054</v>
      </c>
      <c r="O3504" t="s">
        <v>8271</v>
      </c>
      <c r="P3504" t="s">
        <v>8317</v>
      </c>
      <c r="Q3504" t="s">
        <v>8318</v>
      </c>
      <c r="R3504">
        <f t="shared" si="217"/>
        <v>136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>
        <f t="shared" si="216"/>
        <v>1.0755999999999999</v>
      </c>
      <c r="O3505" t="s">
        <v>8271</v>
      </c>
      <c r="P3505" t="s">
        <v>8317</v>
      </c>
      <c r="Q3505" t="s">
        <v>8318</v>
      </c>
      <c r="R3505">
        <f t="shared" si="217"/>
        <v>71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>
        <f t="shared" si="216"/>
        <v>1</v>
      </c>
      <c r="O3506" t="s">
        <v>8271</v>
      </c>
      <c r="P3506" t="s">
        <v>8317</v>
      </c>
      <c r="Q3506" t="s">
        <v>8318</v>
      </c>
      <c r="R3506">
        <f t="shared" si="217"/>
        <v>125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>
        <f t="shared" si="216"/>
        <v>1.0376000000000001</v>
      </c>
      <c r="O3507" t="s">
        <v>8271</v>
      </c>
      <c r="P3507" t="s">
        <v>8317</v>
      </c>
      <c r="Q3507" t="s">
        <v>8318</v>
      </c>
      <c r="R3507">
        <f t="shared" si="217"/>
        <v>67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>
        <f t="shared" si="216"/>
        <v>1.0149999999999999</v>
      </c>
      <c r="O3508" t="s">
        <v>8271</v>
      </c>
      <c r="P3508" t="s">
        <v>8317</v>
      </c>
      <c r="Q3508" t="s">
        <v>8318</v>
      </c>
      <c r="R3508">
        <f t="shared" si="217"/>
        <v>105</v>
      </c>
      <c r="S3508" s="10">
        <f t="shared" si="218"/>
        <v>41829.734259259261</v>
      </c>
      <c r="T3508" s="10">
        <f t="shared" si="21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>
        <f t="shared" si="216"/>
        <v>1.044</v>
      </c>
      <c r="O3509" t="s">
        <v>8271</v>
      </c>
      <c r="P3509" t="s">
        <v>8317</v>
      </c>
      <c r="Q3509" t="s">
        <v>8318</v>
      </c>
      <c r="R3509">
        <f t="shared" si="217"/>
        <v>145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>
        <f t="shared" si="216"/>
        <v>1.8</v>
      </c>
      <c r="O3510" t="s">
        <v>8271</v>
      </c>
      <c r="P3510" t="s">
        <v>8317</v>
      </c>
      <c r="Q3510" t="s">
        <v>8318</v>
      </c>
      <c r="R3510">
        <f t="shared" si="217"/>
        <v>12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>
        <f t="shared" si="216"/>
        <v>1.0633333333333332</v>
      </c>
      <c r="O3511" t="s">
        <v>8271</v>
      </c>
      <c r="P3511" t="s">
        <v>8317</v>
      </c>
      <c r="Q3511" t="s">
        <v>8318</v>
      </c>
      <c r="R3511">
        <f t="shared" si="217"/>
        <v>97</v>
      </c>
      <c r="S3511" s="10">
        <f t="shared" si="218"/>
        <v>41950.859560185185</v>
      </c>
      <c r="T3511" s="10">
        <f t="shared" si="21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>
        <f t="shared" si="216"/>
        <v>1.0055555555555555</v>
      </c>
      <c r="O3512" t="s">
        <v>8271</v>
      </c>
      <c r="P3512" t="s">
        <v>8317</v>
      </c>
      <c r="Q3512" t="s">
        <v>8318</v>
      </c>
      <c r="R3512">
        <f t="shared" si="217"/>
        <v>60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>
        <f t="shared" si="216"/>
        <v>1.012</v>
      </c>
      <c r="O3513" t="s">
        <v>8271</v>
      </c>
      <c r="P3513" t="s">
        <v>8317</v>
      </c>
      <c r="Q3513" t="s">
        <v>8318</v>
      </c>
      <c r="R3513">
        <f t="shared" si="217"/>
        <v>80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>
        <f t="shared" si="216"/>
        <v>1</v>
      </c>
      <c r="O3514" t="s">
        <v>8271</v>
      </c>
      <c r="P3514" t="s">
        <v>8317</v>
      </c>
      <c r="Q3514" t="s">
        <v>8318</v>
      </c>
      <c r="R3514">
        <f t="shared" si="217"/>
        <v>59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>
        <f t="shared" si="216"/>
        <v>1.1839285714285714</v>
      </c>
      <c r="O3515" t="s">
        <v>8271</v>
      </c>
      <c r="P3515" t="s">
        <v>8317</v>
      </c>
      <c r="Q3515" t="s">
        <v>8318</v>
      </c>
      <c r="R3515">
        <f t="shared" si="217"/>
        <v>75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>
        <f t="shared" si="216"/>
        <v>1.1000000000000001</v>
      </c>
      <c r="O3516" t="s">
        <v>8271</v>
      </c>
      <c r="P3516" t="s">
        <v>8317</v>
      </c>
      <c r="Q3516" t="s">
        <v>8318</v>
      </c>
      <c r="R3516">
        <f t="shared" si="217"/>
        <v>55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>
        <f t="shared" si="216"/>
        <v>1.0266666666666666</v>
      </c>
      <c r="O3517" t="s">
        <v>8271</v>
      </c>
      <c r="P3517" t="s">
        <v>8317</v>
      </c>
      <c r="Q3517" t="s">
        <v>8318</v>
      </c>
      <c r="R3517">
        <f t="shared" si="217"/>
        <v>67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>
        <f t="shared" si="216"/>
        <v>1</v>
      </c>
      <c r="O3518" t="s">
        <v>8271</v>
      </c>
      <c r="P3518" t="s">
        <v>8317</v>
      </c>
      <c r="Q3518" t="s">
        <v>8318</v>
      </c>
      <c r="R3518">
        <f t="shared" si="217"/>
        <v>227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>
        <f t="shared" si="216"/>
        <v>1</v>
      </c>
      <c r="O3519" t="s">
        <v>8271</v>
      </c>
      <c r="P3519" t="s">
        <v>8317</v>
      </c>
      <c r="Q3519" t="s">
        <v>8318</v>
      </c>
      <c r="R3519">
        <f t="shared" si="217"/>
        <v>308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>
        <f t="shared" si="216"/>
        <v>1.10046</v>
      </c>
      <c r="O3520" t="s">
        <v>8271</v>
      </c>
      <c r="P3520" t="s">
        <v>8317</v>
      </c>
      <c r="Q3520" t="s">
        <v>8318</v>
      </c>
      <c r="R3520">
        <f t="shared" si="217"/>
        <v>50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>
        <f t="shared" si="216"/>
        <v>1.0135000000000001</v>
      </c>
      <c r="O3521" t="s">
        <v>8271</v>
      </c>
      <c r="P3521" t="s">
        <v>8317</v>
      </c>
      <c r="Q3521" t="s">
        <v>8318</v>
      </c>
      <c r="R3521">
        <f t="shared" si="217"/>
        <v>72</v>
      </c>
      <c r="S3521" s="10">
        <f t="shared" si="218"/>
        <v>42037.598958333328</v>
      </c>
      <c r="T3521" s="10">
        <f t="shared" si="21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>
        <f t="shared" si="216"/>
        <v>1.0075000000000001</v>
      </c>
      <c r="O3522" t="s">
        <v>8271</v>
      </c>
      <c r="P3522" t="s">
        <v>8317</v>
      </c>
      <c r="Q3522" t="s">
        <v>8318</v>
      </c>
      <c r="R3522">
        <f t="shared" si="217"/>
        <v>96</v>
      </c>
      <c r="S3522" s="10">
        <f t="shared" si="218"/>
        <v>42227.824212962965</v>
      </c>
      <c r="T3522" s="10">
        <f t="shared" si="21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>
        <f t="shared" ref="N3523:N3586" si="220">E3523/D3523</f>
        <v>1.6942857142857144</v>
      </c>
      <c r="O3523" t="s">
        <v>8271</v>
      </c>
      <c r="P3523" t="s">
        <v>8317</v>
      </c>
      <c r="Q3523" t="s">
        <v>8318</v>
      </c>
      <c r="R3523">
        <f t="shared" ref="R3523:R3586" si="221">ROUND(E3523/L3523,0)</f>
        <v>46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>
        <f t="shared" si="220"/>
        <v>1</v>
      </c>
      <c r="O3524" t="s">
        <v>8271</v>
      </c>
      <c r="P3524" t="s">
        <v>8317</v>
      </c>
      <c r="Q3524" t="s">
        <v>8318</v>
      </c>
      <c r="R3524">
        <f t="shared" si="221"/>
        <v>41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>
        <f t="shared" si="220"/>
        <v>1.1365000000000001</v>
      </c>
      <c r="O3525" t="s">
        <v>8271</v>
      </c>
      <c r="P3525" t="s">
        <v>8317</v>
      </c>
      <c r="Q3525" t="s">
        <v>8318</v>
      </c>
      <c r="R3525">
        <f t="shared" si="221"/>
        <v>57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>
        <f t="shared" si="220"/>
        <v>1.0156000000000001</v>
      </c>
      <c r="O3526" t="s">
        <v>8271</v>
      </c>
      <c r="P3526" t="s">
        <v>8317</v>
      </c>
      <c r="Q3526" t="s">
        <v>8318</v>
      </c>
      <c r="R3526">
        <f t="shared" si="221"/>
        <v>137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>
        <f t="shared" si="220"/>
        <v>1.06</v>
      </c>
      <c r="O3527" t="s">
        <v>8271</v>
      </c>
      <c r="P3527" t="s">
        <v>8317</v>
      </c>
      <c r="Q3527" t="s">
        <v>8318</v>
      </c>
      <c r="R3527">
        <f t="shared" si="221"/>
        <v>76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>
        <f t="shared" si="220"/>
        <v>1.02</v>
      </c>
      <c r="O3528" t="s">
        <v>8271</v>
      </c>
      <c r="P3528" t="s">
        <v>8317</v>
      </c>
      <c r="Q3528" t="s">
        <v>8318</v>
      </c>
      <c r="R3528">
        <f t="shared" si="221"/>
        <v>99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>
        <f t="shared" si="220"/>
        <v>1.1691666666666667</v>
      </c>
      <c r="O3529" t="s">
        <v>8271</v>
      </c>
      <c r="P3529" t="s">
        <v>8317</v>
      </c>
      <c r="Q3529" t="s">
        <v>8318</v>
      </c>
      <c r="R3529">
        <f t="shared" si="221"/>
        <v>82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>
        <f t="shared" si="220"/>
        <v>1.0115151515151515</v>
      </c>
      <c r="O3530" t="s">
        <v>8271</v>
      </c>
      <c r="P3530" t="s">
        <v>8317</v>
      </c>
      <c r="Q3530" t="s">
        <v>8318</v>
      </c>
      <c r="R3530">
        <f t="shared" si="221"/>
        <v>45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>
        <f t="shared" si="220"/>
        <v>1.32</v>
      </c>
      <c r="O3531" t="s">
        <v>8271</v>
      </c>
      <c r="P3531" t="s">
        <v>8317</v>
      </c>
      <c r="Q3531" t="s">
        <v>8318</v>
      </c>
      <c r="R3531">
        <f t="shared" si="221"/>
        <v>37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>
        <f t="shared" si="220"/>
        <v>1</v>
      </c>
      <c r="O3532" t="s">
        <v>8271</v>
      </c>
      <c r="P3532" t="s">
        <v>8317</v>
      </c>
      <c r="Q3532" t="s">
        <v>8318</v>
      </c>
      <c r="R3532">
        <f t="shared" si="221"/>
        <v>125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>
        <f t="shared" si="220"/>
        <v>1.28</v>
      </c>
      <c r="O3533" t="s">
        <v>8271</v>
      </c>
      <c r="P3533" t="s">
        <v>8317</v>
      </c>
      <c r="Q3533" t="s">
        <v>8318</v>
      </c>
      <c r="R3533">
        <f t="shared" si="221"/>
        <v>49</v>
      </c>
      <c r="S3533" s="10">
        <f t="shared" si="222"/>
        <v>42521.654328703706</v>
      </c>
      <c r="T3533" s="10">
        <f t="shared" si="223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>
        <f t="shared" si="220"/>
        <v>1.1895833333333334</v>
      </c>
      <c r="O3534" t="s">
        <v>8271</v>
      </c>
      <c r="P3534" t="s">
        <v>8317</v>
      </c>
      <c r="Q3534" t="s">
        <v>8318</v>
      </c>
      <c r="R3534">
        <f t="shared" si="221"/>
        <v>42</v>
      </c>
      <c r="S3534" s="10">
        <f t="shared" si="222"/>
        <v>41884.599849537037</v>
      </c>
      <c r="T3534" s="10">
        <f t="shared" si="223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>
        <f t="shared" si="220"/>
        <v>1.262</v>
      </c>
      <c r="O3535" t="s">
        <v>8271</v>
      </c>
      <c r="P3535" t="s">
        <v>8317</v>
      </c>
      <c r="Q3535" t="s">
        <v>8318</v>
      </c>
      <c r="R3535">
        <f t="shared" si="221"/>
        <v>79</v>
      </c>
      <c r="S3535" s="10">
        <f t="shared" si="222"/>
        <v>42289.761192129634</v>
      </c>
      <c r="T3535" s="10">
        <f t="shared" si="223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>
        <f t="shared" si="220"/>
        <v>1.5620000000000001</v>
      </c>
      <c r="O3536" t="s">
        <v>8271</v>
      </c>
      <c r="P3536" t="s">
        <v>8317</v>
      </c>
      <c r="Q3536" t="s">
        <v>8318</v>
      </c>
      <c r="R3536">
        <f t="shared" si="221"/>
        <v>38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>
        <f t="shared" si="220"/>
        <v>1.0315000000000001</v>
      </c>
      <c r="O3537" t="s">
        <v>8271</v>
      </c>
      <c r="P3537" t="s">
        <v>8317</v>
      </c>
      <c r="Q3537" t="s">
        <v>8318</v>
      </c>
      <c r="R3537">
        <f t="shared" si="221"/>
        <v>45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>
        <f t="shared" si="220"/>
        <v>1.5333333333333334</v>
      </c>
      <c r="O3538" t="s">
        <v>8271</v>
      </c>
      <c r="P3538" t="s">
        <v>8317</v>
      </c>
      <c r="Q3538" t="s">
        <v>8318</v>
      </c>
      <c r="R3538">
        <f t="shared" si="221"/>
        <v>14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>
        <f t="shared" si="220"/>
        <v>1.8044444444444445</v>
      </c>
      <c r="O3539" t="s">
        <v>8271</v>
      </c>
      <c r="P3539" t="s">
        <v>8317</v>
      </c>
      <c r="Q3539" t="s">
        <v>8318</v>
      </c>
      <c r="R3539">
        <f t="shared" si="221"/>
        <v>44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>
        <f t="shared" si="220"/>
        <v>1.2845</v>
      </c>
      <c r="O3540" t="s">
        <v>8271</v>
      </c>
      <c r="P3540" t="s">
        <v>8317</v>
      </c>
      <c r="Q3540" t="s">
        <v>8318</v>
      </c>
      <c r="R3540">
        <f t="shared" si="221"/>
        <v>31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>
        <f t="shared" si="220"/>
        <v>1.1966666666666668</v>
      </c>
      <c r="O3541" t="s">
        <v>8271</v>
      </c>
      <c r="P3541" t="s">
        <v>8317</v>
      </c>
      <c r="Q3541" t="s">
        <v>8318</v>
      </c>
      <c r="R3541">
        <f t="shared" si="221"/>
        <v>55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>
        <f t="shared" si="220"/>
        <v>1.23</v>
      </c>
      <c r="O3542" t="s">
        <v>8271</v>
      </c>
      <c r="P3542" t="s">
        <v>8317</v>
      </c>
      <c r="Q3542" t="s">
        <v>8318</v>
      </c>
      <c r="R3542">
        <f t="shared" si="221"/>
        <v>46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>
        <f t="shared" si="220"/>
        <v>1.05</v>
      </c>
      <c r="O3543" t="s">
        <v>8271</v>
      </c>
      <c r="P3543" t="s">
        <v>8317</v>
      </c>
      <c r="Q3543" t="s">
        <v>8318</v>
      </c>
      <c r="R3543">
        <f t="shared" si="221"/>
        <v>39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>
        <f t="shared" si="220"/>
        <v>1.0223636363636364</v>
      </c>
      <c r="O3544" t="s">
        <v>8271</v>
      </c>
      <c r="P3544" t="s">
        <v>8317</v>
      </c>
      <c r="Q3544" t="s">
        <v>8318</v>
      </c>
      <c r="R3544">
        <f t="shared" si="221"/>
        <v>66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>
        <f t="shared" si="220"/>
        <v>1.0466666666666666</v>
      </c>
      <c r="O3545" t="s">
        <v>8271</v>
      </c>
      <c r="P3545" t="s">
        <v>8317</v>
      </c>
      <c r="Q3545" t="s">
        <v>8318</v>
      </c>
      <c r="R3545">
        <f t="shared" si="221"/>
        <v>54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>
        <f t="shared" si="220"/>
        <v>1</v>
      </c>
      <c r="O3546" t="s">
        <v>8271</v>
      </c>
      <c r="P3546" t="s">
        <v>8317</v>
      </c>
      <c r="Q3546" t="s">
        <v>8318</v>
      </c>
      <c r="R3546">
        <f t="shared" si="221"/>
        <v>104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>
        <f t="shared" si="220"/>
        <v>1.004</v>
      </c>
      <c r="O3547" t="s">
        <v>8271</v>
      </c>
      <c r="P3547" t="s">
        <v>8317</v>
      </c>
      <c r="Q3547" t="s">
        <v>8318</v>
      </c>
      <c r="R3547">
        <f t="shared" si="221"/>
        <v>31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>
        <f t="shared" si="220"/>
        <v>1.0227272727272727</v>
      </c>
      <c r="O3548" t="s">
        <v>8271</v>
      </c>
      <c r="P3548" t="s">
        <v>8317</v>
      </c>
      <c r="Q3548" t="s">
        <v>8318</v>
      </c>
      <c r="R3548">
        <f t="shared" si="221"/>
        <v>59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>
        <f t="shared" si="220"/>
        <v>1.1440928571428572</v>
      </c>
      <c r="O3549" t="s">
        <v>8271</v>
      </c>
      <c r="P3549" t="s">
        <v>8317</v>
      </c>
      <c r="Q3549" t="s">
        <v>8318</v>
      </c>
      <c r="R3549">
        <f t="shared" si="221"/>
        <v>119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>
        <f t="shared" si="220"/>
        <v>1.019047619047619</v>
      </c>
      <c r="O3550" t="s">
        <v>8271</v>
      </c>
      <c r="P3550" t="s">
        <v>8317</v>
      </c>
      <c r="Q3550" t="s">
        <v>8318</v>
      </c>
      <c r="R3550">
        <f t="shared" si="221"/>
        <v>165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>
        <f t="shared" si="220"/>
        <v>1.02</v>
      </c>
      <c r="O3551" t="s">
        <v>8271</v>
      </c>
      <c r="P3551" t="s">
        <v>8317</v>
      </c>
      <c r="Q3551" t="s">
        <v>8318</v>
      </c>
      <c r="R3551">
        <f t="shared" si="221"/>
        <v>24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>
        <f t="shared" si="220"/>
        <v>1.048</v>
      </c>
      <c r="O3552" t="s">
        <v>8271</v>
      </c>
      <c r="P3552" t="s">
        <v>8317</v>
      </c>
      <c r="Q3552" t="s">
        <v>8318</v>
      </c>
      <c r="R3552">
        <f t="shared" si="221"/>
        <v>41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>
        <f t="shared" si="220"/>
        <v>1.0183333333333333</v>
      </c>
      <c r="O3553" t="s">
        <v>8271</v>
      </c>
      <c r="P3553" t="s">
        <v>8317</v>
      </c>
      <c r="Q3553" t="s">
        <v>8318</v>
      </c>
      <c r="R3553">
        <f t="shared" si="221"/>
        <v>61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>
        <f t="shared" si="220"/>
        <v>1</v>
      </c>
      <c r="O3554" t="s">
        <v>8271</v>
      </c>
      <c r="P3554" t="s">
        <v>8317</v>
      </c>
      <c r="Q3554" t="s">
        <v>8318</v>
      </c>
      <c r="R3554">
        <f t="shared" si="221"/>
        <v>39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>
        <f t="shared" si="220"/>
        <v>1.0627272727272727</v>
      </c>
      <c r="O3555" t="s">
        <v>8271</v>
      </c>
      <c r="P3555" t="s">
        <v>8317</v>
      </c>
      <c r="Q3555" t="s">
        <v>8318</v>
      </c>
      <c r="R3555">
        <f t="shared" si="221"/>
        <v>56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>
        <f t="shared" si="220"/>
        <v>1.1342219999999998</v>
      </c>
      <c r="O3556" t="s">
        <v>8271</v>
      </c>
      <c r="P3556" t="s">
        <v>8317</v>
      </c>
      <c r="Q3556" t="s">
        <v>8318</v>
      </c>
      <c r="R3556">
        <f t="shared" si="221"/>
        <v>107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>
        <f t="shared" si="220"/>
        <v>1</v>
      </c>
      <c r="O3557" t="s">
        <v>8271</v>
      </c>
      <c r="P3557" t="s">
        <v>8317</v>
      </c>
      <c r="Q3557" t="s">
        <v>8318</v>
      </c>
      <c r="R3557">
        <f t="shared" si="221"/>
        <v>171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>
        <f t="shared" si="220"/>
        <v>1.0045454545454546</v>
      </c>
      <c r="O3558" t="s">
        <v>8271</v>
      </c>
      <c r="P3558" t="s">
        <v>8317</v>
      </c>
      <c r="Q3558" t="s">
        <v>8318</v>
      </c>
      <c r="R3558">
        <f t="shared" si="221"/>
        <v>111</v>
      </c>
      <c r="S3558" s="10">
        <f t="shared" si="222"/>
        <v>41808.649583333332</v>
      </c>
      <c r="T3558" s="10">
        <f t="shared" si="223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>
        <f t="shared" si="220"/>
        <v>1.0003599999999999</v>
      </c>
      <c r="O3559" t="s">
        <v>8271</v>
      </c>
      <c r="P3559" t="s">
        <v>8317</v>
      </c>
      <c r="Q3559" t="s">
        <v>8318</v>
      </c>
      <c r="R3559">
        <f t="shared" si="221"/>
        <v>179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>
        <f t="shared" si="220"/>
        <v>1.44</v>
      </c>
      <c r="O3560" t="s">
        <v>8271</v>
      </c>
      <c r="P3560" t="s">
        <v>8317</v>
      </c>
      <c r="Q3560" t="s">
        <v>8318</v>
      </c>
      <c r="R3560">
        <f t="shared" si="221"/>
        <v>23</v>
      </c>
      <c r="S3560" s="10">
        <f t="shared" si="222"/>
        <v>42139.816840277781</v>
      </c>
      <c r="T3560" s="10">
        <f t="shared" si="223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>
        <f t="shared" si="220"/>
        <v>1.0349999999999999</v>
      </c>
      <c r="O3561" t="s">
        <v>8271</v>
      </c>
      <c r="P3561" t="s">
        <v>8317</v>
      </c>
      <c r="Q3561" t="s">
        <v>8318</v>
      </c>
      <c r="R3561">
        <f t="shared" si="221"/>
        <v>43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>
        <f t="shared" si="220"/>
        <v>1.0843750000000001</v>
      </c>
      <c r="O3562" t="s">
        <v>8271</v>
      </c>
      <c r="P3562" t="s">
        <v>8317</v>
      </c>
      <c r="Q3562" t="s">
        <v>8318</v>
      </c>
      <c r="R3562">
        <f t="shared" si="221"/>
        <v>47</v>
      </c>
      <c r="S3562" s="10">
        <f t="shared" si="222"/>
        <v>42115.889652777783</v>
      </c>
      <c r="T3562" s="10">
        <f t="shared" si="223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>
        <f t="shared" si="220"/>
        <v>1.024</v>
      </c>
      <c r="O3563" t="s">
        <v>8271</v>
      </c>
      <c r="P3563" t="s">
        <v>8317</v>
      </c>
      <c r="Q3563" t="s">
        <v>8318</v>
      </c>
      <c r="R3563">
        <f t="shared" si="221"/>
        <v>47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>
        <f t="shared" si="220"/>
        <v>1.4888888888888889</v>
      </c>
      <c r="O3564" t="s">
        <v>8271</v>
      </c>
      <c r="P3564" t="s">
        <v>8317</v>
      </c>
      <c r="Q3564" t="s">
        <v>8318</v>
      </c>
      <c r="R3564">
        <f t="shared" si="221"/>
        <v>15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>
        <f t="shared" si="220"/>
        <v>1.0549000000000002</v>
      </c>
      <c r="O3565" t="s">
        <v>8271</v>
      </c>
      <c r="P3565" t="s">
        <v>8317</v>
      </c>
      <c r="Q3565" t="s">
        <v>8318</v>
      </c>
      <c r="R3565">
        <f t="shared" si="221"/>
        <v>21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>
        <f t="shared" si="220"/>
        <v>1.0049999999999999</v>
      </c>
      <c r="O3566" t="s">
        <v>8271</v>
      </c>
      <c r="P3566" t="s">
        <v>8317</v>
      </c>
      <c r="Q3566" t="s">
        <v>8318</v>
      </c>
      <c r="R3566">
        <f t="shared" si="221"/>
        <v>59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>
        <f t="shared" si="220"/>
        <v>1.3055555555555556</v>
      </c>
      <c r="O3567" t="s">
        <v>8271</v>
      </c>
      <c r="P3567" t="s">
        <v>8317</v>
      </c>
      <c r="Q3567" t="s">
        <v>8318</v>
      </c>
      <c r="R3567">
        <f t="shared" si="221"/>
        <v>98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>
        <f t="shared" si="220"/>
        <v>1.0475000000000001</v>
      </c>
      <c r="O3568" t="s">
        <v>8271</v>
      </c>
      <c r="P3568" t="s">
        <v>8317</v>
      </c>
      <c r="Q3568" t="s">
        <v>8318</v>
      </c>
      <c r="R3568">
        <f t="shared" si="221"/>
        <v>55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>
        <f t="shared" si="220"/>
        <v>1.0880000000000001</v>
      </c>
      <c r="O3569" t="s">
        <v>8271</v>
      </c>
      <c r="P3569" t="s">
        <v>8317</v>
      </c>
      <c r="Q3569" t="s">
        <v>8318</v>
      </c>
      <c r="R3569">
        <f t="shared" si="221"/>
        <v>27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>
        <f t="shared" si="220"/>
        <v>1.1100000000000001</v>
      </c>
      <c r="O3570" t="s">
        <v>8271</v>
      </c>
      <c r="P3570" t="s">
        <v>8317</v>
      </c>
      <c r="Q3570" t="s">
        <v>8318</v>
      </c>
      <c r="R3570">
        <f t="shared" si="221"/>
        <v>58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>
        <f t="shared" si="220"/>
        <v>1.0047999999999999</v>
      </c>
      <c r="O3571" t="s">
        <v>8271</v>
      </c>
      <c r="P3571" t="s">
        <v>8317</v>
      </c>
      <c r="Q3571" t="s">
        <v>8318</v>
      </c>
      <c r="R3571">
        <f t="shared" si="221"/>
        <v>123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>
        <f t="shared" si="220"/>
        <v>1.1435</v>
      </c>
      <c r="O3572" t="s">
        <v>8271</v>
      </c>
      <c r="P3572" t="s">
        <v>8317</v>
      </c>
      <c r="Q3572" t="s">
        <v>8318</v>
      </c>
      <c r="R3572">
        <f t="shared" si="221"/>
        <v>88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>
        <f t="shared" si="220"/>
        <v>1.2206666666666666</v>
      </c>
      <c r="O3573" t="s">
        <v>8271</v>
      </c>
      <c r="P3573" t="s">
        <v>8317</v>
      </c>
      <c r="Q3573" t="s">
        <v>8318</v>
      </c>
      <c r="R3573">
        <f t="shared" si="221"/>
        <v>73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>
        <f t="shared" si="220"/>
        <v>1</v>
      </c>
      <c r="O3574" t="s">
        <v>8271</v>
      </c>
      <c r="P3574" t="s">
        <v>8317</v>
      </c>
      <c r="Q3574" t="s">
        <v>8318</v>
      </c>
      <c r="R3574">
        <f t="shared" si="221"/>
        <v>56</v>
      </c>
      <c r="S3574" s="10">
        <f t="shared" si="222"/>
        <v>42146.570393518516</v>
      </c>
      <c r="T3574" s="10">
        <f t="shared" si="223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>
        <f t="shared" si="220"/>
        <v>1.028</v>
      </c>
      <c r="O3575" t="s">
        <v>8271</v>
      </c>
      <c r="P3575" t="s">
        <v>8317</v>
      </c>
      <c r="Q3575" t="s">
        <v>8318</v>
      </c>
      <c r="R3575">
        <f t="shared" si="221"/>
        <v>40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>
        <f t="shared" si="220"/>
        <v>1.0612068965517241</v>
      </c>
      <c r="O3576" t="s">
        <v>8271</v>
      </c>
      <c r="P3576" t="s">
        <v>8317</v>
      </c>
      <c r="Q3576" t="s">
        <v>8318</v>
      </c>
      <c r="R3576">
        <f t="shared" si="221"/>
        <v>137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>
        <f t="shared" si="220"/>
        <v>1.0133000000000001</v>
      </c>
      <c r="O3577" t="s">
        <v>8271</v>
      </c>
      <c r="P3577" t="s">
        <v>8317</v>
      </c>
      <c r="Q3577" t="s">
        <v>8318</v>
      </c>
      <c r="R3577">
        <f t="shared" si="221"/>
        <v>99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>
        <f t="shared" si="220"/>
        <v>1</v>
      </c>
      <c r="O3578" t="s">
        <v>8271</v>
      </c>
      <c r="P3578" t="s">
        <v>8317</v>
      </c>
      <c r="Q3578" t="s">
        <v>8318</v>
      </c>
      <c r="R3578">
        <f t="shared" si="221"/>
        <v>20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>
        <f t="shared" si="220"/>
        <v>1.3</v>
      </c>
      <c r="O3579" t="s">
        <v>8271</v>
      </c>
      <c r="P3579" t="s">
        <v>8317</v>
      </c>
      <c r="Q3579" t="s">
        <v>8318</v>
      </c>
      <c r="R3579">
        <f t="shared" si="221"/>
        <v>29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>
        <f t="shared" si="220"/>
        <v>1.0001333333333333</v>
      </c>
      <c r="O3580" t="s">
        <v>8271</v>
      </c>
      <c r="P3580" t="s">
        <v>8317</v>
      </c>
      <c r="Q3580" t="s">
        <v>8318</v>
      </c>
      <c r="R3580">
        <f t="shared" si="221"/>
        <v>41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>
        <f t="shared" si="220"/>
        <v>1</v>
      </c>
      <c r="O3581" t="s">
        <v>8271</v>
      </c>
      <c r="P3581" t="s">
        <v>8317</v>
      </c>
      <c r="Q3581" t="s">
        <v>8318</v>
      </c>
      <c r="R3581">
        <f t="shared" si="221"/>
        <v>36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>
        <f t="shared" si="220"/>
        <v>1.1388888888888888</v>
      </c>
      <c r="O3582" t="s">
        <v>8271</v>
      </c>
      <c r="P3582" t="s">
        <v>8317</v>
      </c>
      <c r="Q3582" t="s">
        <v>8318</v>
      </c>
      <c r="R3582">
        <f t="shared" si="221"/>
        <v>38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>
        <f t="shared" si="220"/>
        <v>1</v>
      </c>
      <c r="O3583" t="s">
        <v>8271</v>
      </c>
      <c r="P3583" t="s">
        <v>8317</v>
      </c>
      <c r="Q3583" t="s">
        <v>8318</v>
      </c>
      <c r="R3583">
        <f t="shared" si="221"/>
        <v>33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>
        <f t="shared" si="220"/>
        <v>2.87</v>
      </c>
      <c r="O3584" t="s">
        <v>8271</v>
      </c>
      <c r="P3584" t="s">
        <v>8317</v>
      </c>
      <c r="Q3584" t="s">
        <v>8318</v>
      </c>
      <c r="R3584">
        <f t="shared" si="221"/>
        <v>59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>
        <f t="shared" si="220"/>
        <v>1.085</v>
      </c>
      <c r="O3585" t="s">
        <v>8271</v>
      </c>
      <c r="P3585" t="s">
        <v>8317</v>
      </c>
      <c r="Q3585" t="s">
        <v>8318</v>
      </c>
      <c r="R3585">
        <f t="shared" si="221"/>
        <v>136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>
        <f t="shared" si="220"/>
        <v>1.155</v>
      </c>
      <c r="O3586" t="s">
        <v>8271</v>
      </c>
      <c r="P3586" t="s">
        <v>8317</v>
      </c>
      <c r="Q3586" t="s">
        <v>8318</v>
      </c>
      <c r="R3586">
        <f t="shared" si="221"/>
        <v>31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>
        <f t="shared" ref="N3587:N3650" si="224">E3587/D3587</f>
        <v>1.1911764705882353</v>
      </c>
      <c r="O3587" t="s">
        <v>8271</v>
      </c>
      <c r="P3587" t="s">
        <v>8317</v>
      </c>
      <c r="Q3587" t="s">
        <v>8318</v>
      </c>
      <c r="R3587">
        <f t="shared" ref="R3587:R3650" si="225">ROUND(E3587/L3587,0)</f>
        <v>176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>
        <f t="shared" si="224"/>
        <v>1.0942666666666667</v>
      </c>
      <c r="O3588" t="s">
        <v>8271</v>
      </c>
      <c r="P3588" t="s">
        <v>8317</v>
      </c>
      <c r="Q3588" t="s">
        <v>8318</v>
      </c>
      <c r="R3588">
        <f t="shared" si="225"/>
        <v>152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>
        <f t="shared" si="224"/>
        <v>1.266</v>
      </c>
      <c r="O3589" t="s">
        <v>8271</v>
      </c>
      <c r="P3589" t="s">
        <v>8317</v>
      </c>
      <c r="Q3589" t="s">
        <v>8318</v>
      </c>
      <c r="R3589">
        <f t="shared" si="225"/>
        <v>23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>
        <f t="shared" si="224"/>
        <v>1.0049999999999999</v>
      </c>
      <c r="O3590" t="s">
        <v>8271</v>
      </c>
      <c r="P3590" t="s">
        <v>8317</v>
      </c>
      <c r="Q3590" t="s">
        <v>8318</v>
      </c>
      <c r="R3590">
        <f t="shared" si="225"/>
        <v>18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>
        <f t="shared" si="224"/>
        <v>1.2749999999999999</v>
      </c>
      <c r="O3591" t="s">
        <v>8271</v>
      </c>
      <c r="P3591" t="s">
        <v>8317</v>
      </c>
      <c r="Q3591" t="s">
        <v>8318</v>
      </c>
      <c r="R3591">
        <f t="shared" si="225"/>
        <v>82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>
        <f t="shared" si="224"/>
        <v>1.0005999999999999</v>
      </c>
      <c r="O3592" t="s">
        <v>8271</v>
      </c>
      <c r="P3592" t="s">
        <v>8317</v>
      </c>
      <c r="Q3592" t="s">
        <v>8318</v>
      </c>
      <c r="R3592">
        <f t="shared" si="225"/>
        <v>69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>
        <f t="shared" si="224"/>
        <v>1.75</v>
      </c>
      <c r="O3593" t="s">
        <v>8271</v>
      </c>
      <c r="P3593" t="s">
        <v>8317</v>
      </c>
      <c r="Q3593" t="s">
        <v>8318</v>
      </c>
      <c r="R3593">
        <f t="shared" si="225"/>
        <v>68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>
        <f t="shared" si="224"/>
        <v>1.2725</v>
      </c>
      <c r="O3594" t="s">
        <v>8271</v>
      </c>
      <c r="P3594" t="s">
        <v>8317</v>
      </c>
      <c r="Q3594" t="s">
        <v>8318</v>
      </c>
      <c r="R3594">
        <f t="shared" si="225"/>
        <v>73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>
        <f t="shared" si="224"/>
        <v>1.1063333333333334</v>
      </c>
      <c r="O3595" t="s">
        <v>8271</v>
      </c>
      <c r="P3595" t="s">
        <v>8317</v>
      </c>
      <c r="Q3595" t="s">
        <v>8318</v>
      </c>
      <c r="R3595">
        <f t="shared" si="225"/>
        <v>77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>
        <f t="shared" si="224"/>
        <v>1.2593749999999999</v>
      </c>
      <c r="O3596" t="s">
        <v>8271</v>
      </c>
      <c r="P3596" t="s">
        <v>8317</v>
      </c>
      <c r="Q3596" t="s">
        <v>8318</v>
      </c>
      <c r="R3596">
        <f t="shared" si="225"/>
        <v>56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>
        <f t="shared" si="224"/>
        <v>1.1850000000000001</v>
      </c>
      <c r="O3597" t="s">
        <v>8271</v>
      </c>
      <c r="P3597" t="s">
        <v>8317</v>
      </c>
      <c r="Q3597" t="s">
        <v>8318</v>
      </c>
      <c r="R3597">
        <f t="shared" si="225"/>
        <v>50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>
        <f t="shared" si="224"/>
        <v>1.0772727272727274</v>
      </c>
      <c r="O3598" t="s">
        <v>8271</v>
      </c>
      <c r="P3598" t="s">
        <v>8317</v>
      </c>
      <c r="Q3598" t="s">
        <v>8318</v>
      </c>
      <c r="R3598">
        <f t="shared" si="225"/>
        <v>79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>
        <f t="shared" si="224"/>
        <v>1.026</v>
      </c>
      <c r="O3599" t="s">
        <v>8271</v>
      </c>
      <c r="P3599" t="s">
        <v>8317</v>
      </c>
      <c r="Q3599" t="s">
        <v>8318</v>
      </c>
      <c r="R3599">
        <f t="shared" si="225"/>
        <v>78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>
        <f t="shared" si="224"/>
        <v>1.101</v>
      </c>
      <c r="O3600" t="s">
        <v>8271</v>
      </c>
      <c r="P3600" t="s">
        <v>8317</v>
      </c>
      <c r="Q3600" t="s">
        <v>8318</v>
      </c>
      <c r="R3600">
        <f t="shared" si="225"/>
        <v>41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>
        <f t="shared" si="224"/>
        <v>2.02</v>
      </c>
      <c r="O3601" t="s">
        <v>8271</v>
      </c>
      <c r="P3601" t="s">
        <v>8317</v>
      </c>
      <c r="Q3601" t="s">
        <v>8318</v>
      </c>
      <c r="R3601">
        <f t="shared" si="225"/>
        <v>59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>
        <f t="shared" si="224"/>
        <v>1.3</v>
      </c>
      <c r="O3602" t="s">
        <v>8271</v>
      </c>
      <c r="P3602" t="s">
        <v>8317</v>
      </c>
      <c r="Q3602" t="s">
        <v>8318</v>
      </c>
      <c r="R3602">
        <f t="shared" si="225"/>
        <v>3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>
        <f t="shared" si="224"/>
        <v>1.0435000000000001</v>
      </c>
      <c r="O3603" t="s">
        <v>8271</v>
      </c>
      <c r="P3603" t="s">
        <v>8317</v>
      </c>
      <c r="Q3603" t="s">
        <v>8318</v>
      </c>
      <c r="R3603">
        <f t="shared" si="225"/>
        <v>39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>
        <f t="shared" si="224"/>
        <v>1.0004999999999999</v>
      </c>
      <c r="O3604" t="s">
        <v>8271</v>
      </c>
      <c r="P3604" t="s">
        <v>8317</v>
      </c>
      <c r="Q3604" t="s">
        <v>8318</v>
      </c>
      <c r="R3604">
        <f t="shared" si="225"/>
        <v>82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>
        <f t="shared" si="224"/>
        <v>1.7066666666666668</v>
      </c>
      <c r="O3605" t="s">
        <v>8271</v>
      </c>
      <c r="P3605" t="s">
        <v>8317</v>
      </c>
      <c r="Q3605" t="s">
        <v>8318</v>
      </c>
      <c r="R3605">
        <f t="shared" si="225"/>
        <v>45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>
        <f t="shared" si="224"/>
        <v>1.1283333333333334</v>
      </c>
      <c r="O3606" t="s">
        <v>8271</v>
      </c>
      <c r="P3606" t="s">
        <v>8317</v>
      </c>
      <c r="Q3606" t="s">
        <v>8318</v>
      </c>
      <c r="R3606">
        <f t="shared" si="225"/>
        <v>49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>
        <f t="shared" si="224"/>
        <v>1.84</v>
      </c>
      <c r="O3607" t="s">
        <v>8271</v>
      </c>
      <c r="P3607" t="s">
        <v>8317</v>
      </c>
      <c r="Q3607" t="s">
        <v>8318</v>
      </c>
      <c r="R3607">
        <f t="shared" si="225"/>
        <v>31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>
        <f t="shared" si="224"/>
        <v>1.3026666666666666</v>
      </c>
      <c r="O3608" t="s">
        <v>8271</v>
      </c>
      <c r="P3608" t="s">
        <v>8317</v>
      </c>
      <c r="Q3608" t="s">
        <v>8318</v>
      </c>
      <c r="R3608">
        <f t="shared" si="225"/>
        <v>61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>
        <f t="shared" si="224"/>
        <v>1.0545454545454545</v>
      </c>
      <c r="O3609" t="s">
        <v>8271</v>
      </c>
      <c r="P3609" t="s">
        <v>8317</v>
      </c>
      <c r="Q3609" t="s">
        <v>8318</v>
      </c>
      <c r="R3609">
        <f t="shared" si="225"/>
        <v>29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>
        <f t="shared" si="224"/>
        <v>1</v>
      </c>
      <c r="O3610" t="s">
        <v>8271</v>
      </c>
      <c r="P3610" t="s">
        <v>8317</v>
      </c>
      <c r="Q3610" t="s">
        <v>8318</v>
      </c>
      <c r="R3610">
        <f t="shared" si="225"/>
        <v>30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>
        <f t="shared" si="224"/>
        <v>1.5331632653061225</v>
      </c>
      <c r="O3611" t="s">
        <v>8271</v>
      </c>
      <c r="P3611" t="s">
        <v>8317</v>
      </c>
      <c r="Q3611" t="s">
        <v>8318</v>
      </c>
      <c r="R3611">
        <f t="shared" si="225"/>
        <v>143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>
        <f t="shared" si="224"/>
        <v>1.623</v>
      </c>
      <c r="O3612" t="s">
        <v>8271</v>
      </c>
      <c r="P3612" t="s">
        <v>8317</v>
      </c>
      <c r="Q3612" t="s">
        <v>8318</v>
      </c>
      <c r="R3612">
        <f t="shared" si="225"/>
        <v>52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>
        <f t="shared" si="224"/>
        <v>1.36</v>
      </c>
      <c r="O3613" t="s">
        <v>8271</v>
      </c>
      <c r="P3613" t="s">
        <v>8317</v>
      </c>
      <c r="Q3613" t="s">
        <v>8318</v>
      </c>
      <c r="R3613">
        <f t="shared" si="225"/>
        <v>67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>
        <f t="shared" si="224"/>
        <v>1.444</v>
      </c>
      <c r="O3614" t="s">
        <v>8271</v>
      </c>
      <c r="P3614" t="s">
        <v>8317</v>
      </c>
      <c r="Q3614" t="s">
        <v>8318</v>
      </c>
      <c r="R3614">
        <f t="shared" si="225"/>
        <v>127</v>
      </c>
      <c r="S3614" s="10">
        <f t="shared" si="226"/>
        <v>41789.726979166669</v>
      </c>
      <c r="T3614" s="10">
        <f t="shared" si="227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>
        <f t="shared" si="224"/>
        <v>1</v>
      </c>
      <c r="O3615" t="s">
        <v>8271</v>
      </c>
      <c r="P3615" t="s">
        <v>8317</v>
      </c>
      <c r="Q3615" t="s">
        <v>8318</v>
      </c>
      <c r="R3615">
        <f t="shared" si="225"/>
        <v>63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>
        <f t="shared" si="224"/>
        <v>1.008</v>
      </c>
      <c r="O3616" t="s">
        <v>8271</v>
      </c>
      <c r="P3616" t="s">
        <v>8317</v>
      </c>
      <c r="Q3616" t="s">
        <v>8318</v>
      </c>
      <c r="R3616">
        <f t="shared" si="225"/>
        <v>35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>
        <f t="shared" si="224"/>
        <v>1.0680000000000001</v>
      </c>
      <c r="O3617" t="s">
        <v>8271</v>
      </c>
      <c r="P3617" t="s">
        <v>8317</v>
      </c>
      <c r="Q3617" t="s">
        <v>8318</v>
      </c>
      <c r="R3617">
        <f t="shared" si="225"/>
        <v>37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>
        <f t="shared" si="224"/>
        <v>1.248</v>
      </c>
      <c r="O3618" t="s">
        <v>8271</v>
      </c>
      <c r="P3618" t="s">
        <v>8317</v>
      </c>
      <c r="Q3618" t="s">
        <v>8318</v>
      </c>
      <c r="R3618">
        <f t="shared" si="225"/>
        <v>69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>
        <f t="shared" si="224"/>
        <v>1.1891891891891893</v>
      </c>
      <c r="O3619" t="s">
        <v>8271</v>
      </c>
      <c r="P3619" t="s">
        <v>8317</v>
      </c>
      <c r="Q3619" t="s">
        <v>8318</v>
      </c>
      <c r="R3619">
        <f t="shared" si="225"/>
        <v>17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>
        <f t="shared" si="224"/>
        <v>1.01</v>
      </c>
      <c r="O3620" t="s">
        <v>8271</v>
      </c>
      <c r="P3620" t="s">
        <v>8317</v>
      </c>
      <c r="Q3620" t="s">
        <v>8318</v>
      </c>
      <c r="R3620">
        <f t="shared" si="225"/>
        <v>36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>
        <f t="shared" si="224"/>
        <v>1.1299999999999999</v>
      </c>
      <c r="O3621" t="s">
        <v>8271</v>
      </c>
      <c r="P3621" t="s">
        <v>8317</v>
      </c>
      <c r="Q3621" t="s">
        <v>8318</v>
      </c>
      <c r="R3621">
        <f t="shared" si="225"/>
        <v>66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>
        <f t="shared" si="224"/>
        <v>1.0519047619047619</v>
      </c>
      <c r="O3622" t="s">
        <v>8271</v>
      </c>
      <c r="P3622" t="s">
        <v>8317</v>
      </c>
      <c r="Q3622" t="s">
        <v>8318</v>
      </c>
      <c r="R3622">
        <f t="shared" si="225"/>
        <v>56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>
        <f t="shared" si="224"/>
        <v>1.0973333333333333</v>
      </c>
      <c r="O3623" t="s">
        <v>8271</v>
      </c>
      <c r="P3623" t="s">
        <v>8317</v>
      </c>
      <c r="Q3623" t="s">
        <v>8318</v>
      </c>
      <c r="R3623">
        <f t="shared" si="225"/>
        <v>47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>
        <f t="shared" si="224"/>
        <v>1.00099</v>
      </c>
      <c r="O3624" t="s">
        <v>8271</v>
      </c>
      <c r="P3624" t="s">
        <v>8317</v>
      </c>
      <c r="Q3624" t="s">
        <v>8318</v>
      </c>
      <c r="R3624">
        <f t="shared" si="225"/>
        <v>48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>
        <f t="shared" si="224"/>
        <v>1.2</v>
      </c>
      <c r="O3625" t="s">
        <v>8271</v>
      </c>
      <c r="P3625" t="s">
        <v>8317</v>
      </c>
      <c r="Q3625" t="s">
        <v>8318</v>
      </c>
      <c r="R3625">
        <f t="shared" si="225"/>
        <v>88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>
        <f t="shared" si="224"/>
        <v>1.0493333333333332</v>
      </c>
      <c r="O3626" t="s">
        <v>8271</v>
      </c>
      <c r="P3626" t="s">
        <v>8317</v>
      </c>
      <c r="Q3626" t="s">
        <v>8318</v>
      </c>
      <c r="R3626">
        <f t="shared" si="225"/>
        <v>81</v>
      </c>
      <c r="S3626" s="10">
        <f t="shared" si="226"/>
        <v>42545.774189814809</v>
      </c>
      <c r="T3626" s="10">
        <f t="shared" si="227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>
        <f t="shared" si="224"/>
        <v>1.0266666666666666</v>
      </c>
      <c r="O3627" t="s">
        <v>8271</v>
      </c>
      <c r="P3627" t="s">
        <v>8317</v>
      </c>
      <c r="Q3627" t="s">
        <v>8318</v>
      </c>
      <c r="R3627">
        <f t="shared" si="225"/>
        <v>39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>
        <f t="shared" si="224"/>
        <v>1.0182500000000001</v>
      </c>
      <c r="O3628" t="s">
        <v>8271</v>
      </c>
      <c r="P3628" t="s">
        <v>8317</v>
      </c>
      <c r="Q3628" t="s">
        <v>8318</v>
      </c>
      <c r="R3628">
        <f t="shared" si="225"/>
        <v>85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>
        <f t="shared" si="224"/>
        <v>1</v>
      </c>
      <c r="O3629" t="s">
        <v>8271</v>
      </c>
      <c r="P3629" t="s">
        <v>8317</v>
      </c>
      <c r="Q3629" t="s">
        <v>8318</v>
      </c>
      <c r="R3629">
        <f t="shared" si="225"/>
        <v>69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>
        <f t="shared" si="224"/>
        <v>0</v>
      </c>
      <c r="O3630" t="s">
        <v>8305</v>
      </c>
      <c r="P3630" t="s">
        <v>8317</v>
      </c>
      <c r="Q3630" t="s">
        <v>8359</v>
      </c>
      <c r="R3630" t="e">
        <f t="shared" si="225"/>
        <v>#DIV/0!</v>
      </c>
      <c r="S3630" s="10">
        <f t="shared" si="226"/>
        <v>42291.833287037036</v>
      </c>
      <c r="T3630" s="10">
        <f t="shared" si="227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>
        <f t="shared" si="224"/>
        <v>1.9999999999999999E-6</v>
      </c>
      <c r="O3631" t="s">
        <v>8305</v>
      </c>
      <c r="P3631" t="s">
        <v>8317</v>
      </c>
      <c r="Q3631" t="s">
        <v>8359</v>
      </c>
      <c r="R3631">
        <f t="shared" si="225"/>
        <v>1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>
        <f t="shared" si="224"/>
        <v>3.3333333333333332E-4</v>
      </c>
      <c r="O3632" t="s">
        <v>8305</v>
      </c>
      <c r="P3632" t="s">
        <v>8317</v>
      </c>
      <c r="Q3632" t="s">
        <v>8359</v>
      </c>
      <c r="R3632">
        <f t="shared" si="225"/>
        <v>1</v>
      </c>
      <c r="S3632" s="10">
        <f t="shared" si="226"/>
        <v>41942.84710648148</v>
      </c>
      <c r="T3632" s="10">
        <f t="shared" si="227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>
        <f t="shared" si="224"/>
        <v>0.51023391812865493</v>
      </c>
      <c r="O3633" t="s">
        <v>8305</v>
      </c>
      <c r="P3633" t="s">
        <v>8317</v>
      </c>
      <c r="Q3633" t="s">
        <v>8359</v>
      </c>
      <c r="R3633">
        <f t="shared" si="225"/>
        <v>148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>
        <f t="shared" si="224"/>
        <v>0.2</v>
      </c>
      <c r="O3634" t="s">
        <v>8305</v>
      </c>
      <c r="P3634" t="s">
        <v>8317</v>
      </c>
      <c r="Q3634" t="s">
        <v>8359</v>
      </c>
      <c r="R3634">
        <f t="shared" si="225"/>
        <v>100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>
        <f t="shared" si="224"/>
        <v>0.35239999999999999</v>
      </c>
      <c r="O3635" t="s">
        <v>8305</v>
      </c>
      <c r="P3635" t="s">
        <v>8317</v>
      </c>
      <c r="Q3635" t="s">
        <v>8359</v>
      </c>
      <c r="R3635">
        <f t="shared" si="225"/>
        <v>57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>
        <f t="shared" si="224"/>
        <v>4.2466666666666666E-2</v>
      </c>
      <c r="O3636" t="s">
        <v>8305</v>
      </c>
      <c r="P3636" t="s">
        <v>8317</v>
      </c>
      <c r="Q3636" t="s">
        <v>8359</v>
      </c>
      <c r="R3636">
        <f t="shared" si="225"/>
        <v>177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>
        <f t="shared" si="224"/>
        <v>0.36457142857142855</v>
      </c>
      <c r="O3637" t="s">
        <v>8305</v>
      </c>
      <c r="P3637" t="s">
        <v>8317</v>
      </c>
      <c r="Q3637" t="s">
        <v>8359</v>
      </c>
      <c r="R3637">
        <f t="shared" si="225"/>
        <v>128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>
        <f t="shared" si="224"/>
        <v>0</v>
      </c>
      <c r="O3638" t="s">
        <v>8305</v>
      </c>
      <c r="P3638" t="s">
        <v>8317</v>
      </c>
      <c r="Q3638" t="s">
        <v>8359</v>
      </c>
      <c r="R3638" t="e">
        <f t="shared" si="225"/>
        <v>#DIV/0!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>
        <f t="shared" si="224"/>
        <v>0.30866666666666664</v>
      </c>
      <c r="O3639" t="s">
        <v>8305</v>
      </c>
      <c r="P3639" t="s">
        <v>8317</v>
      </c>
      <c r="Q3639" t="s">
        <v>8359</v>
      </c>
      <c r="R3639">
        <f t="shared" si="225"/>
        <v>66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>
        <f t="shared" si="224"/>
        <v>6.545454545454546E-2</v>
      </c>
      <c r="O3640" t="s">
        <v>8305</v>
      </c>
      <c r="P3640" t="s">
        <v>8317</v>
      </c>
      <c r="Q3640" t="s">
        <v>8359</v>
      </c>
      <c r="R3640">
        <f t="shared" si="225"/>
        <v>108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>
        <f t="shared" si="224"/>
        <v>4.0000000000000003E-5</v>
      </c>
      <c r="O3641" t="s">
        <v>8305</v>
      </c>
      <c r="P3641" t="s">
        <v>8317</v>
      </c>
      <c r="Q3641" t="s">
        <v>8359</v>
      </c>
      <c r="R3641">
        <f t="shared" si="225"/>
        <v>1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>
        <f t="shared" si="224"/>
        <v>5.5E-2</v>
      </c>
      <c r="O3642" t="s">
        <v>8305</v>
      </c>
      <c r="P3642" t="s">
        <v>8317</v>
      </c>
      <c r="Q3642" t="s">
        <v>8359</v>
      </c>
      <c r="R3642">
        <f t="shared" si="225"/>
        <v>18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>
        <f t="shared" si="224"/>
        <v>0</v>
      </c>
      <c r="O3643" t="s">
        <v>8305</v>
      </c>
      <c r="P3643" t="s">
        <v>8317</v>
      </c>
      <c r="Q3643" t="s">
        <v>8359</v>
      </c>
      <c r="R3643" t="e">
        <f t="shared" si="225"/>
        <v>#DIV/0!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>
        <f t="shared" si="224"/>
        <v>2.1428571428571429E-2</v>
      </c>
      <c r="O3644" t="s">
        <v>8305</v>
      </c>
      <c r="P3644" t="s">
        <v>8317</v>
      </c>
      <c r="Q3644" t="s">
        <v>8359</v>
      </c>
      <c r="R3644">
        <f t="shared" si="225"/>
        <v>8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>
        <f t="shared" si="224"/>
        <v>0</v>
      </c>
      <c r="O3645" t="s">
        <v>8305</v>
      </c>
      <c r="P3645" t="s">
        <v>8317</v>
      </c>
      <c r="Q3645" t="s">
        <v>8359</v>
      </c>
      <c r="R3645" t="e">
        <f t="shared" si="225"/>
        <v>#DIV/0!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>
        <f t="shared" si="224"/>
        <v>0.16420000000000001</v>
      </c>
      <c r="O3646" t="s">
        <v>8305</v>
      </c>
      <c r="P3646" t="s">
        <v>8317</v>
      </c>
      <c r="Q3646" t="s">
        <v>8359</v>
      </c>
      <c r="R3646">
        <f t="shared" si="225"/>
        <v>68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>
        <f t="shared" si="224"/>
        <v>1E-3</v>
      </c>
      <c r="O3647" t="s">
        <v>8305</v>
      </c>
      <c r="P3647" t="s">
        <v>8317</v>
      </c>
      <c r="Q3647" t="s">
        <v>8359</v>
      </c>
      <c r="R3647">
        <f t="shared" si="225"/>
        <v>1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>
        <f t="shared" si="224"/>
        <v>4.8099999999999997E-2</v>
      </c>
      <c r="O3648" t="s">
        <v>8305</v>
      </c>
      <c r="P3648" t="s">
        <v>8317</v>
      </c>
      <c r="Q3648" t="s">
        <v>8359</v>
      </c>
      <c r="R3648">
        <f t="shared" si="225"/>
        <v>60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>
        <f t="shared" si="224"/>
        <v>0.06</v>
      </c>
      <c r="O3649" t="s">
        <v>8305</v>
      </c>
      <c r="P3649" t="s">
        <v>8317</v>
      </c>
      <c r="Q3649" t="s">
        <v>8359</v>
      </c>
      <c r="R3649">
        <f t="shared" si="225"/>
        <v>15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>
        <f t="shared" si="224"/>
        <v>1.003825</v>
      </c>
      <c r="O3650" t="s">
        <v>8271</v>
      </c>
      <c r="P3650" t="s">
        <v>8317</v>
      </c>
      <c r="Q3650" t="s">
        <v>8318</v>
      </c>
      <c r="R3650">
        <f t="shared" si="225"/>
        <v>550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>
        <f t="shared" ref="N3651:N3714" si="228">E3651/D3651</f>
        <v>1.04</v>
      </c>
      <c r="O3651" t="s">
        <v>8271</v>
      </c>
      <c r="P3651" t="s">
        <v>8317</v>
      </c>
      <c r="Q3651" t="s">
        <v>8318</v>
      </c>
      <c r="R3651">
        <f t="shared" ref="R3651:R3714" si="229">ROUND(E3651/L3651,0)</f>
        <v>98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>
        <f t="shared" si="228"/>
        <v>1</v>
      </c>
      <c r="O3652" t="s">
        <v>8271</v>
      </c>
      <c r="P3652" t="s">
        <v>8317</v>
      </c>
      <c r="Q3652" t="s">
        <v>8318</v>
      </c>
      <c r="R3652">
        <f t="shared" si="229"/>
        <v>29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>
        <f t="shared" si="228"/>
        <v>1.04</v>
      </c>
      <c r="O3653" t="s">
        <v>8271</v>
      </c>
      <c r="P3653" t="s">
        <v>8317</v>
      </c>
      <c r="Q3653" t="s">
        <v>8318</v>
      </c>
      <c r="R3653">
        <f t="shared" si="229"/>
        <v>58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>
        <f t="shared" si="228"/>
        <v>2.5066666666666668</v>
      </c>
      <c r="O3654" t="s">
        <v>8271</v>
      </c>
      <c r="P3654" t="s">
        <v>8317</v>
      </c>
      <c r="Q3654" t="s">
        <v>8318</v>
      </c>
      <c r="R3654">
        <f t="shared" si="229"/>
        <v>44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>
        <f t="shared" si="228"/>
        <v>1.0049999999999999</v>
      </c>
      <c r="O3655" t="s">
        <v>8271</v>
      </c>
      <c r="P3655" t="s">
        <v>8317</v>
      </c>
      <c r="Q3655" t="s">
        <v>8318</v>
      </c>
      <c r="R3655">
        <f t="shared" si="229"/>
        <v>61</v>
      </c>
      <c r="S3655" s="10">
        <f t="shared" si="230"/>
        <v>42191.363506944443</v>
      </c>
      <c r="T3655" s="10">
        <f t="shared" si="231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>
        <f t="shared" si="228"/>
        <v>1.744</v>
      </c>
      <c r="O3656" t="s">
        <v>8271</v>
      </c>
      <c r="P3656" t="s">
        <v>8317</v>
      </c>
      <c r="Q3656" t="s">
        <v>8318</v>
      </c>
      <c r="R3656">
        <f t="shared" si="229"/>
        <v>69</v>
      </c>
      <c r="S3656" s="10">
        <f t="shared" si="230"/>
        <v>42440.416504629626</v>
      </c>
      <c r="T3656" s="10">
        <f t="shared" si="231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>
        <f t="shared" si="228"/>
        <v>1.1626000000000001</v>
      </c>
      <c r="O3657" t="s">
        <v>8271</v>
      </c>
      <c r="P3657" t="s">
        <v>8317</v>
      </c>
      <c r="Q3657" t="s">
        <v>8318</v>
      </c>
      <c r="R3657">
        <f t="shared" si="229"/>
        <v>74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>
        <f t="shared" si="228"/>
        <v>1.0582</v>
      </c>
      <c r="O3658" t="s">
        <v>8271</v>
      </c>
      <c r="P3658" t="s">
        <v>8317</v>
      </c>
      <c r="Q3658" t="s">
        <v>8318</v>
      </c>
      <c r="R3658">
        <f t="shared" si="229"/>
        <v>115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>
        <f t="shared" si="228"/>
        <v>1.1074999999999999</v>
      </c>
      <c r="O3659" t="s">
        <v>8271</v>
      </c>
      <c r="P3659" t="s">
        <v>8317</v>
      </c>
      <c r="Q3659" t="s">
        <v>8318</v>
      </c>
      <c r="R3659">
        <f t="shared" si="229"/>
        <v>111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>
        <f t="shared" si="228"/>
        <v>1.0066666666666666</v>
      </c>
      <c r="O3660" t="s">
        <v>8271</v>
      </c>
      <c r="P3660" t="s">
        <v>8317</v>
      </c>
      <c r="Q3660" t="s">
        <v>8318</v>
      </c>
      <c r="R3660">
        <f t="shared" si="229"/>
        <v>76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>
        <f t="shared" si="228"/>
        <v>1.0203333333333333</v>
      </c>
      <c r="O3661" t="s">
        <v>8271</v>
      </c>
      <c r="P3661" t="s">
        <v>8317</v>
      </c>
      <c r="Q3661" t="s">
        <v>8318</v>
      </c>
      <c r="R3661">
        <f t="shared" si="229"/>
        <v>235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>
        <f t="shared" si="228"/>
        <v>1</v>
      </c>
      <c r="O3662" t="s">
        <v>8271</v>
      </c>
      <c r="P3662" t="s">
        <v>8317</v>
      </c>
      <c r="Q3662" t="s">
        <v>8318</v>
      </c>
      <c r="R3662">
        <f t="shared" si="229"/>
        <v>11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>
        <f t="shared" si="228"/>
        <v>1.1100000000000001</v>
      </c>
      <c r="O3663" t="s">
        <v>8271</v>
      </c>
      <c r="P3663" t="s">
        <v>8317</v>
      </c>
      <c r="Q3663" t="s">
        <v>8318</v>
      </c>
      <c r="R3663">
        <f t="shared" si="229"/>
        <v>93</v>
      </c>
      <c r="S3663" s="10">
        <f t="shared" si="230"/>
        <v>42447.896666666667</v>
      </c>
      <c r="T3663" s="10">
        <f t="shared" si="231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>
        <f t="shared" si="228"/>
        <v>1.0142500000000001</v>
      </c>
      <c r="O3664" t="s">
        <v>8271</v>
      </c>
      <c r="P3664" t="s">
        <v>8317</v>
      </c>
      <c r="Q3664" t="s">
        <v>8318</v>
      </c>
      <c r="R3664">
        <f t="shared" si="229"/>
        <v>203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>
        <f t="shared" si="228"/>
        <v>1.04</v>
      </c>
      <c r="O3665" t="s">
        <v>8271</v>
      </c>
      <c r="P3665" t="s">
        <v>8317</v>
      </c>
      <c r="Q3665" t="s">
        <v>8318</v>
      </c>
      <c r="R3665">
        <f t="shared" si="229"/>
        <v>26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>
        <f t="shared" si="228"/>
        <v>1.09375</v>
      </c>
      <c r="O3666" t="s">
        <v>8271</v>
      </c>
      <c r="P3666" t="s">
        <v>8317</v>
      </c>
      <c r="Q3666" t="s">
        <v>8318</v>
      </c>
      <c r="R3666">
        <f t="shared" si="229"/>
        <v>46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>
        <f t="shared" si="228"/>
        <v>1.1516129032258065</v>
      </c>
      <c r="O3667" t="s">
        <v>8271</v>
      </c>
      <c r="P3667" t="s">
        <v>8317</v>
      </c>
      <c r="Q3667" t="s">
        <v>8318</v>
      </c>
      <c r="R3667">
        <f t="shared" si="229"/>
        <v>51</v>
      </c>
      <c r="S3667" s="10">
        <f t="shared" si="230"/>
        <v>42294.808124999996</v>
      </c>
      <c r="T3667" s="10">
        <f t="shared" si="231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>
        <f t="shared" si="228"/>
        <v>1</v>
      </c>
      <c r="O3668" t="s">
        <v>8271</v>
      </c>
      <c r="P3668" t="s">
        <v>8317</v>
      </c>
      <c r="Q3668" t="s">
        <v>8318</v>
      </c>
      <c r="R3668">
        <f t="shared" si="229"/>
        <v>32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>
        <f t="shared" si="228"/>
        <v>1.0317033333333334</v>
      </c>
      <c r="O3669" t="s">
        <v>8271</v>
      </c>
      <c r="P3669" t="s">
        <v>8317</v>
      </c>
      <c r="Q3669" t="s">
        <v>8318</v>
      </c>
      <c r="R3669">
        <f t="shared" si="229"/>
        <v>53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>
        <f t="shared" si="228"/>
        <v>1.0349999999999999</v>
      </c>
      <c r="O3670" t="s">
        <v>8271</v>
      </c>
      <c r="P3670" t="s">
        <v>8317</v>
      </c>
      <c r="Q3670" t="s">
        <v>8318</v>
      </c>
      <c r="R3670">
        <f t="shared" si="229"/>
        <v>37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>
        <f t="shared" si="228"/>
        <v>1.3819999999999999</v>
      </c>
      <c r="O3671" t="s">
        <v>8271</v>
      </c>
      <c r="P3671" t="s">
        <v>8317</v>
      </c>
      <c r="Q3671" t="s">
        <v>8318</v>
      </c>
      <c r="R3671">
        <f t="shared" si="229"/>
        <v>81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>
        <f t="shared" si="228"/>
        <v>1.0954545454545455</v>
      </c>
      <c r="O3672" t="s">
        <v>8271</v>
      </c>
      <c r="P3672" t="s">
        <v>8317</v>
      </c>
      <c r="Q3672" t="s">
        <v>8318</v>
      </c>
      <c r="R3672">
        <f t="shared" si="229"/>
        <v>20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>
        <f t="shared" si="228"/>
        <v>1.0085714285714287</v>
      </c>
      <c r="O3673" t="s">
        <v>8271</v>
      </c>
      <c r="P3673" t="s">
        <v>8317</v>
      </c>
      <c r="Q3673" t="s">
        <v>8318</v>
      </c>
      <c r="R3673">
        <f t="shared" si="229"/>
        <v>88</v>
      </c>
      <c r="S3673" s="10">
        <f t="shared" si="230"/>
        <v>41820.62809027778</v>
      </c>
      <c r="T3673" s="10">
        <f t="shared" si="231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>
        <f t="shared" si="228"/>
        <v>1.0153333333333334</v>
      </c>
      <c r="O3674" t="s">
        <v>8271</v>
      </c>
      <c r="P3674" t="s">
        <v>8317</v>
      </c>
      <c r="Q3674" t="s">
        <v>8318</v>
      </c>
      <c r="R3674">
        <f t="shared" si="229"/>
        <v>53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>
        <f t="shared" si="228"/>
        <v>1.13625</v>
      </c>
      <c r="O3675" t="s">
        <v>8271</v>
      </c>
      <c r="P3675" t="s">
        <v>8317</v>
      </c>
      <c r="Q3675" t="s">
        <v>8318</v>
      </c>
      <c r="R3675">
        <f t="shared" si="229"/>
        <v>40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>
        <f t="shared" si="228"/>
        <v>1</v>
      </c>
      <c r="O3676" t="s">
        <v>8271</v>
      </c>
      <c r="P3676" t="s">
        <v>8317</v>
      </c>
      <c r="Q3676" t="s">
        <v>8318</v>
      </c>
      <c r="R3676">
        <f t="shared" si="229"/>
        <v>145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>
        <f t="shared" si="228"/>
        <v>1.4</v>
      </c>
      <c r="O3677" t="s">
        <v>8271</v>
      </c>
      <c r="P3677" t="s">
        <v>8317</v>
      </c>
      <c r="Q3677" t="s">
        <v>8318</v>
      </c>
      <c r="R3677">
        <f t="shared" si="229"/>
        <v>23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>
        <f t="shared" si="228"/>
        <v>1.2875000000000001</v>
      </c>
      <c r="O3678" t="s">
        <v>8271</v>
      </c>
      <c r="P3678" t="s">
        <v>8317</v>
      </c>
      <c r="Q3678" t="s">
        <v>8318</v>
      </c>
      <c r="R3678">
        <f t="shared" si="229"/>
        <v>64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>
        <f t="shared" si="228"/>
        <v>1.0290416666666666</v>
      </c>
      <c r="O3679" t="s">
        <v>8271</v>
      </c>
      <c r="P3679" t="s">
        <v>8317</v>
      </c>
      <c r="Q3679" t="s">
        <v>8318</v>
      </c>
      <c r="R3679">
        <f t="shared" si="229"/>
        <v>62</v>
      </c>
      <c r="S3679" s="10">
        <f t="shared" si="230"/>
        <v>41802.574282407404</v>
      </c>
      <c r="T3679" s="10">
        <f t="shared" si="231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>
        <f t="shared" si="228"/>
        <v>1.0249999999999999</v>
      </c>
      <c r="O3680" t="s">
        <v>8271</v>
      </c>
      <c r="P3680" t="s">
        <v>8317</v>
      </c>
      <c r="Q3680" t="s">
        <v>8318</v>
      </c>
      <c r="R3680">
        <f t="shared" si="229"/>
        <v>66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>
        <f t="shared" si="228"/>
        <v>1.101</v>
      </c>
      <c r="O3681" t="s">
        <v>8271</v>
      </c>
      <c r="P3681" t="s">
        <v>8317</v>
      </c>
      <c r="Q3681" t="s">
        <v>8318</v>
      </c>
      <c r="R3681">
        <f t="shared" si="229"/>
        <v>73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>
        <f t="shared" si="228"/>
        <v>1.1276666666666666</v>
      </c>
      <c r="O3682" t="s">
        <v>8271</v>
      </c>
      <c r="P3682" t="s">
        <v>8317</v>
      </c>
      <c r="Q3682" t="s">
        <v>8318</v>
      </c>
      <c r="R3682">
        <f t="shared" si="229"/>
        <v>100</v>
      </c>
      <c r="S3682" s="10">
        <f t="shared" si="230"/>
        <v>42627.454097222217</v>
      </c>
      <c r="T3682" s="10">
        <f t="shared" si="231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>
        <f t="shared" si="228"/>
        <v>1.119</v>
      </c>
      <c r="O3683" t="s">
        <v>8271</v>
      </c>
      <c r="P3683" t="s">
        <v>8317</v>
      </c>
      <c r="Q3683" t="s">
        <v>8318</v>
      </c>
      <c r="R3683">
        <f t="shared" si="229"/>
        <v>62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>
        <f t="shared" si="228"/>
        <v>1.3919999999999999</v>
      </c>
      <c r="O3684" t="s">
        <v>8271</v>
      </c>
      <c r="P3684" t="s">
        <v>8317</v>
      </c>
      <c r="Q3684" t="s">
        <v>8318</v>
      </c>
      <c r="R3684">
        <f t="shared" si="229"/>
        <v>62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>
        <f t="shared" si="228"/>
        <v>1.1085714285714285</v>
      </c>
      <c r="O3685" t="s">
        <v>8271</v>
      </c>
      <c r="P3685" t="s">
        <v>8317</v>
      </c>
      <c r="Q3685" t="s">
        <v>8318</v>
      </c>
      <c r="R3685">
        <f t="shared" si="229"/>
        <v>59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>
        <f t="shared" si="228"/>
        <v>1.3906666666666667</v>
      </c>
      <c r="O3686" t="s">
        <v>8271</v>
      </c>
      <c r="P3686" t="s">
        <v>8317</v>
      </c>
      <c r="Q3686" t="s">
        <v>8318</v>
      </c>
      <c r="R3686">
        <f t="shared" si="229"/>
        <v>45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>
        <f t="shared" si="228"/>
        <v>1.0569999999999999</v>
      </c>
      <c r="O3687" t="s">
        <v>8271</v>
      </c>
      <c r="P3687" t="s">
        <v>8317</v>
      </c>
      <c r="Q3687" t="s">
        <v>8318</v>
      </c>
      <c r="R3687">
        <f t="shared" si="229"/>
        <v>42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>
        <f t="shared" si="228"/>
        <v>1.0142857142857142</v>
      </c>
      <c r="O3688" t="s">
        <v>8271</v>
      </c>
      <c r="P3688" t="s">
        <v>8317</v>
      </c>
      <c r="Q3688" t="s">
        <v>8318</v>
      </c>
      <c r="R3688">
        <f t="shared" si="229"/>
        <v>59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>
        <f t="shared" si="228"/>
        <v>1.0024500000000001</v>
      </c>
      <c r="O3689" t="s">
        <v>8271</v>
      </c>
      <c r="P3689" t="s">
        <v>8317</v>
      </c>
      <c r="Q3689" t="s">
        <v>8318</v>
      </c>
      <c r="R3689">
        <f t="shared" si="229"/>
        <v>200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>
        <f t="shared" si="228"/>
        <v>1.0916666666666666</v>
      </c>
      <c r="O3690" t="s">
        <v>8271</v>
      </c>
      <c r="P3690" t="s">
        <v>8317</v>
      </c>
      <c r="Q3690" t="s">
        <v>8318</v>
      </c>
      <c r="R3690">
        <f t="shared" si="229"/>
        <v>84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>
        <f t="shared" si="228"/>
        <v>1.1833333333333333</v>
      </c>
      <c r="O3691" t="s">
        <v>8271</v>
      </c>
      <c r="P3691" t="s">
        <v>8317</v>
      </c>
      <c r="Q3691" t="s">
        <v>8318</v>
      </c>
      <c r="R3691">
        <f t="shared" si="229"/>
        <v>57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>
        <f t="shared" si="228"/>
        <v>1.2</v>
      </c>
      <c r="O3692" t="s">
        <v>8271</v>
      </c>
      <c r="P3692" t="s">
        <v>8317</v>
      </c>
      <c r="Q3692" t="s">
        <v>8318</v>
      </c>
      <c r="R3692">
        <f t="shared" si="229"/>
        <v>58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>
        <f t="shared" si="228"/>
        <v>1.2796000000000001</v>
      </c>
      <c r="O3693" t="s">
        <v>8271</v>
      </c>
      <c r="P3693" t="s">
        <v>8317</v>
      </c>
      <c r="Q3693" t="s">
        <v>8318</v>
      </c>
      <c r="R3693">
        <f t="shared" si="229"/>
        <v>187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>
        <f t="shared" si="228"/>
        <v>1.26</v>
      </c>
      <c r="O3694" t="s">
        <v>8271</v>
      </c>
      <c r="P3694" t="s">
        <v>8317</v>
      </c>
      <c r="Q3694" t="s">
        <v>8318</v>
      </c>
      <c r="R3694">
        <f t="shared" si="229"/>
        <v>74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>
        <f t="shared" si="228"/>
        <v>1.2912912912912913</v>
      </c>
      <c r="O3695" t="s">
        <v>8271</v>
      </c>
      <c r="P3695" t="s">
        <v>8317</v>
      </c>
      <c r="Q3695" t="s">
        <v>8318</v>
      </c>
      <c r="R3695">
        <f t="shared" si="229"/>
        <v>31</v>
      </c>
      <c r="S3695" s="10">
        <f t="shared" si="230"/>
        <v>42309.191307870366</v>
      </c>
      <c r="T3695" s="10">
        <f t="shared" si="231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>
        <f t="shared" si="228"/>
        <v>1.0742857142857143</v>
      </c>
      <c r="O3696" t="s">
        <v>8271</v>
      </c>
      <c r="P3696" t="s">
        <v>8317</v>
      </c>
      <c r="Q3696" t="s">
        <v>8318</v>
      </c>
      <c r="R3696">
        <f t="shared" si="229"/>
        <v>63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>
        <f t="shared" si="228"/>
        <v>1.00125</v>
      </c>
      <c r="O3697" t="s">
        <v>8271</v>
      </c>
      <c r="P3697" t="s">
        <v>8317</v>
      </c>
      <c r="Q3697" t="s">
        <v>8318</v>
      </c>
      <c r="R3697">
        <f t="shared" si="229"/>
        <v>121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>
        <f t="shared" si="228"/>
        <v>1.55</v>
      </c>
      <c r="O3698" t="s">
        <v>8271</v>
      </c>
      <c r="P3698" t="s">
        <v>8317</v>
      </c>
      <c r="Q3698" t="s">
        <v>8318</v>
      </c>
      <c r="R3698">
        <f t="shared" si="229"/>
        <v>40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>
        <f t="shared" si="228"/>
        <v>1.08</v>
      </c>
      <c r="O3699" t="s">
        <v>8271</v>
      </c>
      <c r="P3699" t="s">
        <v>8317</v>
      </c>
      <c r="Q3699" t="s">
        <v>8318</v>
      </c>
      <c r="R3699">
        <f t="shared" si="229"/>
        <v>72</v>
      </c>
      <c r="S3699" s="10">
        <f t="shared" si="230"/>
        <v>42479.465833333335</v>
      </c>
      <c r="T3699" s="10">
        <f t="shared" si="231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>
        <f t="shared" si="228"/>
        <v>1.1052</v>
      </c>
      <c r="O3700" t="s">
        <v>8271</v>
      </c>
      <c r="P3700" t="s">
        <v>8317</v>
      </c>
      <c r="Q3700" t="s">
        <v>8318</v>
      </c>
      <c r="R3700">
        <f t="shared" si="229"/>
        <v>41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>
        <f t="shared" si="228"/>
        <v>1.008</v>
      </c>
      <c r="O3701" t="s">
        <v>8271</v>
      </c>
      <c r="P3701" t="s">
        <v>8317</v>
      </c>
      <c r="Q3701" t="s">
        <v>8318</v>
      </c>
      <c r="R3701">
        <f t="shared" si="229"/>
        <v>63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>
        <f t="shared" si="228"/>
        <v>1.212</v>
      </c>
      <c r="O3702" t="s">
        <v>8271</v>
      </c>
      <c r="P3702" t="s">
        <v>8317</v>
      </c>
      <c r="Q3702" t="s">
        <v>8318</v>
      </c>
      <c r="R3702">
        <f t="shared" si="229"/>
        <v>34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>
        <f t="shared" si="228"/>
        <v>1.0033333333333334</v>
      </c>
      <c r="O3703" t="s">
        <v>8271</v>
      </c>
      <c r="P3703" t="s">
        <v>8317</v>
      </c>
      <c r="Q3703" t="s">
        <v>8318</v>
      </c>
      <c r="R3703">
        <f t="shared" si="229"/>
        <v>39</v>
      </c>
      <c r="S3703" s="10">
        <f t="shared" si="230"/>
        <v>42129.541585648149</v>
      </c>
      <c r="T3703" s="10">
        <f t="shared" si="231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>
        <f t="shared" si="228"/>
        <v>1.0916666666666666</v>
      </c>
      <c r="O3704" t="s">
        <v>8271</v>
      </c>
      <c r="P3704" t="s">
        <v>8317</v>
      </c>
      <c r="Q3704" t="s">
        <v>8318</v>
      </c>
      <c r="R3704">
        <f t="shared" si="229"/>
        <v>156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>
        <f t="shared" si="228"/>
        <v>1.2342857142857142</v>
      </c>
      <c r="O3705" t="s">
        <v>8271</v>
      </c>
      <c r="P3705" t="s">
        <v>8317</v>
      </c>
      <c r="Q3705" t="s">
        <v>8318</v>
      </c>
      <c r="R3705">
        <f t="shared" si="229"/>
        <v>43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>
        <f t="shared" si="228"/>
        <v>1.3633666666666666</v>
      </c>
      <c r="O3706" t="s">
        <v>8271</v>
      </c>
      <c r="P3706" t="s">
        <v>8317</v>
      </c>
      <c r="Q3706" t="s">
        <v>8318</v>
      </c>
      <c r="R3706">
        <f t="shared" si="229"/>
        <v>15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>
        <f t="shared" si="228"/>
        <v>1.0346657233816767</v>
      </c>
      <c r="O3707" t="s">
        <v>8271</v>
      </c>
      <c r="P3707" t="s">
        <v>8317</v>
      </c>
      <c r="Q3707" t="s">
        <v>8318</v>
      </c>
      <c r="R3707">
        <f t="shared" si="229"/>
        <v>84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>
        <f t="shared" si="228"/>
        <v>1.2133333333333334</v>
      </c>
      <c r="O3708" t="s">
        <v>8271</v>
      </c>
      <c r="P3708" t="s">
        <v>8317</v>
      </c>
      <c r="Q3708" t="s">
        <v>8318</v>
      </c>
      <c r="R3708">
        <f t="shared" si="229"/>
        <v>140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>
        <f t="shared" si="228"/>
        <v>1.86</v>
      </c>
      <c r="O3709" t="s">
        <v>8271</v>
      </c>
      <c r="P3709" t="s">
        <v>8317</v>
      </c>
      <c r="Q3709" t="s">
        <v>8318</v>
      </c>
      <c r="R3709">
        <f t="shared" si="229"/>
        <v>81</v>
      </c>
      <c r="S3709" s="10">
        <f t="shared" si="230"/>
        <v>42552.048356481479</v>
      </c>
      <c r="T3709" s="10">
        <f t="shared" si="231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>
        <f t="shared" si="228"/>
        <v>3</v>
      </c>
      <c r="O3710" t="s">
        <v>8271</v>
      </c>
      <c r="P3710" t="s">
        <v>8317</v>
      </c>
      <c r="Q3710" t="s">
        <v>8318</v>
      </c>
      <c r="R3710">
        <f t="shared" si="229"/>
        <v>54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>
        <f t="shared" si="228"/>
        <v>1.0825</v>
      </c>
      <c r="O3711" t="s">
        <v>8271</v>
      </c>
      <c r="P3711" t="s">
        <v>8317</v>
      </c>
      <c r="Q3711" t="s">
        <v>8318</v>
      </c>
      <c r="R3711">
        <f t="shared" si="229"/>
        <v>31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>
        <f t="shared" si="228"/>
        <v>1.4115384615384616</v>
      </c>
      <c r="O3712" t="s">
        <v>8271</v>
      </c>
      <c r="P3712" t="s">
        <v>8317</v>
      </c>
      <c r="Q3712" t="s">
        <v>8318</v>
      </c>
      <c r="R3712">
        <f t="shared" si="229"/>
        <v>68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>
        <f t="shared" si="228"/>
        <v>1.1399999999999999</v>
      </c>
      <c r="O3713" t="s">
        <v>8271</v>
      </c>
      <c r="P3713" t="s">
        <v>8317</v>
      </c>
      <c r="Q3713" t="s">
        <v>8318</v>
      </c>
      <c r="R3713">
        <f t="shared" si="229"/>
        <v>27</v>
      </c>
      <c r="S3713" s="10">
        <f t="shared" si="230"/>
        <v>41779.724224537036</v>
      </c>
      <c r="T3713" s="10">
        <f t="shared" si="231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>
        <f t="shared" si="228"/>
        <v>1.5373333333333334</v>
      </c>
      <c r="O3714" t="s">
        <v>8271</v>
      </c>
      <c r="P3714" t="s">
        <v>8317</v>
      </c>
      <c r="Q3714" t="s">
        <v>8318</v>
      </c>
      <c r="R3714">
        <f t="shared" si="229"/>
        <v>111</v>
      </c>
      <c r="S3714" s="10">
        <f t="shared" si="230"/>
        <v>42134.172071759262</v>
      </c>
      <c r="T3714" s="10">
        <f t="shared" si="231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>
        <f t="shared" ref="N3715:N3778" si="232">E3715/D3715</f>
        <v>1.0149999999999999</v>
      </c>
      <c r="O3715" t="s">
        <v>8271</v>
      </c>
      <c r="P3715" t="s">
        <v>8317</v>
      </c>
      <c r="Q3715" t="s">
        <v>8318</v>
      </c>
      <c r="R3715">
        <f t="shared" ref="R3715:R3778" si="233">ROUND(E3715/L3715,0)</f>
        <v>107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>
        <f t="shared" si="232"/>
        <v>1.0235000000000001</v>
      </c>
      <c r="O3716" t="s">
        <v>8271</v>
      </c>
      <c r="P3716" t="s">
        <v>8317</v>
      </c>
      <c r="Q3716" t="s">
        <v>8318</v>
      </c>
      <c r="R3716">
        <f t="shared" si="233"/>
        <v>106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>
        <f t="shared" si="232"/>
        <v>1.0257142857142858</v>
      </c>
      <c r="O3717" t="s">
        <v>8271</v>
      </c>
      <c r="P3717" t="s">
        <v>8317</v>
      </c>
      <c r="Q3717" t="s">
        <v>8318</v>
      </c>
      <c r="R3717">
        <f t="shared" si="233"/>
        <v>133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>
        <f t="shared" si="232"/>
        <v>1.5575000000000001</v>
      </c>
      <c r="O3718" t="s">
        <v>8271</v>
      </c>
      <c r="P3718" t="s">
        <v>8317</v>
      </c>
      <c r="Q3718" t="s">
        <v>8318</v>
      </c>
      <c r="R3718">
        <f t="shared" si="233"/>
        <v>52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>
        <f t="shared" si="232"/>
        <v>1.0075000000000001</v>
      </c>
      <c r="O3719" t="s">
        <v>8271</v>
      </c>
      <c r="P3719" t="s">
        <v>8317</v>
      </c>
      <c r="Q3719" t="s">
        <v>8318</v>
      </c>
      <c r="R3719">
        <f t="shared" si="233"/>
        <v>310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>
        <f t="shared" si="232"/>
        <v>2.3940000000000001</v>
      </c>
      <c r="O3720" t="s">
        <v>8271</v>
      </c>
      <c r="P3720" t="s">
        <v>8317</v>
      </c>
      <c r="Q3720" t="s">
        <v>8318</v>
      </c>
      <c r="R3720">
        <f t="shared" si="233"/>
        <v>26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>
        <f t="shared" si="232"/>
        <v>2.1</v>
      </c>
      <c r="O3721" t="s">
        <v>8271</v>
      </c>
      <c r="P3721" t="s">
        <v>8317</v>
      </c>
      <c r="Q3721" t="s">
        <v>8318</v>
      </c>
      <c r="R3721">
        <f t="shared" si="233"/>
        <v>105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>
        <f t="shared" si="232"/>
        <v>1.0451515151515152</v>
      </c>
      <c r="O3722" t="s">
        <v>8271</v>
      </c>
      <c r="P3722" t="s">
        <v>8317</v>
      </c>
      <c r="Q3722" t="s">
        <v>8318</v>
      </c>
      <c r="R3722">
        <f t="shared" si="233"/>
        <v>86</v>
      </c>
      <c r="S3722" s="10">
        <f t="shared" si="234"/>
        <v>42165.993125000001</v>
      </c>
      <c r="T3722" s="10">
        <f t="shared" si="235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>
        <f t="shared" si="232"/>
        <v>1.008</v>
      </c>
      <c r="O3723" t="s">
        <v>8271</v>
      </c>
      <c r="P3723" t="s">
        <v>8317</v>
      </c>
      <c r="Q3723" t="s">
        <v>8318</v>
      </c>
      <c r="R3723">
        <f t="shared" si="233"/>
        <v>115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>
        <f t="shared" si="232"/>
        <v>1.1120000000000001</v>
      </c>
      <c r="O3724" t="s">
        <v>8271</v>
      </c>
      <c r="P3724" t="s">
        <v>8317</v>
      </c>
      <c r="Q3724" t="s">
        <v>8318</v>
      </c>
      <c r="R3724">
        <f t="shared" si="233"/>
        <v>48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>
        <f t="shared" si="232"/>
        <v>1.0204444444444445</v>
      </c>
      <c r="O3725" t="s">
        <v>8271</v>
      </c>
      <c r="P3725" t="s">
        <v>8317</v>
      </c>
      <c r="Q3725" t="s">
        <v>8318</v>
      </c>
      <c r="R3725">
        <f t="shared" si="233"/>
        <v>73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>
        <f t="shared" si="232"/>
        <v>1.0254767441860466</v>
      </c>
      <c r="O3726" t="s">
        <v>8271</v>
      </c>
      <c r="P3726" t="s">
        <v>8317</v>
      </c>
      <c r="Q3726" t="s">
        <v>8318</v>
      </c>
      <c r="R3726">
        <f t="shared" si="233"/>
        <v>50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>
        <f t="shared" si="232"/>
        <v>1.27</v>
      </c>
      <c r="O3727" t="s">
        <v>8271</v>
      </c>
      <c r="P3727" t="s">
        <v>8317</v>
      </c>
      <c r="Q3727" t="s">
        <v>8318</v>
      </c>
      <c r="R3727">
        <f t="shared" si="233"/>
        <v>25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>
        <f t="shared" si="232"/>
        <v>3.3870588235294119</v>
      </c>
      <c r="O3728" t="s">
        <v>8271</v>
      </c>
      <c r="P3728" t="s">
        <v>8317</v>
      </c>
      <c r="Q3728" t="s">
        <v>8318</v>
      </c>
      <c r="R3728">
        <f t="shared" si="233"/>
        <v>63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>
        <f t="shared" si="232"/>
        <v>1.0075000000000001</v>
      </c>
      <c r="O3729" t="s">
        <v>8271</v>
      </c>
      <c r="P3729" t="s">
        <v>8317</v>
      </c>
      <c r="Q3729" t="s">
        <v>8318</v>
      </c>
      <c r="R3729">
        <f t="shared" si="233"/>
        <v>61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>
        <f t="shared" si="232"/>
        <v>9.3100000000000002E-2</v>
      </c>
      <c r="O3730" t="s">
        <v>8271</v>
      </c>
      <c r="P3730" t="s">
        <v>8317</v>
      </c>
      <c r="Q3730" t="s">
        <v>8318</v>
      </c>
      <c r="R3730">
        <f t="shared" si="233"/>
        <v>60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>
        <f t="shared" si="232"/>
        <v>7.2400000000000006E-2</v>
      </c>
      <c r="O3731" t="s">
        <v>8271</v>
      </c>
      <c r="P3731" t="s">
        <v>8317</v>
      </c>
      <c r="Q3731" t="s">
        <v>8318</v>
      </c>
      <c r="R3731">
        <f t="shared" si="233"/>
        <v>72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>
        <f t="shared" si="232"/>
        <v>0.1</v>
      </c>
      <c r="O3732" t="s">
        <v>8271</v>
      </c>
      <c r="P3732" t="s">
        <v>8317</v>
      </c>
      <c r="Q3732" t="s">
        <v>8318</v>
      </c>
      <c r="R3732">
        <f t="shared" si="233"/>
        <v>100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>
        <f t="shared" si="232"/>
        <v>0.11272727272727273</v>
      </c>
      <c r="O3733" t="s">
        <v>8271</v>
      </c>
      <c r="P3733" t="s">
        <v>8317</v>
      </c>
      <c r="Q3733" t="s">
        <v>8318</v>
      </c>
      <c r="R3733">
        <f t="shared" si="233"/>
        <v>52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>
        <f t="shared" si="232"/>
        <v>0.15411764705882353</v>
      </c>
      <c r="O3734" t="s">
        <v>8271</v>
      </c>
      <c r="P3734" t="s">
        <v>8317</v>
      </c>
      <c r="Q3734" t="s">
        <v>8318</v>
      </c>
      <c r="R3734">
        <f t="shared" si="233"/>
        <v>33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>
        <f t="shared" si="232"/>
        <v>0</v>
      </c>
      <c r="O3735" t="s">
        <v>8271</v>
      </c>
      <c r="P3735" t="s">
        <v>8317</v>
      </c>
      <c r="Q3735" t="s">
        <v>8318</v>
      </c>
      <c r="R3735" t="e">
        <f t="shared" si="233"/>
        <v>#DIV/0!</v>
      </c>
      <c r="S3735" s="10">
        <f t="shared" si="234"/>
        <v>42103.024398148147</v>
      </c>
      <c r="T3735" s="10">
        <f t="shared" si="235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>
        <f t="shared" si="232"/>
        <v>0.28466666666666668</v>
      </c>
      <c r="O3736" t="s">
        <v>8271</v>
      </c>
      <c r="P3736" t="s">
        <v>8317</v>
      </c>
      <c r="Q3736" t="s">
        <v>8318</v>
      </c>
      <c r="R3736">
        <f t="shared" si="233"/>
        <v>61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>
        <f t="shared" si="232"/>
        <v>0.13333333333333333</v>
      </c>
      <c r="O3737" t="s">
        <v>8271</v>
      </c>
      <c r="P3737" t="s">
        <v>8317</v>
      </c>
      <c r="Q3737" t="s">
        <v>8318</v>
      </c>
      <c r="R3737">
        <f t="shared" si="233"/>
        <v>10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>
        <f t="shared" si="232"/>
        <v>6.6666666666666671E-3</v>
      </c>
      <c r="O3738" t="s">
        <v>8271</v>
      </c>
      <c r="P3738" t="s">
        <v>8317</v>
      </c>
      <c r="Q3738" t="s">
        <v>8318</v>
      </c>
      <c r="R3738">
        <f t="shared" si="233"/>
        <v>10</v>
      </c>
      <c r="S3738" s="10">
        <f t="shared" si="234"/>
        <v>42048.711724537032</v>
      </c>
      <c r="T3738" s="10">
        <f t="shared" si="235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>
        <f t="shared" si="232"/>
        <v>0.21428571428571427</v>
      </c>
      <c r="O3739" t="s">
        <v>8271</v>
      </c>
      <c r="P3739" t="s">
        <v>8317</v>
      </c>
      <c r="Q3739" t="s">
        <v>8318</v>
      </c>
      <c r="R3739">
        <f t="shared" si="233"/>
        <v>38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>
        <f t="shared" si="232"/>
        <v>0.18</v>
      </c>
      <c r="O3740" t="s">
        <v>8271</v>
      </c>
      <c r="P3740" t="s">
        <v>8317</v>
      </c>
      <c r="Q3740" t="s">
        <v>8318</v>
      </c>
      <c r="R3740">
        <f t="shared" si="233"/>
        <v>45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>
        <f t="shared" si="232"/>
        <v>0.20125000000000001</v>
      </c>
      <c r="O3741" t="s">
        <v>8271</v>
      </c>
      <c r="P3741" t="s">
        <v>8317</v>
      </c>
      <c r="Q3741" t="s">
        <v>8318</v>
      </c>
      <c r="R3741">
        <f t="shared" si="233"/>
        <v>101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>
        <f t="shared" si="232"/>
        <v>0.17899999999999999</v>
      </c>
      <c r="O3742" t="s">
        <v>8271</v>
      </c>
      <c r="P3742" t="s">
        <v>8317</v>
      </c>
      <c r="Q3742" t="s">
        <v>8318</v>
      </c>
      <c r="R3742">
        <f t="shared" si="233"/>
        <v>26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>
        <f t="shared" si="232"/>
        <v>0</v>
      </c>
      <c r="O3743" t="s">
        <v>8271</v>
      </c>
      <c r="P3743" t="s">
        <v>8317</v>
      </c>
      <c r="Q3743" t="s">
        <v>8318</v>
      </c>
      <c r="R3743" t="e">
        <f t="shared" si="233"/>
        <v>#DIV/0!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>
        <f t="shared" si="232"/>
        <v>0.02</v>
      </c>
      <c r="O3744" t="s">
        <v>8271</v>
      </c>
      <c r="P3744" t="s">
        <v>8317</v>
      </c>
      <c r="Q3744" t="s">
        <v>8318</v>
      </c>
      <c r="R3744">
        <f t="shared" si="233"/>
        <v>25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>
        <f t="shared" si="232"/>
        <v>0</v>
      </c>
      <c r="O3745" t="s">
        <v>8271</v>
      </c>
      <c r="P3745" t="s">
        <v>8317</v>
      </c>
      <c r="Q3745" t="s">
        <v>8318</v>
      </c>
      <c r="R3745" t="e">
        <f t="shared" si="233"/>
        <v>#DIV/0!</v>
      </c>
      <c r="S3745" s="10">
        <f t="shared" si="234"/>
        <v>41793.710231481484</v>
      </c>
      <c r="T3745" s="10">
        <f t="shared" si="235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>
        <f t="shared" si="232"/>
        <v>0</v>
      </c>
      <c r="O3746" t="s">
        <v>8271</v>
      </c>
      <c r="P3746" t="s">
        <v>8317</v>
      </c>
      <c r="Q3746" t="s">
        <v>8318</v>
      </c>
      <c r="R3746" t="e">
        <f t="shared" si="233"/>
        <v>#DIV/0!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>
        <f t="shared" si="232"/>
        <v>0.1</v>
      </c>
      <c r="O3747" t="s">
        <v>8271</v>
      </c>
      <c r="P3747" t="s">
        <v>8317</v>
      </c>
      <c r="Q3747" t="s">
        <v>8318</v>
      </c>
      <c r="R3747">
        <f t="shared" si="233"/>
        <v>10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>
        <f t="shared" si="232"/>
        <v>2.3764705882352941E-2</v>
      </c>
      <c r="O3748" t="s">
        <v>8271</v>
      </c>
      <c r="P3748" t="s">
        <v>8317</v>
      </c>
      <c r="Q3748" t="s">
        <v>8318</v>
      </c>
      <c r="R3748">
        <f t="shared" si="233"/>
        <v>202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>
        <f t="shared" si="232"/>
        <v>0.01</v>
      </c>
      <c r="O3749" t="s">
        <v>8271</v>
      </c>
      <c r="P3749" t="s">
        <v>8317</v>
      </c>
      <c r="Q3749" t="s">
        <v>8318</v>
      </c>
      <c r="R3749">
        <f t="shared" si="233"/>
        <v>25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>
        <f t="shared" si="232"/>
        <v>1.0351999999999999</v>
      </c>
      <c r="O3750" t="s">
        <v>8305</v>
      </c>
      <c r="P3750" t="s">
        <v>8317</v>
      </c>
      <c r="Q3750" t="s">
        <v>8359</v>
      </c>
      <c r="R3750">
        <f t="shared" si="233"/>
        <v>100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>
        <f t="shared" si="232"/>
        <v>1.05</v>
      </c>
      <c r="O3751" t="s">
        <v>8305</v>
      </c>
      <c r="P3751" t="s">
        <v>8317</v>
      </c>
      <c r="Q3751" t="s">
        <v>8359</v>
      </c>
      <c r="R3751">
        <f t="shared" si="233"/>
        <v>75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>
        <f t="shared" si="232"/>
        <v>1.0044999999999999</v>
      </c>
      <c r="O3752" t="s">
        <v>8305</v>
      </c>
      <c r="P3752" t="s">
        <v>8317</v>
      </c>
      <c r="Q3752" t="s">
        <v>8359</v>
      </c>
      <c r="R3752">
        <f t="shared" si="233"/>
        <v>215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>
        <f t="shared" si="232"/>
        <v>1.3260000000000001</v>
      </c>
      <c r="O3753" t="s">
        <v>8305</v>
      </c>
      <c r="P3753" t="s">
        <v>8317</v>
      </c>
      <c r="Q3753" t="s">
        <v>8359</v>
      </c>
      <c r="R3753">
        <f t="shared" si="233"/>
        <v>121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>
        <f t="shared" si="232"/>
        <v>1.1299999999999999</v>
      </c>
      <c r="O3754" t="s">
        <v>8305</v>
      </c>
      <c r="P3754" t="s">
        <v>8317</v>
      </c>
      <c r="Q3754" t="s">
        <v>8359</v>
      </c>
      <c r="R3754">
        <f t="shared" si="233"/>
        <v>38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>
        <f t="shared" si="232"/>
        <v>1.0334000000000001</v>
      </c>
      <c r="O3755" t="s">
        <v>8305</v>
      </c>
      <c r="P3755" t="s">
        <v>8317</v>
      </c>
      <c r="Q3755" t="s">
        <v>8359</v>
      </c>
      <c r="R3755">
        <f t="shared" si="233"/>
        <v>172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>
        <f t="shared" si="232"/>
        <v>1.2</v>
      </c>
      <c r="O3756" t="s">
        <v>8305</v>
      </c>
      <c r="P3756" t="s">
        <v>8317</v>
      </c>
      <c r="Q3756" t="s">
        <v>8359</v>
      </c>
      <c r="R3756">
        <f t="shared" si="233"/>
        <v>111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>
        <f t="shared" si="232"/>
        <v>1.2963636363636364</v>
      </c>
      <c r="O3757" t="s">
        <v>8305</v>
      </c>
      <c r="P3757" t="s">
        <v>8317</v>
      </c>
      <c r="Q3757" t="s">
        <v>8359</v>
      </c>
      <c r="R3757">
        <f t="shared" si="233"/>
        <v>25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>
        <f t="shared" si="232"/>
        <v>1.0111111111111111</v>
      </c>
      <c r="O3758" t="s">
        <v>8305</v>
      </c>
      <c r="P3758" t="s">
        <v>8317</v>
      </c>
      <c r="Q3758" t="s">
        <v>8359</v>
      </c>
      <c r="R3758">
        <f t="shared" si="233"/>
        <v>268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>
        <f t="shared" si="232"/>
        <v>1.0851428571428572</v>
      </c>
      <c r="O3759" t="s">
        <v>8305</v>
      </c>
      <c r="P3759" t="s">
        <v>8317</v>
      </c>
      <c r="Q3759" t="s">
        <v>8359</v>
      </c>
      <c r="R3759">
        <f t="shared" si="233"/>
        <v>76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>
        <f t="shared" si="232"/>
        <v>1.0233333333333334</v>
      </c>
      <c r="O3760" t="s">
        <v>8305</v>
      </c>
      <c r="P3760" t="s">
        <v>8317</v>
      </c>
      <c r="Q3760" t="s">
        <v>8359</v>
      </c>
      <c r="R3760">
        <f t="shared" si="233"/>
        <v>59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>
        <f t="shared" si="232"/>
        <v>1.1024425000000002</v>
      </c>
      <c r="O3761" t="s">
        <v>8305</v>
      </c>
      <c r="P3761" t="s">
        <v>8317</v>
      </c>
      <c r="Q3761" t="s">
        <v>8359</v>
      </c>
      <c r="R3761">
        <f t="shared" si="233"/>
        <v>50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>
        <f t="shared" si="232"/>
        <v>1.010154</v>
      </c>
      <c r="O3762" t="s">
        <v>8305</v>
      </c>
      <c r="P3762" t="s">
        <v>8317</v>
      </c>
      <c r="Q3762" t="s">
        <v>8359</v>
      </c>
      <c r="R3762">
        <f t="shared" si="233"/>
        <v>56</v>
      </c>
      <c r="S3762" s="10">
        <f t="shared" si="234"/>
        <v>41739.525300925925</v>
      </c>
      <c r="T3762" s="10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>
        <f t="shared" si="232"/>
        <v>1</v>
      </c>
      <c r="O3763" t="s">
        <v>8305</v>
      </c>
      <c r="P3763" t="s">
        <v>8317</v>
      </c>
      <c r="Q3763" t="s">
        <v>8359</v>
      </c>
      <c r="R3763">
        <f t="shared" si="233"/>
        <v>167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>
        <f t="shared" si="232"/>
        <v>1.0624</v>
      </c>
      <c r="O3764" t="s">
        <v>8305</v>
      </c>
      <c r="P3764" t="s">
        <v>8317</v>
      </c>
      <c r="Q3764" t="s">
        <v>8359</v>
      </c>
      <c r="R3764">
        <f t="shared" si="233"/>
        <v>47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>
        <f t="shared" si="232"/>
        <v>1</v>
      </c>
      <c r="O3765" t="s">
        <v>8305</v>
      </c>
      <c r="P3765" t="s">
        <v>8317</v>
      </c>
      <c r="Q3765" t="s">
        <v>8359</v>
      </c>
      <c r="R3765">
        <f t="shared" si="233"/>
        <v>65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>
        <f t="shared" si="232"/>
        <v>1</v>
      </c>
      <c r="O3766" t="s">
        <v>8305</v>
      </c>
      <c r="P3766" t="s">
        <v>8317</v>
      </c>
      <c r="Q3766" t="s">
        <v>8359</v>
      </c>
      <c r="R3766">
        <f t="shared" si="233"/>
        <v>56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>
        <f t="shared" si="232"/>
        <v>1.1345714285714286</v>
      </c>
      <c r="O3767" t="s">
        <v>8305</v>
      </c>
      <c r="P3767" t="s">
        <v>8317</v>
      </c>
      <c r="Q3767" t="s">
        <v>8359</v>
      </c>
      <c r="R3767">
        <f t="shared" si="233"/>
        <v>74</v>
      </c>
      <c r="S3767" s="10">
        <f t="shared" si="234"/>
        <v>41820.776412037041</v>
      </c>
      <c r="T3767" s="10">
        <f t="shared" si="235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>
        <f t="shared" si="232"/>
        <v>1.0265010000000001</v>
      </c>
      <c r="O3768" t="s">
        <v>8305</v>
      </c>
      <c r="P3768" t="s">
        <v>8317</v>
      </c>
      <c r="Q3768" t="s">
        <v>8359</v>
      </c>
      <c r="R3768">
        <f t="shared" si="233"/>
        <v>107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>
        <f t="shared" si="232"/>
        <v>1.1675</v>
      </c>
      <c r="O3769" t="s">
        <v>8305</v>
      </c>
      <c r="P3769" t="s">
        <v>8317</v>
      </c>
      <c r="Q3769" t="s">
        <v>8359</v>
      </c>
      <c r="R3769">
        <f t="shared" si="233"/>
        <v>42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>
        <f t="shared" si="232"/>
        <v>1.0765274999999999</v>
      </c>
      <c r="O3770" t="s">
        <v>8305</v>
      </c>
      <c r="P3770" t="s">
        <v>8317</v>
      </c>
      <c r="Q3770" t="s">
        <v>8359</v>
      </c>
      <c r="R3770">
        <f t="shared" si="233"/>
        <v>74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>
        <f t="shared" si="232"/>
        <v>1</v>
      </c>
      <c r="O3771" t="s">
        <v>8305</v>
      </c>
      <c r="P3771" t="s">
        <v>8317</v>
      </c>
      <c r="Q3771" t="s">
        <v>8359</v>
      </c>
      <c r="R3771">
        <f t="shared" si="233"/>
        <v>73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>
        <f t="shared" si="232"/>
        <v>1</v>
      </c>
      <c r="O3772" t="s">
        <v>8305</v>
      </c>
      <c r="P3772" t="s">
        <v>8317</v>
      </c>
      <c r="Q3772" t="s">
        <v>8359</v>
      </c>
      <c r="R3772">
        <f t="shared" si="233"/>
        <v>100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>
        <f t="shared" si="232"/>
        <v>1.46</v>
      </c>
      <c r="O3773" t="s">
        <v>8305</v>
      </c>
      <c r="P3773" t="s">
        <v>8317</v>
      </c>
      <c r="Q3773" t="s">
        <v>8359</v>
      </c>
      <c r="R3773">
        <f t="shared" si="233"/>
        <v>38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>
        <f t="shared" si="232"/>
        <v>1.1020000000000001</v>
      </c>
      <c r="O3774" t="s">
        <v>8305</v>
      </c>
      <c r="P3774" t="s">
        <v>8317</v>
      </c>
      <c r="Q3774" t="s">
        <v>8359</v>
      </c>
      <c r="R3774">
        <f t="shared" si="233"/>
        <v>167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>
        <f t="shared" si="232"/>
        <v>1.0820000000000001</v>
      </c>
      <c r="O3775" t="s">
        <v>8305</v>
      </c>
      <c r="P3775" t="s">
        <v>8317</v>
      </c>
      <c r="Q3775" t="s">
        <v>8359</v>
      </c>
      <c r="R3775">
        <f t="shared" si="233"/>
        <v>95</v>
      </c>
      <c r="S3775" s="10">
        <f t="shared" si="234"/>
        <v>42656.005173611105</v>
      </c>
      <c r="T3775" s="10">
        <f t="shared" si="235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>
        <f t="shared" si="232"/>
        <v>1</v>
      </c>
      <c r="O3776" t="s">
        <v>8305</v>
      </c>
      <c r="P3776" t="s">
        <v>8317</v>
      </c>
      <c r="Q3776" t="s">
        <v>8359</v>
      </c>
      <c r="R3776">
        <f t="shared" si="233"/>
        <v>100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>
        <f t="shared" si="232"/>
        <v>1.0024999999999999</v>
      </c>
      <c r="O3777" t="s">
        <v>8305</v>
      </c>
      <c r="P3777" t="s">
        <v>8317</v>
      </c>
      <c r="Q3777" t="s">
        <v>8359</v>
      </c>
      <c r="R3777">
        <f t="shared" si="233"/>
        <v>143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>
        <f t="shared" si="232"/>
        <v>1.0671250000000001</v>
      </c>
      <c r="O3778" t="s">
        <v>8305</v>
      </c>
      <c r="P3778" t="s">
        <v>8317</v>
      </c>
      <c r="Q3778" t="s">
        <v>8359</v>
      </c>
      <c r="R3778">
        <f t="shared" si="233"/>
        <v>91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>
        <f t="shared" ref="N3779:N3842" si="236">E3779/D3779</f>
        <v>1.4319999999999999</v>
      </c>
      <c r="O3779" t="s">
        <v>8305</v>
      </c>
      <c r="P3779" t="s">
        <v>8317</v>
      </c>
      <c r="Q3779" t="s">
        <v>8359</v>
      </c>
      <c r="R3779">
        <f t="shared" ref="R3779:R3842" si="237">ROUND(E3779/L3779,0)</f>
        <v>49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>
        <f t="shared" si="236"/>
        <v>1.0504166666666668</v>
      </c>
      <c r="O3780" t="s">
        <v>8305</v>
      </c>
      <c r="P3780" t="s">
        <v>8317</v>
      </c>
      <c r="Q3780" t="s">
        <v>8359</v>
      </c>
      <c r="R3780">
        <f t="shared" si="237"/>
        <v>70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>
        <f t="shared" si="236"/>
        <v>1.0398000000000001</v>
      </c>
      <c r="O3781" t="s">
        <v>8305</v>
      </c>
      <c r="P3781" t="s">
        <v>8317</v>
      </c>
      <c r="Q3781" t="s">
        <v>8359</v>
      </c>
      <c r="R3781">
        <f t="shared" si="237"/>
        <v>136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>
        <f t="shared" si="236"/>
        <v>1.2</v>
      </c>
      <c r="O3782" t="s">
        <v>8305</v>
      </c>
      <c r="P3782" t="s">
        <v>8317</v>
      </c>
      <c r="Q3782" t="s">
        <v>8359</v>
      </c>
      <c r="R3782">
        <f t="shared" si="237"/>
        <v>100</v>
      </c>
      <c r="S3782" s="10">
        <f t="shared" si="238"/>
        <v>42166.219733796301</v>
      </c>
      <c r="T3782" s="10">
        <f t="shared" si="23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>
        <f t="shared" si="236"/>
        <v>1.0966666666666667</v>
      </c>
      <c r="O3783" t="s">
        <v>8305</v>
      </c>
      <c r="P3783" t="s">
        <v>8317</v>
      </c>
      <c r="Q3783" t="s">
        <v>8359</v>
      </c>
      <c r="R3783">
        <f t="shared" si="237"/>
        <v>95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>
        <f t="shared" si="236"/>
        <v>1.0175000000000001</v>
      </c>
      <c r="O3784" t="s">
        <v>8305</v>
      </c>
      <c r="P3784" t="s">
        <v>8317</v>
      </c>
      <c r="Q3784" t="s">
        <v>8359</v>
      </c>
      <c r="R3784">
        <f t="shared" si="237"/>
        <v>75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>
        <f t="shared" si="236"/>
        <v>1.2891666666666666</v>
      </c>
      <c r="O3785" t="s">
        <v>8305</v>
      </c>
      <c r="P3785" t="s">
        <v>8317</v>
      </c>
      <c r="Q3785" t="s">
        <v>8359</v>
      </c>
      <c r="R3785">
        <f t="shared" si="237"/>
        <v>64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>
        <f t="shared" si="236"/>
        <v>1.1499999999999999</v>
      </c>
      <c r="O3786" t="s">
        <v>8305</v>
      </c>
      <c r="P3786" t="s">
        <v>8317</v>
      </c>
      <c r="Q3786" t="s">
        <v>8359</v>
      </c>
      <c r="R3786">
        <f t="shared" si="237"/>
        <v>115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>
        <f t="shared" si="236"/>
        <v>1.5075000000000001</v>
      </c>
      <c r="O3787" t="s">
        <v>8305</v>
      </c>
      <c r="P3787" t="s">
        <v>8317</v>
      </c>
      <c r="Q3787" t="s">
        <v>8359</v>
      </c>
      <c r="R3787">
        <f t="shared" si="237"/>
        <v>101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>
        <f t="shared" si="236"/>
        <v>1.1096666666666666</v>
      </c>
      <c r="O3788" t="s">
        <v>8305</v>
      </c>
      <c r="P3788" t="s">
        <v>8317</v>
      </c>
      <c r="Q3788" t="s">
        <v>8359</v>
      </c>
      <c r="R3788">
        <f t="shared" si="237"/>
        <v>94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>
        <f t="shared" si="236"/>
        <v>1.0028571428571429</v>
      </c>
      <c r="O3789" t="s">
        <v>8305</v>
      </c>
      <c r="P3789" t="s">
        <v>8317</v>
      </c>
      <c r="Q3789" t="s">
        <v>8359</v>
      </c>
      <c r="R3789">
        <f t="shared" si="237"/>
        <v>35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>
        <f t="shared" si="236"/>
        <v>6.6666666666666671E-3</v>
      </c>
      <c r="O3790" t="s">
        <v>8305</v>
      </c>
      <c r="P3790" t="s">
        <v>8317</v>
      </c>
      <c r="Q3790" t="s">
        <v>8359</v>
      </c>
      <c r="R3790">
        <f t="shared" si="237"/>
        <v>500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>
        <f t="shared" si="236"/>
        <v>3.267605633802817E-2</v>
      </c>
      <c r="O3791" t="s">
        <v>8305</v>
      </c>
      <c r="P3791" t="s">
        <v>8317</v>
      </c>
      <c r="Q3791" t="s">
        <v>8359</v>
      </c>
      <c r="R3791">
        <f t="shared" si="237"/>
        <v>29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>
        <f t="shared" si="236"/>
        <v>0</v>
      </c>
      <c r="O3792" t="s">
        <v>8305</v>
      </c>
      <c r="P3792" t="s">
        <v>8317</v>
      </c>
      <c r="Q3792" t="s">
        <v>8359</v>
      </c>
      <c r="R3792" t="e">
        <f t="shared" si="237"/>
        <v>#DIV/0!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>
        <f t="shared" si="236"/>
        <v>0</v>
      </c>
      <c r="O3793" t="s">
        <v>8305</v>
      </c>
      <c r="P3793" t="s">
        <v>8317</v>
      </c>
      <c r="Q3793" t="s">
        <v>8359</v>
      </c>
      <c r="R3793" t="e">
        <f t="shared" si="237"/>
        <v>#DIV/0!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>
        <f t="shared" si="236"/>
        <v>2.8E-3</v>
      </c>
      <c r="O3794" t="s">
        <v>8305</v>
      </c>
      <c r="P3794" t="s">
        <v>8317</v>
      </c>
      <c r="Q3794" t="s">
        <v>8359</v>
      </c>
      <c r="R3794">
        <f t="shared" si="237"/>
        <v>18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>
        <f t="shared" si="236"/>
        <v>0.59657142857142853</v>
      </c>
      <c r="O3795" t="s">
        <v>8305</v>
      </c>
      <c r="P3795" t="s">
        <v>8317</v>
      </c>
      <c r="Q3795" t="s">
        <v>8359</v>
      </c>
      <c r="R3795">
        <f t="shared" si="237"/>
        <v>174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>
        <f t="shared" si="236"/>
        <v>0.01</v>
      </c>
      <c r="O3796" t="s">
        <v>8305</v>
      </c>
      <c r="P3796" t="s">
        <v>8317</v>
      </c>
      <c r="Q3796" t="s">
        <v>8359</v>
      </c>
      <c r="R3796">
        <f t="shared" si="237"/>
        <v>50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>
        <f t="shared" si="236"/>
        <v>1.6666666666666666E-2</v>
      </c>
      <c r="O3797" t="s">
        <v>8305</v>
      </c>
      <c r="P3797" t="s">
        <v>8317</v>
      </c>
      <c r="Q3797" t="s">
        <v>8359</v>
      </c>
      <c r="R3797">
        <f t="shared" si="237"/>
        <v>5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>
        <f t="shared" si="236"/>
        <v>4.4444444444444447E-5</v>
      </c>
      <c r="O3798" t="s">
        <v>8305</v>
      </c>
      <c r="P3798" t="s">
        <v>8317</v>
      </c>
      <c r="Q3798" t="s">
        <v>8359</v>
      </c>
      <c r="R3798">
        <f t="shared" si="237"/>
        <v>1</v>
      </c>
      <c r="S3798" s="10">
        <f t="shared" si="238"/>
        <v>42689.029583333337</v>
      </c>
      <c r="T3798" s="10">
        <f t="shared" si="23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>
        <f t="shared" si="236"/>
        <v>0.89666666666666661</v>
      </c>
      <c r="O3799" t="s">
        <v>8305</v>
      </c>
      <c r="P3799" t="s">
        <v>8317</v>
      </c>
      <c r="Q3799" t="s">
        <v>8359</v>
      </c>
      <c r="R3799">
        <f t="shared" si="237"/>
        <v>145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>
        <f t="shared" si="236"/>
        <v>1.4642857142857143E-2</v>
      </c>
      <c r="O3800" t="s">
        <v>8305</v>
      </c>
      <c r="P3800" t="s">
        <v>8317</v>
      </c>
      <c r="Q3800" t="s">
        <v>8359</v>
      </c>
      <c r="R3800">
        <f t="shared" si="237"/>
        <v>205</v>
      </c>
      <c r="S3800" s="10">
        <f t="shared" si="238"/>
        <v>41831.722777777781</v>
      </c>
      <c r="T3800" s="10">
        <f t="shared" si="23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>
        <f t="shared" si="236"/>
        <v>4.02E-2</v>
      </c>
      <c r="O3801" t="s">
        <v>8305</v>
      </c>
      <c r="P3801" t="s">
        <v>8317</v>
      </c>
      <c r="Q3801" t="s">
        <v>8359</v>
      </c>
      <c r="R3801">
        <f t="shared" si="237"/>
        <v>101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>
        <f t="shared" si="236"/>
        <v>4.0045454545454544E-2</v>
      </c>
      <c r="O3802" t="s">
        <v>8305</v>
      </c>
      <c r="P3802" t="s">
        <v>8317</v>
      </c>
      <c r="Q3802" t="s">
        <v>8359</v>
      </c>
      <c r="R3802">
        <f t="shared" si="237"/>
        <v>55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>
        <f t="shared" si="236"/>
        <v>8.5199999999999998E-2</v>
      </c>
      <c r="O3803" t="s">
        <v>8305</v>
      </c>
      <c r="P3803" t="s">
        <v>8317</v>
      </c>
      <c r="Q3803" t="s">
        <v>8359</v>
      </c>
      <c r="R3803">
        <f t="shared" si="237"/>
        <v>47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>
        <f t="shared" si="236"/>
        <v>0</v>
      </c>
      <c r="O3804" t="s">
        <v>8305</v>
      </c>
      <c r="P3804" t="s">
        <v>8317</v>
      </c>
      <c r="Q3804" t="s">
        <v>8359</v>
      </c>
      <c r="R3804" t="e">
        <f t="shared" si="237"/>
        <v>#DIV/0!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>
        <f t="shared" si="236"/>
        <v>0.19650000000000001</v>
      </c>
      <c r="O3805" t="s">
        <v>8305</v>
      </c>
      <c r="P3805" t="s">
        <v>8317</v>
      </c>
      <c r="Q3805" t="s">
        <v>8359</v>
      </c>
      <c r="R3805">
        <f t="shared" si="237"/>
        <v>59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>
        <f t="shared" si="236"/>
        <v>0</v>
      </c>
      <c r="O3806" t="s">
        <v>8305</v>
      </c>
      <c r="P3806" t="s">
        <v>8317</v>
      </c>
      <c r="Q3806" t="s">
        <v>8359</v>
      </c>
      <c r="R3806" t="e">
        <f t="shared" si="237"/>
        <v>#DIV/0!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>
        <f t="shared" si="236"/>
        <v>2.0000000000000002E-5</v>
      </c>
      <c r="O3807" t="s">
        <v>8305</v>
      </c>
      <c r="P3807" t="s">
        <v>8317</v>
      </c>
      <c r="Q3807" t="s">
        <v>8359</v>
      </c>
      <c r="R3807">
        <f t="shared" si="237"/>
        <v>2</v>
      </c>
      <c r="S3807" s="10">
        <f t="shared" si="238"/>
        <v>41849.887037037035</v>
      </c>
      <c r="T3807" s="10">
        <f t="shared" si="23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>
        <f t="shared" si="236"/>
        <v>6.6666666666666664E-4</v>
      </c>
      <c r="O3808" t="s">
        <v>8305</v>
      </c>
      <c r="P3808" t="s">
        <v>8317</v>
      </c>
      <c r="Q3808" t="s">
        <v>8359</v>
      </c>
      <c r="R3808">
        <f t="shared" si="237"/>
        <v>5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>
        <f t="shared" si="236"/>
        <v>0.30333333333333334</v>
      </c>
      <c r="O3809" t="s">
        <v>8305</v>
      </c>
      <c r="P3809" t="s">
        <v>8317</v>
      </c>
      <c r="Q3809" t="s">
        <v>8359</v>
      </c>
      <c r="R3809">
        <f t="shared" si="237"/>
        <v>51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>
        <f t="shared" si="236"/>
        <v>1</v>
      </c>
      <c r="O3810" t="s">
        <v>8271</v>
      </c>
      <c r="P3810" t="s">
        <v>8317</v>
      </c>
      <c r="Q3810" t="s">
        <v>8318</v>
      </c>
      <c r="R3810">
        <f t="shared" si="237"/>
        <v>42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>
        <f t="shared" si="236"/>
        <v>1.0125</v>
      </c>
      <c r="O3811" t="s">
        <v>8271</v>
      </c>
      <c r="P3811" t="s">
        <v>8317</v>
      </c>
      <c r="Q3811" t="s">
        <v>8318</v>
      </c>
      <c r="R3811">
        <f t="shared" si="237"/>
        <v>53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>
        <f t="shared" si="236"/>
        <v>1.2173333333333334</v>
      </c>
      <c r="O3812" t="s">
        <v>8271</v>
      </c>
      <c r="P3812" t="s">
        <v>8317</v>
      </c>
      <c r="Q3812" t="s">
        <v>8318</v>
      </c>
      <c r="R3812">
        <f t="shared" si="237"/>
        <v>70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>
        <f t="shared" si="236"/>
        <v>3.3</v>
      </c>
      <c r="O3813" t="s">
        <v>8271</v>
      </c>
      <c r="P3813" t="s">
        <v>8317</v>
      </c>
      <c r="Q3813" t="s">
        <v>8318</v>
      </c>
      <c r="R3813">
        <f t="shared" si="237"/>
        <v>43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>
        <f t="shared" si="236"/>
        <v>1.0954999999999999</v>
      </c>
      <c r="O3814" t="s">
        <v>8271</v>
      </c>
      <c r="P3814" t="s">
        <v>8317</v>
      </c>
      <c r="Q3814" t="s">
        <v>8318</v>
      </c>
      <c r="R3814">
        <f t="shared" si="237"/>
        <v>199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>
        <f t="shared" si="236"/>
        <v>1.0095190476190474</v>
      </c>
      <c r="O3815" t="s">
        <v>8271</v>
      </c>
      <c r="P3815" t="s">
        <v>8317</v>
      </c>
      <c r="Q3815" t="s">
        <v>8318</v>
      </c>
      <c r="R3815">
        <f t="shared" si="237"/>
        <v>79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>
        <f t="shared" si="236"/>
        <v>1.4013333333333333</v>
      </c>
      <c r="O3816" t="s">
        <v>8271</v>
      </c>
      <c r="P3816" t="s">
        <v>8317</v>
      </c>
      <c r="Q3816" t="s">
        <v>8318</v>
      </c>
      <c r="R3816">
        <f t="shared" si="237"/>
        <v>62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>
        <f t="shared" si="236"/>
        <v>1.0000100000000001</v>
      </c>
      <c r="O3817" t="s">
        <v>8271</v>
      </c>
      <c r="P3817" t="s">
        <v>8317</v>
      </c>
      <c r="Q3817" t="s">
        <v>8318</v>
      </c>
      <c r="R3817">
        <f t="shared" si="237"/>
        <v>50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>
        <f t="shared" si="236"/>
        <v>1.19238</v>
      </c>
      <c r="O3818" t="s">
        <v>8271</v>
      </c>
      <c r="P3818" t="s">
        <v>8317</v>
      </c>
      <c r="Q3818" t="s">
        <v>8318</v>
      </c>
      <c r="R3818">
        <f t="shared" si="237"/>
        <v>48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>
        <f t="shared" si="236"/>
        <v>1.0725</v>
      </c>
      <c r="O3819" t="s">
        <v>8271</v>
      </c>
      <c r="P3819" t="s">
        <v>8317</v>
      </c>
      <c r="Q3819" t="s">
        <v>8318</v>
      </c>
      <c r="R3819">
        <f t="shared" si="237"/>
        <v>107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>
        <f t="shared" si="236"/>
        <v>2.2799999999999998</v>
      </c>
      <c r="O3820" t="s">
        <v>8271</v>
      </c>
      <c r="P3820" t="s">
        <v>8317</v>
      </c>
      <c r="Q3820" t="s">
        <v>8318</v>
      </c>
      <c r="R3820">
        <f t="shared" si="237"/>
        <v>57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>
        <f t="shared" si="236"/>
        <v>1.0640000000000001</v>
      </c>
      <c r="O3821" t="s">
        <v>8271</v>
      </c>
      <c r="P3821" t="s">
        <v>8317</v>
      </c>
      <c r="Q3821" t="s">
        <v>8318</v>
      </c>
      <c r="R3821">
        <f t="shared" si="237"/>
        <v>41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>
        <f t="shared" si="236"/>
        <v>1.4333333333333333</v>
      </c>
      <c r="O3822" t="s">
        <v>8271</v>
      </c>
      <c r="P3822" t="s">
        <v>8317</v>
      </c>
      <c r="Q3822" t="s">
        <v>8318</v>
      </c>
      <c r="R3822">
        <f t="shared" si="237"/>
        <v>22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>
        <f t="shared" si="236"/>
        <v>1.0454285714285714</v>
      </c>
      <c r="O3823" t="s">
        <v>8271</v>
      </c>
      <c r="P3823" t="s">
        <v>8317</v>
      </c>
      <c r="Q3823" t="s">
        <v>8318</v>
      </c>
      <c r="R3823">
        <f t="shared" si="237"/>
        <v>80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>
        <f t="shared" si="236"/>
        <v>1.1002000000000001</v>
      </c>
      <c r="O3824" t="s">
        <v>8271</v>
      </c>
      <c r="P3824" t="s">
        <v>8317</v>
      </c>
      <c r="Q3824" t="s">
        <v>8318</v>
      </c>
      <c r="R3824">
        <f t="shared" si="237"/>
        <v>72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>
        <f t="shared" si="236"/>
        <v>1.06</v>
      </c>
      <c r="O3825" t="s">
        <v>8271</v>
      </c>
      <c r="P3825" t="s">
        <v>8317</v>
      </c>
      <c r="Q3825" t="s">
        <v>8318</v>
      </c>
      <c r="R3825">
        <f t="shared" si="237"/>
        <v>65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>
        <f t="shared" si="236"/>
        <v>1.08</v>
      </c>
      <c r="O3826" t="s">
        <v>8271</v>
      </c>
      <c r="P3826" t="s">
        <v>8317</v>
      </c>
      <c r="Q3826" t="s">
        <v>8318</v>
      </c>
      <c r="R3826">
        <f t="shared" si="237"/>
        <v>39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>
        <f t="shared" si="236"/>
        <v>1.0542</v>
      </c>
      <c r="O3827" t="s">
        <v>8271</v>
      </c>
      <c r="P3827" t="s">
        <v>8317</v>
      </c>
      <c r="Q3827" t="s">
        <v>8318</v>
      </c>
      <c r="R3827">
        <f t="shared" si="237"/>
        <v>108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>
        <f t="shared" si="236"/>
        <v>1.1916666666666667</v>
      </c>
      <c r="O3828" t="s">
        <v>8271</v>
      </c>
      <c r="P3828" t="s">
        <v>8317</v>
      </c>
      <c r="Q3828" t="s">
        <v>8318</v>
      </c>
      <c r="R3828">
        <f t="shared" si="237"/>
        <v>28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>
        <f t="shared" si="236"/>
        <v>1.5266666666666666</v>
      </c>
      <c r="O3829" t="s">
        <v>8271</v>
      </c>
      <c r="P3829" t="s">
        <v>8317</v>
      </c>
      <c r="Q3829" t="s">
        <v>8318</v>
      </c>
      <c r="R3829">
        <f t="shared" si="237"/>
        <v>70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>
        <f t="shared" si="236"/>
        <v>1</v>
      </c>
      <c r="O3830" t="s">
        <v>8271</v>
      </c>
      <c r="P3830" t="s">
        <v>8317</v>
      </c>
      <c r="Q3830" t="s">
        <v>8318</v>
      </c>
      <c r="R3830">
        <f t="shared" si="237"/>
        <v>179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>
        <f t="shared" si="236"/>
        <v>1.002</v>
      </c>
      <c r="O3831" t="s">
        <v>8271</v>
      </c>
      <c r="P3831" t="s">
        <v>8317</v>
      </c>
      <c r="Q3831" t="s">
        <v>8318</v>
      </c>
      <c r="R3831">
        <f t="shared" si="237"/>
        <v>63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>
        <f t="shared" si="236"/>
        <v>2.25</v>
      </c>
      <c r="O3832" t="s">
        <v>8271</v>
      </c>
      <c r="P3832" t="s">
        <v>8317</v>
      </c>
      <c r="Q3832" t="s">
        <v>8318</v>
      </c>
      <c r="R3832">
        <f t="shared" si="237"/>
        <v>75</v>
      </c>
      <c r="S3832" s="10">
        <f t="shared" si="238"/>
        <v>42503.740868055553</v>
      </c>
      <c r="T3832" s="10">
        <f t="shared" si="23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>
        <f t="shared" si="236"/>
        <v>1.0602199999999999</v>
      </c>
      <c r="O3833" t="s">
        <v>8271</v>
      </c>
      <c r="P3833" t="s">
        <v>8317</v>
      </c>
      <c r="Q3833" t="s">
        <v>8318</v>
      </c>
      <c r="R3833">
        <f t="shared" si="237"/>
        <v>59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>
        <f t="shared" si="236"/>
        <v>1.0466666666666666</v>
      </c>
      <c r="O3834" t="s">
        <v>8271</v>
      </c>
      <c r="P3834" t="s">
        <v>8317</v>
      </c>
      <c r="Q3834" t="s">
        <v>8318</v>
      </c>
      <c r="R3834">
        <f t="shared" si="237"/>
        <v>140</v>
      </c>
      <c r="S3834" s="10">
        <f t="shared" si="238"/>
        <v>42375.114988425921</v>
      </c>
      <c r="T3834" s="10">
        <f t="shared" si="23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>
        <f t="shared" si="236"/>
        <v>1.1666666666666667</v>
      </c>
      <c r="O3835" t="s">
        <v>8271</v>
      </c>
      <c r="P3835" t="s">
        <v>8317</v>
      </c>
      <c r="Q3835" t="s">
        <v>8318</v>
      </c>
      <c r="R3835">
        <f t="shared" si="237"/>
        <v>70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>
        <f t="shared" si="236"/>
        <v>1.0903333333333334</v>
      </c>
      <c r="O3836" t="s">
        <v>8271</v>
      </c>
      <c r="P3836" t="s">
        <v>8317</v>
      </c>
      <c r="Q3836" t="s">
        <v>8318</v>
      </c>
      <c r="R3836">
        <f t="shared" si="237"/>
        <v>57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>
        <f t="shared" si="236"/>
        <v>1.6</v>
      </c>
      <c r="O3837" t="s">
        <v>8271</v>
      </c>
      <c r="P3837" t="s">
        <v>8317</v>
      </c>
      <c r="Q3837" t="s">
        <v>8318</v>
      </c>
      <c r="R3837">
        <f t="shared" si="237"/>
        <v>40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>
        <f t="shared" si="236"/>
        <v>1.125</v>
      </c>
      <c r="O3838" t="s">
        <v>8271</v>
      </c>
      <c r="P3838" t="s">
        <v>8317</v>
      </c>
      <c r="Q3838" t="s">
        <v>8318</v>
      </c>
      <c r="R3838">
        <f t="shared" si="237"/>
        <v>64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>
        <f t="shared" si="236"/>
        <v>1.0209999999999999</v>
      </c>
      <c r="O3839" t="s">
        <v>8271</v>
      </c>
      <c r="P3839" t="s">
        <v>8317</v>
      </c>
      <c r="Q3839" t="s">
        <v>8318</v>
      </c>
      <c r="R3839">
        <f t="shared" si="237"/>
        <v>120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>
        <f t="shared" si="236"/>
        <v>1.00824</v>
      </c>
      <c r="O3840" t="s">
        <v>8271</v>
      </c>
      <c r="P3840" t="s">
        <v>8317</v>
      </c>
      <c r="Q3840" t="s">
        <v>8318</v>
      </c>
      <c r="R3840">
        <f t="shared" si="237"/>
        <v>1008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>
        <f t="shared" si="236"/>
        <v>1.0125</v>
      </c>
      <c r="O3841" t="s">
        <v>8271</v>
      </c>
      <c r="P3841" t="s">
        <v>8317</v>
      </c>
      <c r="Q3841" t="s">
        <v>8318</v>
      </c>
      <c r="R3841">
        <f t="shared" si="237"/>
        <v>63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>
        <f t="shared" si="236"/>
        <v>65</v>
      </c>
      <c r="O3842" t="s">
        <v>8271</v>
      </c>
      <c r="P3842" t="s">
        <v>8317</v>
      </c>
      <c r="Q3842" t="s">
        <v>8318</v>
      </c>
      <c r="R3842">
        <f t="shared" si="237"/>
        <v>22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>
        <f t="shared" ref="N3843:N3906" si="240">E3843/D3843</f>
        <v>8.72E-2</v>
      </c>
      <c r="O3843" t="s">
        <v>8271</v>
      </c>
      <c r="P3843" t="s">
        <v>8317</v>
      </c>
      <c r="Q3843" t="s">
        <v>8318</v>
      </c>
      <c r="R3843">
        <f t="shared" ref="R3843:R3906" si="241">ROUND(E3843/L3843,0)</f>
        <v>26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>
        <f t="shared" si="240"/>
        <v>0.21940000000000001</v>
      </c>
      <c r="O3844" t="s">
        <v>8271</v>
      </c>
      <c r="P3844" t="s">
        <v>8317</v>
      </c>
      <c r="Q3844" t="s">
        <v>8318</v>
      </c>
      <c r="R3844">
        <f t="shared" si="241"/>
        <v>48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>
        <f t="shared" si="240"/>
        <v>0.21299999999999999</v>
      </c>
      <c r="O3845" t="s">
        <v>8271</v>
      </c>
      <c r="P3845" t="s">
        <v>8317</v>
      </c>
      <c r="Q3845" t="s">
        <v>8318</v>
      </c>
      <c r="R3845">
        <f t="shared" si="241"/>
        <v>56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>
        <f t="shared" si="240"/>
        <v>0.41489795918367345</v>
      </c>
      <c r="O3846" t="s">
        <v>8271</v>
      </c>
      <c r="P3846" t="s">
        <v>8317</v>
      </c>
      <c r="Q3846" t="s">
        <v>8318</v>
      </c>
      <c r="R3846">
        <f t="shared" si="241"/>
        <v>81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>
        <f t="shared" si="240"/>
        <v>2.1049999999999999E-2</v>
      </c>
      <c r="O3847" t="s">
        <v>8271</v>
      </c>
      <c r="P3847" t="s">
        <v>8317</v>
      </c>
      <c r="Q3847" t="s">
        <v>8318</v>
      </c>
      <c r="R3847">
        <f t="shared" si="241"/>
        <v>70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>
        <f t="shared" si="240"/>
        <v>2.7E-2</v>
      </c>
      <c r="O3848" t="s">
        <v>8271</v>
      </c>
      <c r="P3848" t="s">
        <v>8317</v>
      </c>
      <c r="Q3848" t="s">
        <v>8318</v>
      </c>
      <c r="R3848">
        <f t="shared" si="241"/>
        <v>24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>
        <f t="shared" si="240"/>
        <v>0.16161904761904761</v>
      </c>
      <c r="O3849" t="s">
        <v>8271</v>
      </c>
      <c r="P3849" t="s">
        <v>8317</v>
      </c>
      <c r="Q3849" t="s">
        <v>8318</v>
      </c>
      <c r="R3849">
        <f t="shared" si="241"/>
        <v>189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>
        <f t="shared" si="240"/>
        <v>0.16376923076923078</v>
      </c>
      <c r="O3850" t="s">
        <v>8271</v>
      </c>
      <c r="P3850" t="s">
        <v>8317</v>
      </c>
      <c r="Q3850" t="s">
        <v>8318</v>
      </c>
      <c r="R3850">
        <f t="shared" si="241"/>
        <v>50</v>
      </c>
      <c r="S3850" s="10">
        <f t="shared" si="242"/>
        <v>42265.817002314812</v>
      </c>
      <c r="T3850" s="10">
        <f t="shared" si="243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>
        <f t="shared" si="240"/>
        <v>7.0433333333333334E-2</v>
      </c>
      <c r="O3851" t="s">
        <v>8271</v>
      </c>
      <c r="P3851" t="s">
        <v>8317</v>
      </c>
      <c r="Q3851" t="s">
        <v>8318</v>
      </c>
      <c r="R3851">
        <f t="shared" si="241"/>
        <v>75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>
        <f t="shared" si="240"/>
        <v>3.7999999999999999E-2</v>
      </c>
      <c r="O3852" t="s">
        <v>8271</v>
      </c>
      <c r="P3852" t="s">
        <v>8317</v>
      </c>
      <c r="Q3852" t="s">
        <v>8318</v>
      </c>
      <c r="R3852">
        <f t="shared" si="241"/>
        <v>10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>
        <f t="shared" si="240"/>
        <v>0.34079999999999999</v>
      </c>
      <c r="O3853" t="s">
        <v>8271</v>
      </c>
      <c r="P3853" t="s">
        <v>8317</v>
      </c>
      <c r="Q3853" t="s">
        <v>8318</v>
      </c>
      <c r="R3853">
        <f t="shared" si="241"/>
        <v>36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>
        <f t="shared" si="240"/>
        <v>2E-3</v>
      </c>
      <c r="O3854" t="s">
        <v>8271</v>
      </c>
      <c r="P3854" t="s">
        <v>8317</v>
      </c>
      <c r="Q3854" t="s">
        <v>8318</v>
      </c>
      <c r="R3854">
        <f t="shared" si="241"/>
        <v>10</v>
      </c>
      <c r="S3854" s="10">
        <f t="shared" si="242"/>
        <v>42065.190694444449</v>
      </c>
      <c r="T3854" s="10">
        <f t="shared" si="243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>
        <f t="shared" si="240"/>
        <v>2.5999999999999998E-4</v>
      </c>
      <c r="O3855" t="s">
        <v>8271</v>
      </c>
      <c r="P3855" t="s">
        <v>8317</v>
      </c>
      <c r="Q3855" t="s">
        <v>8318</v>
      </c>
      <c r="R3855">
        <f t="shared" si="241"/>
        <v>13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>
        <f t="shared" si="240"/>
        <v>0.16254545454545455</v>
      </c>
      <c r="O3856" t="s">
        <v>8271</v>
      </c>
      <c r="P3856" t="s">
        <v>8317</v>
      </c>
      <c r="Q3856" t="s">
        <v>8318</v>
      </c>
      <c r="R3856">
        <f t="shared" si="241"/>
        <v>89</v>
      </c>
      <c r="S3856" s="10">
        <f t="shared" si="242"/>
        <v>42103.884930555556</v>
      </c>
      <c r="T3856" s="10">
        <f t="shared" si="243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>
        <f t="shared" si="240"/>
        <v>2.5000000000000001E-2</v>
      </c>
      <c r="O3857" t="s">
        <v>8271</v>
      </c>
      <c r="P3857" t="s">
        <v>8317</v>
      </c>
      <c r="Q3857" t="s">
        <v>8318</v>
      </c>
      <c r="R3857">
        <f t="shared" si="241"/>
        <v>25</v>
      </c>
      <c r="S3857" s="10">
        <f t="shared" si="242"/>
        <v>42059.970729166671</v>
      </c>
      <c r="T3857" s="10">
        <f t="shared" si="243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>
        <f t="shared" si="240"/>
        <v>2.0000000000000001E-4</v>
      </c>
      <c r="O3858" t="s">
        <v>8271</v>
      </c>
      <c r="P3858" t="s">
        <v>8317</v>
      </c>
      <c r="Q3858" t="s">
        <v>8318</v>
      </c>
      <c r="R3858">
        <f t="shared" si="241"/>
        <v>1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>
        <f t="shared" si="240"/>
        <v>5.1999999999999998E-2</v>
      </c>
      <c r="O3859" t="s">
        <v>8271</v>
      </c>
      <c r="P3859" t="s">
        <v>8317</v>
      </c>
      <c r="Q3859" t="s">
        <v>8318</v>
      </c>
      <c r="R3859">
        <f t="shared" si="241"/>
        <v>65</v>
      </c>
      <c r="S3859" s="10">
        <f t="shared" si="242"/>
        <v>41829.73715277778</v>
      </c>
      <c r="T3859" s="10">
        <f t="shared" si="243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>
        <f t="shared" si="240"/>
        <v>0.02</v>
      </c>
      <c r="O3860" t="s">
        <v>8271</v>
      </c>
      <c r="P3860" t="s">
        <v>8317</v>
      </c>
      <c r="Q3860" t="s">
        <v>8318</v>
      </c>
      <c r="R3860">
        <f t="shared" si="241"/>
        <v>10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>
        <f t="shared" si="240"/>
        <v>4.0000000000000002E-4</v>
      </c>
      <c r="O3861" t="s">
        <v>8271</v>
      </c>
      <c r="P3861" t="s">
        <v>8317</v>
      </c>
      <c r="Q3861" t="s">
        <v>8318</v>
      </c>
      <c r="R3861">
        <f t="shared" si="241"/>
        <v>1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>
        <f t="shared" si="240"/>
        <v>0.17666666666666667</v>
      </c>
      <c r="O3862" t="s">
        <v>8271</v>
      </c>
      <c r="P3862" t="s">
        <v>8317</v>
      </c>
      <c r="Q3862" t="s">
        <v>8318</v>
      </c>
      <c r="R3862">
        <f t="shared" si="241"/>
        <v>82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>
        <f t="shared" si="240"/>
        <v>0.05</v>
      </c>
      <c r="O3863" t="s">
        <v>8271</v>
      </c>
      <c r="P3863" t="s">
        <v>8317</v>
      </c>
      <c r="Q3863" t="s">
        <v>8318</v>
      </c>
      <c r="R3863">
        <f t="shared" si="241"/>
        <v>100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>
        <f t="shared" si="240"/>
        <v>1.3333333333333334E-4</v>
      </c>
      <c r="O3864" t="s">
        <v>8271</v>
      </c>
      <c r="P3864" t="s">
        <v>8317</v>
      </c>
      <c r="Q3864" t="s">
        <v>8318</v>
      </c>
      <c r="R3864">
        <f t="shared" si="241"/>
        <v>1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>
        <f t="shared" si="240"/>
        <v>0</v>
      </c>
      <c r="O3865" t="s">
        <v>8271</v>
      </c>
      <c r="P3865" t="s">
        <v>8317</v>
      </c>
      <c r="Q3865" t="s">
        <v>8318</v>
      </c>
      <c r="R3865" t="e">
        <f t="shared" si="241"/>
        <v>#DIV/0!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>
        <f t="shared" si="240"/>
        <v>1.2E-2</v>
      </c>
      <c r="O3866" t="s">
        <v>8271</v>
      </c>
      <c r="P3866" t="s">
        <v>8317</v>
      </c>
      <c r="Q3866" t="s">
        <v>8318</v>
      </c>
      <c r="R3866">
        <f t="shared" si="241"/>
        <v>20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>
        <f t="shared" si="240"/>
        <v>0.26937422295897223</v>
      </c>
      <c r="O3867" t="s">
        <v>8271</v>
      </c>
      <c r="P3867" t="s">
        <v>8317</v>
      </c>
      <c r="Q3867" t="s">
        <v>8318</v>
      </c>
      <c r="R3867">
        <f t="shared" si="241"/>
        <v>46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>
        <f t="shared" si="240"/>
        <v>5.4999999999999997E-3</v>
      </c>
      <c r="O3868" t="s">
        <v>8271</v>
      </c>
      <c r="P3868" t="s">
        <v>8317</v>
      </c>
      <c r="Q3868" t="s">
        <v>8318</v>
      </c>
      <c r="R3868">
        <f t="shared" si="241"/>
        <v>6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>
        <f t="shared" si="240"/>
        <v>0.1255</v>
      </c>
      <c r="O3869" t="s">
        <v>8271</v>
      </c>
      <c r="P3869" t="s">
        <v>8317</v>
      </c>
      <c r="Q3869" t="s">
        <v>8318</v>
      </c>
      <c r="R3869">
        <f t="shared" si="241"/>
        <v>50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>
        <f t="shared" si="240"/>
        <v>2E-3</v>
      </c>
      <c r="O3870" t="s">
        <v>8305</v>
      </c>
      <c r="P3870" t="s">
        <v>8317</v>
      </c>
      <c r="Q3870" t="s">
        <v>8359</v>
      </c>
      <c r="R3870">
        <f t="shared" si="241"/>
        <v>10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>
        <f t="shared" si="240"/>
        <v>3.44748684310884E-2</v>
      </c>
      <c r="O3871" t="s">
        <v>8305</v>
      </c>
      <c r="P3871" t="s">
        <v>8317</v>
      </c>
      <c r="Q3871" t="s">
        <v>8359</v>
      </c>
      <c r="R3871">
        <f t="shared" si="241"/>
        <v>30</v>
      </c>
      <c r="S3871" s="10">
        <f t="shared" si="242"/>
        <v>42047.724444444444</v>
      </c>
      <c r="T3871" s="10">
        <f t="shared" si="243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>
        <f t="shared" si="240"/>
        <v>0.15</v>
      </c>
      <c r="O3872" t="s">
        <v>8305</v>
      </c>
      <c r="P3872" t="s">
        <v>8317</v>
      </c>
      <c r="Q3872" t="s">
        <v>8359</v>
      </c>
      <c r="R3872">
        <f t="shared" si="241"/>
        <v>150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>
        <f t="shared" si="240"/>
        <v>2.6666666666666668E-2</v>
      </c>
      <c r="O3873" t="s">
        <v>8305</v>
      </c>
      <c r="P3873" t="s">
        <v>8317</v>
      </c>
      <c r="Q3873" t="s">
        <v>8359</v>
      </c>
      <c r="R3873">
        <f t="shared" si="241"/>
        <v>13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>
        <f t="shared" si="240"/>
        <v>0</v>
      </c>
      <c r="O3874" t="s">
        <v>8305</v>
      </c>
      <c r="P3874" t="s">
        <v>8317</v>
      </c>
      <c r="Q3874" t="s">
        <v>8359</v>
      </c>
      <c r="R3874" t="e">
        <f t="shared" si="241"/>
        <v>#DIV/0!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>
        <f t="shared" si="240"/>
        <v>0</v>
      </c>
      <c r="O3875" t="s">
        <v>8305</v>
      </c>
      <c r="P3875" t="s">
        <v>8317</v>
      </c>
      <c r="Q3875" t="s">
        <v>8359</v>
      </c>
      <c r="R3875" t="e">
        <f t="shared" si="241"/>
        <v>#DIV/0!</v>
      </c>
      <c r="S3875" s="10">
        <f t="shared" si="242"/>
        <v>42255.696006944447</v>
      </c>
      <c r="T3875" s="10">
        <f t="shared" si="243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>
        <f t="shared" si="240"/>
        <v>0</v>
      </c>
      <c r="O3876" t="s">
        <v>8305</v>
      </c>
      <c r="P3876" t="s">
        <v>8317</v>
      </c>
      <c r="Q3876" t="s">
        <v>8359</v>
      </c>
      <c r="R3876" t="e">
        <f t="shared" si="241"/>
        <v>#DIV/0!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>
        <f t="shared" si="240"/>
        <v>0</v>
      </c>
      <c r="O3877" t="s">
        <v>8305</v>
      </c>
      <c r="P3877" t="s">
        <v>8317</v>
      </c>
      <c r="Q3877" t="s">
        <v>8359</v>
      </c>
      <c r="R3877" t="e">
        <f t="shared" si="241"/>
        <v>#DIV/0!</v>
      </c>
      <c r="S3877" s="10">
        <f t="shared" si="242"/>
        <v>42615.346817129626</v>
      </c>
      <c r="T3877" s="10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>
        <f t="shared" si="240"/>
        <v>0.52794871794871789</v>
      </c>
      <c r="O3878" t="s">
        <v>8305</v>
      </c>
      <c r="P3878" t="s">
        <v>8317</v>
      </c>
      <c r="Q3878" t="s">
        <v>8359</v>
      </c>
      <c r="R3878">
        <f t="shared" si="241"/>
        <v>45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>
        <f t="shared" si="240"/>
        <v>4.9639999999999997E-2</v>
      </c>
      <c r="O3879" t="s">
        <v>8305</v>
      </c>
      <c r="P3879" t="s">
        <v>8317</v>
      </c>
      <c r="Q3879" t="s">
        <v>8359</v>
      </c>
      <c r="R3879">
        <f t="shared" si="241"/>
        <v>89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>
        <f t="shared" si="240"/>
        <v>5.5555555555555556E-4</v>
      </c>
      <c r="O3880" t="s">
        <v>8305</v>
      </c>
      <c r="P3880" t="s">
        <v>8317</v>
      </c>
      <c r="Q3880" t="s">
        <v>8359</v>
      </c>
      <c r="R3880">
        <f t="shared" si="241"/>
        <v>10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>
        <f t="shared" si="240"/>
        <v>0</v>
      </c>
      <c r="O3881" t="s">
        <v>8305</v>
      </c>
      <c r="P3881" t="s">
        <v>8317</v>
      </c>
      <c r="Q3881" t="s">
        <v>8359</v>
      </c>
      <c r="R3881" t="e">
        <f t="shared" si="241"/>
        <v>#DIV/0!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>
        <f t="shared" si="240"/>
        <v>0.13066666666666665</v>
      </c>
      <c r="O3882" t="s">
        <v>8305</v>
      </c>
      <c r="P3882" t="s">
        <v>8317</v>
      </c>
      <c r="Q3882" t="s">
        <v>8359</v>
      </c>
      <c r="R3882">
        <f t="shared" si="241"/>
        <v>58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>
        <f t="shared" si="240"/>
        <v>0.05</v>
      </c>
      <c r="O3883" t="s">
        <v>8305</v>
      </c>
      <c r="P3883" t="s">
        <v>8317</v>
      </c>
      <c r="Q3883" t="s">
        <v>8359</v>
      </c>
      <c r="R3883">
        <f t="shared" si="241"/>
        <v>25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>
        <f t="shared" si="240"/>
        <v>0</v>
      </c>
      <c r="O3884" t="s">
        <v>8305</v>
      </c>
      <c r="P3884" t="s">
        <v>8317</v>
      </c>
      <c r="Q3884" t="s">
        <v>8359</v>
      </c>
      <c r="R3884" t="e">
        <f t="shared" si="241"/>
        <v>#DIV/0!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>
        <f t="shared" si="240"/>
        <v>0</v>
      </c>
      <c r="O3885" t="s">
        <v>8305</v>
      </c>
      <c r="P3885" t="s">
        <v>8317</v>
      </c>
      <c r="Q3885" t="s">
        <v>8359</v>
      </c>
      <c r="R3885" t="e">
        <f t="shared" si="241"/>
        <v>#DIV/0!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>
        <f t="shared" si="240"/>
        <v>0</v>
      </c>
      <c r="O3886" t="s">
        <v>8305</v>
      </c>
      <c r="P3886" t="s">
        <v>8317</v>
      </c>
      <c r="Q3886" t="s">
        <v>8359</v>
      </c>
      <c r="R3886" t="e">
        <f t="shared" si="241"/>
        <v>#DIV/0!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>
        <f t="shared" si="240"/>
        <v>0</v>
      </c>
      <c r="O3887" t="s">
        <v>8305</v>
      </c>
      <c r="P3887" t="s">
        <v>8317</v>
      </c>
      <c r="Q3887" t="s">
        <v>8359</v>
      </c>
      <c r="R3887" t="e">
        <f t="shared" si="241"/>
        <v>#DIV/0!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>
        <f t="shared" si="240"/>
        <v>0</v>
      </c>
      <c r="O3888" t="s">
        <v>8305</v>
      </c>
      <c r="P3888" t="s">
        <v>8317</v>
      </c>
      <c r="Q3888" t="s">
        <v>8359</v>
      </c>
      <c r="R3888" t="e">
        <f t="shared" si="241"/>
        <v>#DIV/0!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>
        <f t="shared" si="240"/>
        <v>1.7500000000000002E-2</v>
      </c>
      <c r="O3889" t="s">
        <v>8305</v>
      </c>
      <c r="P3889" t="s">
        <v>8317</v>
      </c>
      <c r="Q3889" t="s">
        <v>8359</v>
      </c>
      <c r="R3889">
        <f t="shared" si="241"/>
        <v>18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>
        <f t="shared" si="240"/>
        <v>0.27100000000000002</v>
      </c>
      <c r="O3890" t="s">
        <v>8271</v>
      </c>
      <c r="P3890" t="s">
        <v>8317</v>
      </c>
      <c r="Q3890" t="s">
        <v>8318</v>
      </c>
      <c r="R3890">
        <f t="shared" si="241"/>
        <v>39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>
        <f t="shared" si="240"/>
        <v>1.4749999999999999E-2</v>
      </c>
      <c r="O3891" t="s">
        <v>8271</v>
      </c>
      <c r="P3891" t="s">
        <v>8317</v>
      </c>
      <c r="Q3891" t="s">
        <v>8318</v>
      </c>
      <c r="R3891">
        <f t="shared" si="241"/>
        <v>13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>
        <f t="shared" si="240"/>
        <v>0.16826666666666668</v>
      </c>
      <c r="O3892" t="s">
        <v>8271</v>
      </c>
      <c r="P3892" t="s">
        <v>8317</v>
      </c>
      <c r="Q3892" t="s">
        <v>8318</v>
      </c>
      <c r="R3892">
        <f t="shared" si="241"/>
        <v>316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>
        <f t="shared" si="240"/>
        <v>0.32500000000000001</v>
      </c>
      <c r="O3893" t="s">
        <v>8271</v>
      </c>
      <c r="P3893" t="s">
        <v>8317</v>
      </c>
      <c r="Q3893" t="s">
        <v>8318</v>
      </c>
      <c r="R3893">
        <f t="shared" si="241"/>
        <v>37</v>
      </c>
      <c r="S3893" s="10">
        <f t="shared" si="242"/>
        <v>42056.1324537037</v>
      </c>
      <c r="T3893" s="10">
        <f t="shared" si="243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>
        <f t="shared" si="240"/>
        <v>0</v>
      </c>
      <c r="O3894" t="s">
        <v>8271</v>
      </c>
      <c r="P3894" t="s">
        <v>8317</v>
      </c>
      <c r="Q3894" t="s">
        <v>8318</v>
      </c>
      <c r="R3894" t="e">
        <f t="shared" si="241"/>
        <v>#DIV/0!</v>
      </c>
      <c r="S3894" s="10">
        <f t="shared" si="242"/>
        <v>41867.652280092596</v>
      </c>
      <c r="T3894" s="10">
        <f t="shared" si="243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>
        <f t="shared" si="240"/>
        <v>0.2155</v>
      </c>
      <c r="O3895" t="s">
        <v>8271</v>
      </c>
      <c r="P3895" t="s">
        <v>8317</v>
      </c>
      <c r="Q3895" t="s">
        <v>8318</v>
      </c>
      <c r="R3895">
        <f t="shared" si="241"/>
        <v>128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>
        <f t="shared" si="240"/>
        <v>3.4666666666666665E-2</v>
      </c>
      <c r="O3896" t="s">
        <v>8271</v>
      </c>
      <c r="P3896" t="s">
        <v>8317</v>
      </c>
      <c r="Q3896" t="s">
        <v>8318</v>
      </c>
      <c r="R3896">
        <f t="shared" si="241"/>
        <v>47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>
        <f t="shared" si="240"/>
        <v>0.05</v>
      </c>
      <c r="O3897" t="s">
        <v>8271</v>
      </c>
      <c r="P3897" t="s">
        <v>8317</v>
      </c>
      <c r="Q3897" t="s">
        <v>8318</v>
      </c>
      <c r="R3897">
        <f t="shared" si="241"/>
        <v>50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>
        <f t="shared" si="240"/>
        <v>0.10625</v>
      </c>
      <c r="O3898" t="s">
        <v>8271</v>
      </c>
      <c r="P3898" t="s">
        <v>8317</v>
      </c>
      <c r="Q3898" t="s">
        <v>8318</v>
      </c>
      <c r="R3898">
        <f t="shared" si="241"/>
        <v>43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>
        <f t="shared" si="240"/>
        <v>0.17599999999999999</v>
      </c>
      <c r="O3899" t="s">
        <v>8271</v>
      </c>
      <c r="P3899" t="s">
        <v>8317</v>
      </c>
      <c r="Q3899" t="s">
        <v>8318</v>
      </c>
      <c r="R3899">
        <f t="shared" si="241"/>
        <v>44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>
        <f t="shared" si="240"/>
        <v>0.3256</v>
      </c>
      <c r="O3900" t="s">
        <v>8271</v>
      </c>
      <c r="P3900" t="s">
        <v>8317</v>
      </c>
      <c r="Q3900" t="s">
        <v>8318</v>
      </c>
      <c r="R3900">
        <f t="shared" si="241"/>
        <v>51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>
        <f t="shared" si="240"/>
        <v>1.2500000000000001E-2</v>
      </c>
      <c r="O3901" t="s">
        <v>8271</v>
      </c>
      <c r="P3901" t="s">
        <v>8317</v>
      </c>
      <c r="Q3901" t="s">
        <v>8318</v>
      </c>
      <c r="R3901">
        <f t="shared" si="241"/>
        <v>63</v>
      </c>
      <c r="S3901" s="10">
        <f t="shared" si="242"/>
        <v>41843.775011574071</v>
      </c>
      <c r="T3901" s="10">
        <f t="shared" si="243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>
        <f t="shared" si="240"/>
        <v>5.3999999999999999E-2</v>
      </c>
      <c r="O3902" t="s">
        <v>8271</v>
      </c>
      <c r="P3902" t="s">
        <v>8317</v>
      </c>
      <c r="Q3902" t="s">
        <v>8318</v>
      </c>
      <c r="R3902">
        <f t="shared" si="241"/>
        <v>27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>
        <f t="shared" si="240"/>
        <v>8.3333333333333332E-3</v>
      </c>
      <c r="O3903" t="s">
        <v>8271</v>
      </c>
      <c r="P3903" t="s">
        <v>8317</v>
      </c>
      <c r="Q3903" t="s">
        <v>8318</v>
      </c>
      <c r="R3903">
        <f t="shared" si="241"/>
        <v>25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>
        <f t="shared" si="240"/>
        <v>0.48833333333333334</v>
      </c>
      <c r="O3904" t="s">
        <v>8271</v>
      </c>
      <c r="P3904" t="s">
        <v>8317</v>
      </c>
      <c r="Q3904" t="s">
        <v>8318</v>
      </c>
      <c r="R3904">
        <f t="shared" si="241"/>
        <v>47</v>
      </c>
      <c r="S3904" s="10">
        <f t="shared" si="242"/>
        <v>42663.468078703707</v>
      </c>
      <c r="T3904" s="10">
        <f t="shared" si="243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>
        <f t="shared" si="240"/>
        <v>0</v>
      </c>
      <c r="O3905" t="s">
        <v>8271</v>
      </c>
      <c r="P3905" t="s">
        <v>8317</v>
      </c>
      <c r="Q3905" t="s">
        <v>8318</v>
      </c>
      <c r="R3905" t="e">
        <f t="shared" si="241"/>
        <v>#DIV/0!</v>
      </c>
      <c r="S3905" s="10">
        <f t="shared" si="242"/>
        <v>42186.01116898148</v>
      </c>
      <c r="T3905" s="10">
        <f t="shared" si="243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>
        <f t="shared" si="240"/>
        <v>2.9999999999999997E-4</v>
      </c>
      <c r="O3906" t="s">
        <v>8271</v>
      </c>
      <c r="P3906" t="s">
        <v>8317</v>
      </c>
      <c r="Q3906" t="s">
        <v>8318</v>
      </c>
      <c r="R3906">
        <f t="shared" si="241"/>
        <v>2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>
        <f t="shared" ref="N3907:N3970" si="244">E3907/D3907</f>
        <v>0.11533333333333333</v>
      </c>
      <c r="O3907" t="s">
        <v>8271</v>
      </c>
      <c r="P3907" t="s">
        <v>8317</v>
      </c>
      <c r="Q3907" t="s">
        <v>8318</v>
      </c>
      <c r="R3907">
        <f t="shared" ref="R3907:R3970" si="245">ROUND(E3907/L3907,0)</f>
        <v>25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>
        <f t="shared" si="244"/>
        <v>0.67333333333333334</v>
      </c>
      <c r="O3908" t="s">
        <v>8271</v>
      </c>
      <c r="P3908" t="s">
        <v>8317</v>
      </c>
      <c r="Q3908" t="s">
        <v>8318</v>
      </c>
      <c r="R3908">
        <f t="shared" si="245"/>
        <v>63</v>
      </c>
      <c r="S3908" s="10">
        <f t="shared" si="246"/>
        <v>42143.917743055557</v>
      </c>
      <c r="T3908" s="10">
        <f t="shared" si="247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>
        <f t="shared" si="244"/>
        <v>0.153</v>
      </c>
      <c r="O3909" t="s">
        <v>8271</v>
      </c>
      <c r="P3909" t="s">
        <v>8317</v>
      </c>
      <c r="Q3909" t="s">
        <v>8318</v>
      </c>
      <c r="R3909">
        <f t="shared" si="245"/>
        <v>38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>
        <f t="shared" si="244"/>
        <v>8.666666666666667E-2</v>
      </c>
      <c r="O3910" t="s">
        <v>8271</v>
      </c>
      <c r="P3910" t="s">
        <v>8317</v>
      </c>
      <c r="Q3910" t="s">
        <v>8318</v>
      </c>
      <c r="R3910">
        <f t="shared" si="245"/>
        <v>16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>
        <f t="shared" si="244"/>
        <v>2.2499999999999998E-3</v>
      </c>
      <c r="O3911" t="s">
        <v>8271</v>
      </c>
      <c r="P3911" t="s">
        <v>8317</v>
      </c>
      <c r="Q3911" t="s">
        <v>8318</v>
      </c>
      <c r="R3911">
        <f t="shared" si="245"/>
        <v>34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>
        <f t="shared" si="244"/>
        <v>3.0833333333333334E-2</v>
      </c>
      <c r="O3912" t="s">
        <v>8271</v>
      </c>
      <c r="P3912" t="s">
        <v>8317</v>
      </c>
      <c r="Q3912" t="s">
        <v>8318</v>
      </c>
      <c r="R3912">
        <f t="shared" si="245"/>
        <v>62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>
        <f t="shared" si="244"/>
        <v>0.37412499999999999</v>
      </c>
      <c r="O3913" t="s">
        <v>8271</v>
      </c>
      <c r="P3913" t="s">
        <v>8317</v>
      </c>
      <c r="Q3913" t="s">
        <v>8318</v>
      </c>
      <c r="R3913">
        <f t="shared" si="245"/>
        <v>83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>
        <f t="shared" si="244"/>
        <v>6.666666666666667E-5</v>
      </c>
      <c r="O3914" t="s">
        <v>8271</v>
      </c>
      <c r="P3914" t="s">
        <v>8317</v>
      </c>
      <c r="Q3914" t="s">
        <v>8318</v>
      </c>
      <c r="R3914">
        <f t="shared" si="245"/>
        <v>1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>
        <f t="shared" si="244"/>
        <v>0.1</v>
      </c>
      <c r="O3915" t="s">
        <v>8271</v>
      </c>
      <c r="P3915" t="s">
        <v>8317</v>
      </c>
      <c r="Q3915" t="s">
        <v>8318</v>
      </c>
      <c r="R3915">
        <f t="shared" si="245"/>
        <v>143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>
        <f t="shared" si="244"/>
        <v>0.36359999999999998</v>
      </c>
      <c r="O3916" t="s">
        <v>8271</v>
      </c>
      <c r="P3916" t="s">
        <v>8317</v>
      </c>
      <c r="Q3916" t="s">
        <v>8318</v>
      </c>
      <c r="R3916">
        <f t="shared" si="245"/>
        <v>34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>
        <f t="shared" si="244"/>
        <v>3.3333333333333335E-3</v>
      </c>
      <c r="O3917" t="s">
        <v>8271</v>
      </c>
      <c r="P3917" t="s">
        <v>8317</v>
      </c>
      <c r="Q3917" t="s">
        <v>8318</v>
      </c>
      <c r="R3917">
        <f t="shared" si="245"/>
        <v>5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>
        <f t="shared" si="244"/>
        <v>0</v>
      </c>
      <c r="O3918" t="s">
        <v>8271</v>
      </c>
      <c r="P3918" t="s">
        <v>8317</v>
      </c>
      <c r="Q3918" t="s">
        <v>8318</v>
      </c>
      <c r="R3918" t="e">
        <f t="shared" si="245"/>
        <v>#DIV/0!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>
        <f t="shared" si="244"/>
        <v>2.8571428571428571E-3</v>
      </c>
      <c r="O3919" t="s">
        <v>8271</v>
      </c>
      <c r="P3919" t="s">
        <v>8317</v>
      </c>
      <c r="Q3919" t="s">
        <v>8318</v>
      </c>
      <c r="R3919">
        <f t="shared" si="245"/>
        <v>10</v>
      </c>
      <c r="S3919" s="10">
        <f t="shared" si="246"/>
        <v>41863.527326388888</v>
      </c>
      <c r="T3919" s="10">
        <f t="shared" si="247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>
        <f t="shared" si="244"/>
        <v>2E-3</v>
      </c>
      <c r="O3920" t="s">
        <v>8271</v>
      </c>
      <c r="P3920" t="s">
        <v>8317</v>
      </c>
      <c r="Q3920" t="s">
        <v>8318</v>
      </c>
      <c r="R3920">
        <f t="shared" si="245"/>
        <v>40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>
        <f t="shared" si="244"/>
        <v>1.7999999999999999E-2</v>
      </c>
      <c r="O3921" t="s">
        <v>8271</v>
      </c>
      <c r="P3921" t="s">
        <v>8317</v>
      </c>
      <c r="Q3921" t="s">
        <v>8318</v>
      </c>
      <c r="R3921">
        <f t="shared" si="245"/>
        <v>30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>
        <f t="shared" si="244"/>
        <v>5.3999999999999999E-2</v>
      </c>
      <c r="O3922" t="s">
        <v>8271</v>
      </c>
      <c r="P3922" t="s">
        <v>8317</v>
      </c>
      <c r="Q3922" t="s">
        <v>8318</v>
      </c>
      <c r="R3922">
        <f t="shared" si="245"/>
        <v>45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>
        <f t="shared" si="244"/>
        <v>0</v>
      </c>
      <c r="O3923" t="s">
        <v>8271</v>
      </c>
      <c r="P3923" t="s">
        <v>8317</v>
      </c>
      <c r="Q3923" t="s">
        <v>8318</v>
      </c>
      <c r="R3923" t="e">
        <f t="shared" si="245"/>
        <v>#DIV/0!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>
        <f t="shared" si="244"/>
        <v>8.1333333333333327E-2</v>
      </c>
      <c r="O3924" t="s">
        <v>8271</v>
      </c>
      <c r="P3924" t="s">
        <v>8317</v>
      </c>
      <c r="Q3924" t="s">
        <v>8318</v>
      </c>
      <c r="R3924">
        <f t="shared" si="245"/>
        <v>10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>
        <f t="shared" si="244"/>
        <v>0.12034782608695652</v>
      </c>
      <c r="O3925" t="s">
        <v>8271</v>
      </c>
      <c r="P3925" t="s">
        <v>8317</v>
      </c>
      <c r="Q3925" t="s">
        <v>8318</v>
      </c>
      <c r="R3925">
        <f t="shared" si="245"/>
        <v>81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>
        <f t="shared" si="244"/>
        <v>0.15266666666666667</v>
      </c>
      <c r="O3926" t="s">
        <v>8271</v>
      </c>
      <c r="P3926" t="s">
        <v>8317</v>
      </c>
      <c r="Q3926" t="s">
        <v>8318</v>
      </c>
      <c r="R3926">
        <f t="shared" si="245"/>
        <v>57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>
        <f t="shared" si="244"/>
        <v>0.1</v>
      </c>
      <c r="O3927" t="s">
        <v>8271</v>
      </c>
      <c r="P3927" t="s">
        <v>8317</v>
      </c>
      <c r="Q3927" t="s">
        <v>8318</v>
      </c>
      <c r="R3927">
        <f t="shared" si="245"/>
        <v>5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>
        <f t="shared" si="244"/>
        <v>3.0000000000000001E-3</v>
      </c>
      <c r="O3928" t="s">
        <v>8271</v>
      </c>
      <c r="P3928" t="s">
        <v>8317</v>
      </c>
      <c r="Q3928" t="s">
        <v>8318</v>
      </c>
      <c r="R3928">
        <f t="shared" si="245"/>
        <v>15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>
        <f t="shared" si="244"/>
        <v>0.01</v>
      </c>
      <c r="O3929" t="s">
        <v>8271</v>
      </c>
      <c r="P3929" t="s">
        <v>8317</v>
      </c>
      <c r="Q3929" t="s">
        <v>8318</v>
      </c>
      <c r="R3929">
        <f t="shared" si="245"/>
        <v>13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>
        <f t="shared" si="244"/>
        <v>0.13020000000000001</v>
      </c>
      <c r="O3930" t="s">
        <v>8271</v>
      </c>
      <c r="P3930" t="s">
        <v>8317</v>
      </c>
      <c r="Q3930" t="s">
        <v>8318</v>
      </c>
      <c r="R3930">
        <f t="shared" si="245"/>
        <v>93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>
        <f t="shared" si="244"/>
        <v>2.265E-2</v>
      </c>
      <c r="O3931" t="s">
        <v>8271</v>
      </c>
      <c r="P3931" t="s">
        <v>8317</v>
      </c>
      <c r="Q3931" t="s">
        <v>8318</v>
      </c>
      <c r="R3931">
        <f t="shared" si="245"/>
        <v>32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>
        <f t="shared" si="244"/>
        <v>0</v>
      </c>
      <c r="O3932" t="s">
        <v>8271</v>
      </c>
      <c r="P3932" t="s">
        <v>8317</v>
      </c>
      <c r="Q3932" t="s">
        <v>8318</v>
      </c>
      <c r="R3932" t="e">
        <f t="shared" si="245"/>
        <v>#DIV/0!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>
        <f t="shared" si="244"/>
        <v>0</v>
      </c>
      <c r="O3933" t="s">
        <v>8271</v>
      </c>
      <c r="P3933" t="s">
        <v>8317</v>
      </c>
      <c r="Q3933" t="s">
        <v>8318</v>
      </c>
      <c r="R3933" t="e">
        <f t="shared" si="245"/>
        <v>#DIV/0!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>
        <f t="shared" si="244"/>
        <v>8.3333333333333331E-5</v>
      </c>
      <c r="O3934" t="s">
        <v>8271</v>
      </c>
      <c r="P3934" t="s">
        <v>8317</v>
      </c>
      <c r="Q3934" t="s">
        <v>8318</v>
      </c>
      <c r="R3934">
        <f t="shared" si="245"/>
        <v>1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>
        <f t="shared" si="244"/>
        <v>0.15742857142857142</v>
      </c>
      <c r="O3935" t="s">
        <v>8271</v>
      </c>
      <c r="P3935" t="s">
        <v>8317</v>
      </c>
      <c r="Q3935" t="s">
        <v>8318</v>
      </c>
      <c r="R3935">
        <f t="shared" si="245"/>
        <v>92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>
        <f t="shared" si="244"/>
        <v>0.11</v>
      </c>
      <c r="O3936" t="s">
        <v>8271</v>
      </c>
      <c r="P3936" t="s">
        <v>8317</v>
      </c>
      <c r="Q3936" t="s">
        <v>8318</v>
      </c>
      <c r="R3936">
        <f t="shared" si="245"/>
        <v>46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>
        <f t="shared" si="244"/>
        <v>0.43833333333333335</v>
      </c>
      <c r="O3937" t="s">
        <v>8271</v>
      </c>
      <c r="P3937" t="s">
        <v>8317</v>
      </c>
      <c r="Q3937" t="s">
        <v>8318</v>
      </c>
      <c r="R3937">
        <f t="shared" si="245"/>
        <v>57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>
        <f t="shared" si="244"/>
        <v>0</v>
      </c>
      <c r="O3938" t="s">
        <v>8271</v>
      </c>
      <c r="P3938" t="s">
        <v>8317</v>
      </c>
      <c r="Q3938" t="s">
        <v>8318</v>
      </c>
      <c r="R3938" t="e">
        <f t="shared" si="245"/>
        <v>#DIV/0!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>
        <f t="shared" si="244"/>
        <v>0.86135181975736563</v>
      </c>
      <c r="O3939" t="s">
        <v>8271</v>
      </c>
      <c r="P3939" t="s">
        <v>8317</v>
      </c>
      <c r="Q3939" t="s">
        <v>8318</v>
      </c>
      <c r="R3939">
        <f t="shared" si="245"/>
        <v>249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>
        <f t="shared" si="244"/>
        <v>0.12196620583717357</v>
      </c>
      <c r="O3940" t="s">
        <v>8271</v>
      </c>
      <c r="P3940" t="s">
        <v>8317</v>
      </c>
      <c r="Q3940" t="s">
        <v>8318</v>
      </c>
      <c r="R3940">
        <f t="shared" si="245"/>
        <v>79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>
        <f t="shared" si="244"/>
        <v>1E-3</v>
      </c>
      <c r="O3941" t="s">
        <v>8271</v>
      </c>
      <c r="P3941" t="s">
        <v>8317</v>
      </c>
      <c r="Q3941" t="s">
        <v>8318</v>
      </c>
      <c r="R3941">
        <f t="shared" si="245"/>
        <v>5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>
        <f t="shared" si="244"/>
        <v>2.2000000000000001E-3</v>
      </c>
      <c r="O3942" t="s">
        <v>8271</v>
      </c>
      <c r="P3942" t="s">
        <v>8317</v>
      </c>
      <c r="Q3942" t="s">
        <v>8318</v>
      </c>
      <c r="R3942">
        <f t="shared" si="245"/>
        <v>6</v>
      </c>
      <c r="S3942" s="10">
        <f t="shared" si="246"/>
        <v>41961.492488425924</v>
      </c>
      <c r="T3942" s="10">
        <f t="shared" si="247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>
        <f t="shared" si="244"/>
        <v>9.0909090909090905E-3</v>
      </c>
      <c r="O3943" t="s">
        <v>8271</v>
      </c>
      <c r="P3943" t="s">
        <v>8317</v>
      </c>
      <c r="Q3943" t="s">
        <v>8318</v>
      </c>
      <c r="R3943">
        <f t="shared" si="245"/>
        <v>25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>
        <f t="shared" si="244"/>
        <v>0</v>
      </c>
      <c r="O3944" t="s">
        <v>8271</v>
      </c>
      <c r="P3944" t="s">
        <v>8317</v>
      </c>
      <c r="Q3944" t="s">
        <v>8318</v>
      </c>
      <c r="R3944" t="e">
        <f t="shared" si="245"/>
        <v>#DIV/0!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>
        <f t="shared" si="244"/>
        <v>0.35639999999999999</v>
      </c>
      <c r="O3945" t="s">
        <v>8271</v>
      </c>
      <c r="P3945" t="s">
        <v>8317</v>
      </c>
      <c r="Q3945" t="s">
        <v>8318</v>
      </c>
      <c r="R3945">
        <f t="shared" si="245"/>
        <v>137</v>
      </c>
      <c r="S3945" s="10">
        <f t="shared" si="246"/>
        <v>42279.778564814813</v>
      </c>
      <c r="T3945" s="10">
        <f t="shared" si="247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>
        <f t="shared" si="244"/>
        <v>0</v>
      </c>
      <c r="O3946" t="s">
        <v>8271</v>
      </c>
      <c r="P3946" t="s">
        <v>8317</v>
      </c>
      <c r="Q3946" t="s">
        <v>8318</v>
      </c>
      <c r="R3946" t="e">
        <f t="shared" si="245"/>
        <v>#DIV/0!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>
        <f t="shared" si="244"/>
        <v>2.5000000000000001E-3</v>
      </c>
      <c r="O3947" t="s">
        <v>8271</v>
      </c>
      <c r="P3947" t="s">
        <v>8317</v>
      </c>
      <c r="Q3947" t="s">
        <v>8318</v>
      </c>
      <c r="R3947">
        <f t="shared" si="245"/>
        <v>5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>
        <f t="shared" si="244"/>
        <v>3.2500000000000001E-2</v>
      </c>
      <c r="O3948" t="s">
        <v>8271</v>
      </c>
      <c r="P3948" t="s">
        <v>8317</v>
      </c>
      <c r="Q3948" t="s">
        <v>8318</v>
      </c>
      <c r="R3948">
        <f t="shared" si="245"/>
        <v>39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>
        <f t="shared" si="244"/>
        <v>3.3666666666666664E-2</v>
      </c>
      <c r="O3949" t="s">
        <v>8271</v>
      </c>
      <c r="P3949" t="s">
        <v>8317</v>
      </c>
      <c r="Q3949" t="s">
        <v>8318</v>
      </c>
      <c r="R3949">
        <f t="shared" si="245"/>
        <v>51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>
        <f t="shared" si="244"/>
        <v>0</v>
      </c>
      <c r="O3950" t="s">
        <v>8271</v>
      </c>
      <c r="P3950" t="s">
        <v>8317</v>
      </c>
      <c r="Q3950" t="s">
        <v>8318</v>
      </c>
      <c r="R3950" t="e">
        <f t="shared" si="245"/>
        <v>#DIV/0!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>
        <f t="shared" si="244"/>
        <v>0.15770000000000001</v>
      </c>
      <c r="O3951" t="s">
        <v>8271</v>
      </c>
      <c r="P3951" t="s">
        <v>8317</v>
      </c>
      <c r="Q3951" t="s">
        <v>8318</v>
      </c>
      <c r="R3951">
        <f t="shared" si="245"/>
        <v>49</v>
      </c>
      <c r="S3951" s="10">
        <f t="shared" si="246"/>
        <v>42016.120613425926</v>
      </c>
      <c r="T3951" s="10">
        <f t="shared" si="247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>
        <f t="shared" si="244"/>
        <v>6.2500000000000003E-3</v>
      </c>
      <c r="O3952" t="s">
        <v>8271</v>
      </c>
      <c r="P3952" t="s">
        <v>8317</v>
      </c>
      <c r="Q3952" t="s">
        <v>8318</v>
      </c>
      <c r="R3952">
        <f t="shared" si="245"/>
        <v>25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>
        <f t="shared" si="244"/>
        <v>5.0000000000000004E-6</v>
      </c>
      <c r="O3953" t="s">
        <v>8271</v>
      </c>
      <c r="P3953" t="s">
        <v>8317</v>
      </c>
      <c r="Q3953" t="s">
        <v>8318</v>
      </c>
      <c r="R3953">
        <f t="shared" si="245"/>
        <v>1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>
        <f t="shared" si="244"/>
        <v>9.6153846153846159E-4</v>
      </c>
      <c r="O3954" t="s">
        <v>8271</v>
      </c>
      <c r="P3954" t="s">
        <v>8317</v>
      </c>
      <c r="Q3954" t="s">
        <v>8318</v>
      </c>
      <c r="R3954">
        <f t="shared" si="245"/>
        <v>25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>
        <f t="shared" si="244"/>
        <v>0</v>
      </c>
      <c r="O3955" t="s">
        <v>8271</v>
      </c>
      <c r="P3955" t="s">
        <v>8317</v>
      </c>
      <c r="Q3955" t="s">
        <v>8318</v>
      </c>
      <c r="R3955" t="e">
        <f t="shared" si="245"/>
        <v>#DIV/0!</v>
      </c>
      <c r="S3955" s="10">
        <f t="shared" si="246"/>
        <v>42550.048449074078</v>
      </c>
      <c r="T3955" s="10">
        <f t="shared" si="247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>
        <f t="shared" si="244"/>
        <v>0</v>
      </c>
      <c r="O3956" t="s">
        <v>8271</v>
      </c>
      <c r="P3956" t="s">
        <v>8317</v>
      </c>
      <c r="Q3956" t="s">
        <v>8318</v>
      </c>
      <c r="R3956" t="e">
        <f t="shared" si="245"/>
        <v>#DIV/0!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>
        <f t="shared" si="244"/>
        <v>0.24285714285714285</v>
      </c>
      <c r="O3957" t="s">
        <v>8271</v>
      </c>
      <c r="P3957" t="s">
        <v>8317</v>
      </c>
      <c r="Q3957" t="s">
        <v>8318</v>
      </c>
      <c r="R3957">
        <f t="shared" si="245"/>
        <v>53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>
        <f t="shared" si="244"/>
        <v>0</v>
      </c>
      <c r="O3958" t="s">
        <v>8271</v>
      </c>
      <c r="P3958" t="s">
        <v>8317</v>
      </c>
      <c r="Q3958" t="s">
        <v>8318</v>
      </c>
      <c r="R3958" t="e">
        <f t="shared" si="245"/>
        <v>#DIV/0!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>
        <f t="shared" si="244"/>
        <v>2.5000000000000001E-4</v>
      </c>
      <c r="O3959" t="s">
        <v>8271</v>
      </c>
      <c r="P3959" t="s">
        <v>8317</v>
      </c>
      <c r="Q3959" t="s">
        <v>8318</v>
      </c>
      <c r="R3959">
        <f t="shared" si="245"/>
        <v>7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>
        <f t="shared" si="244"/>
        <v>0.32050000000000001</v>
      </c>
      <c r="O3960" t="s">
        <v>8271</v>
      </c>
      <c r="P3960" t="s">
        <v>8317</v>
      </c>
      <c r="Q3960" t="s">
        <v>8318</v>
      </c>
      <c r="R3960">
        <f t="shared" si="245"/>
        <v>40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>
        <f t="shared" si="244"/>
        <v>0.24333333333333335</v>
      </c>
      <c r="O3961" t="s">
        <v>8271</v>
      </c>
      <c r="P3961" t="s">
        <v>8317</v>
      </c>
      <c r="Q3961" t="s">
        <v>8318</v>
      </c>
      <c r="R3961">
        <f t="shared" si="245"/>
        <v>24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>
        <f t="shared" si="244"/>
        <v>1.4999999999999999E-2</v>
      </c>
      <c r="O3962" t="s">
        <v>8271</v>
      </c>
      <c r="P3962" t="s">
        <v>8317</v>
      </c>
      <c r="Q3962" t="s">
        <v>8318</v>
      </c>
      <c r="R3962">
        <f t="shared" si="245"/>
        <v>11</v>
      </c>
      <c r="S3962" s="10">
        <f t="shared" si="246"/>
        <v>42342.845555555556</v>
      </c>
      <c r="T3962" s="10">
        <f t="shared" si="247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>
        <f t="shared" si="244"/>
        <v>4.1999999999999997E-3</v>
      </c>
      <c r="O3963" t="s">
        <v>8271</v>
      </c>
      <c r="P3963" t="s">
        <v>8317</v>
      </c>
      <c r="Q3963" t="s">
        <v>8318</v>
      </c>
      <c r="R3963">
        <f t="shared" si="245"/>
        <v>11</v>
      </c>
      <c r="S3963" s="10">
        <f t="shared" si="246"/>
        <v>41745.891319444447</v>
      </c>
      <c r="T3963" s="10">
        <f t="shared" si="247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>
        <f t="shared" si="244"/>
        <v>3.214285714285714E-2</v>
      </c>
      <c r="O3964" t="s">
        <v>8271</v>
      </c>
      <c r="P3964" t="s">
        <v>8317</v>
      </c>
      <c r="Q3964" t="s">
        <v>8318</v>
      </c>
      <c r="R3964">
        <f t="shared" si="245"/>
        <v>15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>
        <f t="shared" si="244"/>
        <v>0</v>
      </c>
      <c r="O3965" t="s">
        <v>8271</v>
      </c>
      <c r="P3965" t="s">
        <v>8317</v>
      </c>
      <c r="Q3965" t="s">
        <v>8318</v>
      </c>
      <c r="R3965" t="e">
        <f t="shared" si="245"/>
        <v>#DIV/0!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>
        <f t="shared" si="244"/>
        <v>6.3E-2</v>
      </c>
      <c r="O3966" t="s">
        <v>8271</v>
      </c>
      <c r="P3966" t="s">
        <v>8317</v>
      </c>
      <c r="Q3966" t="s">
        <v>8318</v>
      </c>
      <c r="R3966">
        <f t="shared" si="245"/>
        <v>42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>
        <f t="shared" si="244"/>
        <v>0.14249999999999999</v>
      </c>
      <c r="O3967" t="s">
        <v>8271</v>
      </c>
      <c r="P3967" t="s">
        <v>8317</v>
      </c>
      <c r="Q3967" t="s">
        <v>8318</v>
      </c>
      <c r="R3967">
        <f t="shared" si="245"/>
        <v>71</v>
      </c>
      <c r="S3967" s="10">
        <f t="shared" si="246"/>
        <v>42414.235879629632</v>
      </c>
      <c r="T3967" s="10">
        <f t="shared" si="247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>
        <f t="shared" si="244"/>
        <v>6.0000000000000001E-3</v>
      </c>
      <c r="O3968" t="s">
        <v>8271</v>
      </c>
      <c r="P3968" t="s">
        <v>8317</v>
      </c>
      <c r="Q3968" t="s">
        <v>8318</v>
      </c>
      <c r="R3968">
        <f t="shared" si="245"/>
        <v>23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>
        <f t="shared" si="244"/>
        <v>0.2411764705882353</v>
      </c>
      <c r="O3969" t="s">
        <v>8271</v>
      </c>
      <c r="P3969" t="s">
        <v>8317</v>
      </c>
      <c r="Q3969" t="s">
        <v>8318</v>
      </c>
      <c r="R3969">
        <f t="shared" si="245"/>
        <v>41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>
        <f t="shared" si="244"/>
        <v>0.10539999999999999</v>
      </c>
      <c r="O3970" t="s">
        <v>8271</v>
      </c>
      <c r="P3970" t="s">
        <v>8317</v>
      </c>
      <c r="Q3970" t="s">
        <v>8318</v>
      </c>
      <c r="R3970">
        <f t="shared" si="245"/>
        <v>48</v>
      </c>
      <c r="S3970" s="10">
        <f t="shared" si="246"/>
        <v>42452.815659722226</v>
      </c>
      <c r="T3970" s="10">
        <f t="shared" si="247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>
        <f t="shared" ref="N3971:N4034" si="248">E3971/D3971</f>
        <v>7.4690265486725665E-2</v>
      </c>
      <c r="O3971" t="s">
        <v>8271</v>
      </c>
      <c r="P3971" t="s">
        <v>8317</v>
      </c>
      <c r="Q3971" t="s">
        <v>8318</v>
      </c>
      <c r="R3971">
        <f t="shared" ref="R3971:R4034" si="249">ROUND(E3971/L3971,0)</f>
        <v>35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>
        <f t="shared" si="248"/>
        <v>7.3333333333333334E-4</v>
      </c>
      <c r="O3972" t="s">
        <v>8271</v>
      </c>
      <c r="P3972" t="s">
        <v>8317</v>
      </c>
      <c r="Q3972" t="s">
        <v>8318</v>
      </c>
      <c r="R3972">
        <f t="shared" si="249"/>
        <v>6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>
        <f t="shared" si="248"/>
        <v>9.7142857142857135E-3</v>
      </c>
      <c r="O3973" t="s">
        <v>8271</v>
      </c>
      <c r="P3973" t="s">
        <v>8317</v>
      </c>
      <c r="Q3973" t="s">
        <v>8318</v>
      </c>
      <c r="R3973">
        <f t="shared" si="249"/>
        <v>23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>
        <f t="shared" si="248"/>
        <v>0.21099999999999999</v>
      </c>
      <c r="O3974" t="s">
        <v>8271</v>
      </c>
      <c r="P3974" t="s">
        <v>8317</v>
      </c>
      <c r="Q3974" t="s">
        <v>8318</v>
      </c>
      <c r="R3974">
        <f t="shared" si="249"/>
        <v>26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>
        <f t="shared" si="248"/>
        <v>0.78100000000000003</v>
      </c>
      <c r="O3975" t="s">
        <v>8271</v>
      </c>
      <c r="P3975" t="s">
        <v>8317</v>
      </c>
      <c r="Q3975" t="s">
        <v>8318</v>
      </c>
      <c r="R3975">
        <f t="shared" si="249"/>
        <v>106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>
        <f t="shared" si="248"/>
        <v>0.32</v>
      </c>
      <c r="O3976" t="s">
        <v>8271</v>
      </c>
      <c r="P3976" t="s">
        <v>8317</v>
      </c>
      <c r="Q3976" t="s">
        <v>8318</v>
      </c>
      <c r="R3976">
        <f t="shared" si="249"/>
        <v>29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>
        <f t="shared" si="248"/>
        <v>0</v>
      </c>
      <c r="O3977" t="s">
        <v>8271</v>
      </c>
      <c r="P3977" t="s">
        <v>8317</v>
      </c>
      <c r="Q3977" t="s">
        <v>8318</v>
      </c>
      <c r="R3977" t="e">
        <f t="shared" si="249"/>
        <v>#DIV/0!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>
        <f t="shared" si="248"/>
        <v>0.47692307692307695</v>
      </c>
      <c r="O3978" t="s">
        <v>8271</v>
      </c>
      <c r="P3978" t="s">
        <v>8317</v>
      </c>
      <c r="Q3978" t="s">
        <v>8318</v>
      </c>
      <c r="R3978">
        <f t="shared" si="249"/>
        <v>62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>
        <f t="shared" si="248"/>
        <v>1.4500000000000001E-2</v>
      </c>
      <c r="O3979" t="s">
        <v>8271</v>
      </c>
      <c r="P3979" t="s">
        <v>8317</v>
      </c>
      <c r="Q3979" t="s">
        <v>8318</v>
      </c>
      <c r="R3979">
        <f t="shared" si="249"/>
        <v>218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>
        <f t="shared" si="248"/>
        <v>0.107</v>
      </c>
      <c r="O3980" t="s">
        <v>8271</v>
      </c>
      <c r="P3980" t="s">
        <v>8317</v>
      </c>
      <c r="Q3980" t="s">
        <v>8318</v>
      </c>
      <c r="R3980">
        <f t="shared" si="249"/>
        <v>27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>
        <f t="shared" si="248"/>
        <v>1.8333333333333333E-2</v>
      </c>
      <c r="O3981" t="s">
        <v>8271</v>
      </c>
      <c r="P3981" t="s">
        <v>8317</v>
      </c>
      <c r="Q3981" t="s">
        <v>8318</v>
      </c>
      <c r="R3981">
        <f t="shared" si="249"/>
        <v>18</v>
      </c>
      <c r="S3981" s="10">
        <f t="shared" si="250"/>
        <v>42069.903437500005</v>
      </c>
      <c r="T3981" s="10">
        <f t="shared" si="251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>
        <f t="shared" si="248"/>
        <v>0.18</v>
      </c>
      <c r="O3982" t="s">
        <v>8271</v>
      </c>
      <c r="P3982" t="s">
        <v>8317</v>
      </c>
      <c r="Q3982" t="s">
        <v>8318</v>
      </c>
      <c r="R3982">
        <f t="shared" si="249"/>
        <v>64</v>
      </c>
      <c r="S3982" s="10">
        <f t="shared" si="250"/>
        <v>41795.598923611113</v>
      </c>
      <c r="T3982" s="10">
        <f t="shared" si="251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>
        <f t="shared" si="248"/>
        <v>4.0833333333333333E-2</v>
      </c>
      <c r="O3983" t="s">
        <v>8271</v>
      </c>
      <c r="P3983" t="s">
        <v>8317</v>
      </c>
      <c r="Q3983" t="s">
        <v>8318</v>
      </c>
      <c r="R3983">
        <f t="shared" si="249"/>
        <v>175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>
        <f t="shared" si="248"/>
        <v>0.2</v>
      </c>
      <c r="O3984" t="s">
        <v>8271</v>
      </c>
      <c r="P3984" t="s">
        <v>8317</v>
      </c>
      <c r="Q3984" t="s">
        <v>8318</v>
      </c>
      <c r="R3984">
        <f t="shared" si="249"/>
        <v>34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>
        <f t="shared" si="248"/>
        <v>0.34802513464991025</v>
      </c>
      <c r="O3985" t="s">
        <v>8271</v>
      </c>
      <c r="P3985" t="s">
        <v>8317</v>
      </c>
      <c r="Q3985" t="s">
        <v>8318</v>
      </c>
      <c r="R3985">
        <f t="shared" si="249"/>
        <v>84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>
        <f t="shared" si="248"/>
        <v>6.3333333333333339E-2</v>
      </c>
      <c r="O3986" t="s">
        <v>8271</v>
      </c>
      <c r="P3986" t="s">
        <v>8317</v>
      </c>
      <c r="Q3986" t="s">
        <v>8318</v>
      </c>
      <c r="R3986">
        <f t="shared" si="249"/>
        <v>10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>
        <f t="shared" si="248"/>
        <v>0.32050000000000001</v>
      </c>
      <c r="O3987" t="s">
        <v>8271</v>
      </c>
      <c r="P3987" t="s">
        <v>8317</v>
      </c>
      <c r="Q3987" t="s">
        <v>8318</v>
      </c>
      <c r="R3987">
        <f t="shared" si="249"/>
        <v>34</v>
      </c>
      <c r="S3987" s="10">
        <f t="shared" si="250"/>
        <v>42399.707407407404</v>
      </c>
      <c r="T3987" s="10">
        <f t="shared" si="251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>
        <f t="shared" si="248"/>
        <v>9.7600000000000006E-2</v>
      </c>
      <c r="O3988" t="s">
        <v>8271</v>
      </c>
      <c r="P3988" t="s">
        <v>8317</v>
      </c>
      <c r="Q3988" t="s">
        <v>8318</v>
      </c>
      <c r="R3988">
        <f t="shared" si="249"/>
        <v>38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>
        <f t="shared" si="248"/>
        <v>0.3775</v>
      </c>
      <c r="O3989" t="s">
        <v>8271</v>
      </c>
      <c r="P3989" t="s">
        <v>8317</v>
      </c>
      <c r="Q3989" t="s">
        <v>8318</v>
      </c>
      <c r="R3989">
        <f t="shared" si="249"/>
        <v>12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>
        <f t="shared" si="248"/>
        <v>2.1333333333333333E-2</v>
      </c>
      <c r="O3990" t="s">
        <v>8271</v>
      </c>
      <c r="P3990" t="s">
        <v>8317</v>
      </c>
      <c r="Q3990" t="s">
        <v>8318</v>
      </c>
      <c r="R3990">
        <f t="shared" si="249"/>
        <v>8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>
        <f t="shared" si="248"/>
        <v>0</v>
      </c>
      <c r="O3991" t="s">
        <v>8271</v>
      </c>
      <c r="P3991" t="s">
        <v>8317</v>
      </c>
      <c r="Q3991" t="s">
        <v>8318</v>
      </c>
      <c r="R3991" t="e">
        <f t="shared" si="249"/>
        <v>#DIV/0!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>
        <f t="shared" si="248"/>
        <v>4.1818181818181817E-2</v>
      </c>
      <c r="O3992" t="s">
        <v>8271</v>
      </c>
      <c r="P3992" t="s">
        <v>8317</v>
      </c>
      <c r="Q3992" t="s">
        <v>8318</v>
      </c>
      <c r="R3992">
        <f t="shared" si="249"/>
        <v>23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>
        <f t="shared" si="248"/>
        <v>0.2</v>
      </c>
      <c r="O3993" t="s">
        <v>8271</v>
      </c>
      <c r="P3993" t="s">
        <v>8317</v>
      </c>
      <c r="Q3993" t="s">
        <v>8318</v>
      </c>
      <c r="R3993">
        <f t="shared" si="249"/>
        <v>100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>
        <f t="shared" si="248"/>
        <v>5.4100000000000002E-2</v>
      </c>
      <c r="O3994" t="s">
        <v>8271</v>
      </c>
      <c r="P3994" t="s">
        <v>8317</v>
      </c>
      <c r="Q3994" t="s">
        <v>8318</v>
      </c>
      <c r="R3994">
        <f t="shared" si="249"/>
        <v>60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>
        <f t="shared" si="248"/>
        <v>6.0000000000000002E-5</v>
      </c>
      <c r="O3995" t="s">
        <v>8271</v>
      </c>
      <c r="P3995" t="s">
        <v>8317</v>
      </c>
      <c r="Q3995" t="s">
        <v>8318</v>
      </c>
      <c r="R3995">
        <f t="shared" si="249"/>
        <v>3</v>
      </c>
      <c r="S3995" s="10">
        <f t="shared" si="250"/>
        <v>42107.864722222221</v>
      </c>
      <c r="T3995" s="10">
        <f t="shared" si="251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>
        <f t="shared" si="248"/>
        <v>2.5000000000000001E-3</v>
      </c>
      <c r="O3996" t="s">
        <v>8271</v>
      </c>
      <c r="P3996" t="s">
        <v>8317</v>
      </c>
      <c r="Q3996" t="s">
        <v>8318</v>
      </c>
      <c r="R3996">
        <f t="shared" si="249"/>
        <v>5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>
        <f t="shared" si="248"/>
        <v>0.35</v>
      </c>
      <c r="O3997" t="s">
        <v>8271</v>
      </c>
      <c r="P3997" t="s">
        <v>8317</v>
      </c>
      <c r="Q3997" t="s">
        <v>8318</v>
      </c>
      <c r="R3997">
        <f t="shared" si="249"/>
        <v>18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>
        <f t="shared" si="248"/>
        <v>0.16566666666666666</v>
      </c>
      <c r="O3998" t="s">
        <v>8271</v>
      </c>
      <c r="P3998" t="s">
        <v>8317</v>
      </c>
      <c r="Q3998" t="s">
        <v>8318</v>
      </c>
      <c r="R3998">
        <f t="shared" si="249"/>
        <v>29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>
        <f t="shared" si="248"/>
        <v>0</v>
      </c>
      <c r="O3999" t="s">
        <v>8271</v>
      </c>
      <c r="P3999" t="s">
        <v>8317</v>
      </c>
      <c r="Q3999" t="s">
        <v>8318</v>
      </c>
      <c r="R3999" t="e">
        <f t="shared" si="249"/>
        <v>#DIV/0!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>
        <f t="shared" si="248"/>
        <v>0.57199999999999995</v>
      </c>
      <c r="O4000" t="s">
        <v>8271</v>
      </c>
      <c r="P4000" t="s">
        <v>8317</v>
      </c>
      <c r="Q4000" t="s">
        <v>8318</v>
      </c>
      <c r="R4000">
        <f t="shared" si="249"/>
        <v>60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>
        <f t="shared" si="248"/>
        <v>0.16514285714285715</v>
      </c>
      <c r="O4001" t="s">
        <v>8271</v>
      </c>
      <c r="P4001" t="s">
        <v>8317</v>
      </c>
      <c r="Q4001" t="s">
        <v>8318</v>
      </c>
      <c r="R4001">
        <f t="shared" si="249"/>
        <v>83</v>
      </c>
      <c r="S4001" s="10">
        <f t="shared" si="250"/>
        <v>41842.828680555554</v>
      </c>
      <c r="T4001" s="10">
        <f t="shared" si="251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>
        <f t="shared" si="248"/>
        <v>1.25E-3</v>
      </c>
      <c r="O4002" t="s">
        <v>8271</v>
      </c>
      <c r="P4002" t="s">
        <v>8317</v>
      </c>
      <c r="Q4002" t="s">
        <v>8318</v>
      </c>
      <c r="R4002">
        <f t="shared" si="249"/>
        <v>10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>
        <f t="shared" si="248"/>
        <v>0.3775</v>
      </c>
      <c r="O4003" t="s">
        <v>8271</v>
      </c>
      <c r="P4003" t="s">
        <v>8317</v>
      </c>
      <c r="Q4003" t="s">
        <v>8318</v>
      </c>
      <c r="R4003">
        <f t="shared" si="249"/>
        <v>32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>
        <f t="shared" si="248"/>
        <v>1.84E-2</v>
      </c>
      <c r="O4004" t="s">
        <v>8271</v>
      </c>
      <c r="P4004" t="s">
        <v>8317</v>
      </c>
      <c r="Q4004" t="s">
        <v>8318</v>
      </c>
      <c r="R4004">
        <f t="shared" si="249"/>
        <v>6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>
        <f t="shared" si="248"/>
        <v>0.10050000000000001</v>
      </c>
      <c r="O4005" t="s">
        <v>8271</v>
      </c>
      <c r="P4005" t="s">
        <v>8317</v>
      </c>
      <c r="Q4005" t="s">
        <v>8318</v>
      </c>
      <c r="R4005">
        <f t="shared" si="249"/>
        <v>101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>
        <f t="shared" si="248"/>
        <v>2E-3</v>
      </c>
      <c r="O4006" t="s">
        <v>8271</v>
      </c>
      <c r="P4006" t="s">
        <v>8317</v>
      </c>
      <c r="Q4006" t="s">
        <v>8318</v>
      </c>
      <c r="R4006">
        <f t="shared" si="249"/>
        <v>1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>
        <f t="shared" si="248"/>
        <v>1.3333333333333334E-2</v>
      </c>
      <c r="O4007" t="s">
        <v>8271</v>
      </c>
      <c r="P4007" t="s">
        <v>8317</v>
      </c>
      <c r="Q4007" t="s">
        <v>8318</v>
      </c>
      <c r="R4007">
        <f t="shared" si="249"/>
        <v>20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>
        <f t="shared" si="248"/>
        <v>6.666666666666667E-5</v>
      </c>
      <c r="O4008" t="s">
        <v>8271</v>
      </c>
      <c r="P4008" t="s">
        <v>8317</v>
      </c>
      <c r="Q4008" t="s">
        <v>8318</v>
      </c>
      <c r="R4008">
        <f t="shared" si="249"/>
        <v>2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>
        <f t="shared" si="248"/>
        <v>2.5000000000000001E-3</v>
      </c>
      <c r="O4009" t="s">
        <v>8271</v>
      </c>
      <c r="P4009" t="s">
        <v>8317</v>
      </c>
      <c r="Q4009" t="s">
        <v>8318</v>
      </c>
      <c r="R4009">
        <f t="shared" si="249"/>
        <v>5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>
        <f t="shared" si="248"/>
        <v>0.06</v>
      </c>
      <c r="O4010" t="s">
        <v>8271</v>
      </c>
      <c r="P4010" t="s">
        <v>8317</v>
      </c>
      <c r="Q4010" t="s">
        <v>8318</v>
      </c>
      <c r="R4010">
        <f t="shared" si="249"/>
        <v>15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>
        <f t="shared" si="248"/>
        <v>3.8860103626943004E-2</v>
      </c>
      <c r="O4011" t="s">
        <v>8271</v>
      </c>
      <c r="P4011" t="s">
        <v>8317</v>
      </c>
      <c r="Q4011" t="s">
        <v>8318</v>
      </c>
      <c r="R4011">
        <f t="shared" si="249"/>
        <v>25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>
        <f t="shared" si="248"/>
        <v>0.24194444444444443</v>
      </c>
      <c r="O4012" t="s">
        <v>8271</v>
      </c>
      <c r="P4012" t="s">
        <v>8317</v>
      </c>
      <c r="Q4012" t="s">
        <v>8318</v>
      </c>
      <c r="R4012">
        <f t="shared" si="249"/>
        <v>46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>
        <f t="shared" si="248"/>
        <v>7.5999999999999998E-2</v>
      </c>
      <c r="O4013" t="s">
        <v>8271</v>
      </c>
      <c r="P4013" t="s">
        <v>8317</v>
      </c>
      <c r="Q4013" t="s">
        <v>8318</v>
      </c>
      <c r="R4013">
        <f t="shared" si="249"/>
        <v>5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>
        <f t="shared" si="248"/>
        <v>0</v>
      </c>
      <c r="O4014" t="s">
        <v>8271</v>
      </c>
      <c r="P4014" t="s">
        <v>8317</v>
      </c>
      <c r="Q4014" t="s">
        <v>8318</v>
      </c>
      <c r="R4014" t="e">
        <f t="shared" si="249"/>
        <v>#DIV/0!</v>
      </c>
      <c r="S4014" s="10">
        <f t="shared" si="250"/>
        <v>42096.544548611113</v>
      </c>
      <c r="T4014" s="10">
        <f t="shared" si="251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>
        <f t="shared" si="248"/>
        <v>1.2999999999999999E-2</v>
      </c>
      <c r="O4015" t="s">
        <v>8271</v>
      </c>
      <c r="P4015" t="s">
        <v>8317</v>
      </c>
      <c r="Q4015" t="s">
        <v>8318</v>
      </c>
      <c r="R4015">
        <f t="shared" si="249"/>
        <v>13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>
        <f t="shared" si="248"/>
        <v>0</v>
      </c>
      <c r="O4016" t="s">
        <v>8271</v>
      </c>
      <c r="P4016" t="s">
        <v>8317</v>
      </c>
      <c r="Q4016" t="s">
        <v>8318</v>
      </c>
      <c r="R4016" t="e">
        <f t="shared" si="249"/>
        <v>#DIV/0!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>
        <f t="shared" si="248"/>
        <v>1.4285714285714287E-4</v>
      </c>
      <c r="O4017" t="s">
        <v>8271</v>
      </c>
      <c r="P4017" t="s">
        <v>8317</v>
      </c>
      <c r="Q4017" t="s">
        <v>8318</v>
      </c>
      <c r="R4017">
        <f t="shared" si="249"/>
        <v>1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>
        <f t="shared" si="248"/>
        <v>0.14000000000000001</v>
      </c>
      <c r="O4018" t="s">
        <v>8271</v>
      </c>
      <c r="P4018" t="s">
        <v>8317</v>
      </c>
      <c r="Q4018" t="s">
        <v>8318</v>
      </c>
      <c r="R4018">
        <f t="shared" si="249"/>
        <v>10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>
        <f t="shared" si="248"/>
        <v>1.0500000000000001E-2</v>
      </c>
      <c r="O4019" t="s">
        <v>8271</v>
      </c>
      <c r="P4019" t="s">
        <v>8317</v>
      </c>
      <c r="Q4019" t="s">
        <v>8318</v>
      </c>
      <c r="R4019">
        <f t="shared" si="249"/>
        <v>53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>
        <f t="shared" si="248"/>
        <v>8.666666666666667E-2</v>
      </c>
      <c r="O4020" t="s">
        <v>8271</v>
      </c>
      <c r="P4020" t="s">
        <v>8317</v>
      </c>
      <c r="Q4020" t="s">
        <v>8318</v>
      </c>
      <c r="R4020">
        <f t="shared" si="249"/>
        <v>33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>
        <f t="shared" si="248"/>
        <v>8.2857142857142851E-3</v>
      </c>
      <c r="O4021" t="s">
        <v>8271</v>
      </c>
      <c r="P4021" t="s">
        <v>8317</v>
      </c>
      <c r="Q4021" t="s">
        <v>8318</v>
      </c>
      <c r="R4021">
        <f t="shared" si="249"/>
        <v>7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>
        <f t="shared" si="248"/>
        <v>0.16666666666666666</v>
      </c>
      <c r="O4022" t="s">
        <v>8271</v>
      </c>
      <c r="P4022" t="s">
        <v>8317</v>
      </c>
      <c r="Q4022" t="s">
        <v>8318</v>
      </c>
      <c r="R4022">
        <f t="shared" si="249"/>
        <v>33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>
        <f t="shared" si="248"/>
        <v>8.3333333333333332E-3</v>
      </c>
      <c r="O4023" t="s">
        <v>8271</v>
      </c>
      <c r="P4023" t="s">
        <v>8317</v>
      </c>
      <c r="Q4023" t="s">
        <v>8318</v>
      </c>
      <c r="R4023">
        <f t="shared" si="249"/>
        <v>63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>
        <f t="shared" si="248"/>
        <v>0.69561111111111107</v>
      </c>
      <c r="O4024" t="s">
        <v>8271</v>
      </c>
      <c r="P4024" t="s">
        <v>8317</v>
      </c>
      <c r="Q4024" t="s">
        <v>8318</v>
      </c>
      <c r="R4024">
        <f t="shared" si="249"/>
        <v>64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>
        <f t="shared" si="248"/>
        <v>0</v>
      </c>
      <c r="O4025" t="s">
        <v>8271</v>
      </c>
      <c r="P4025" t="s">
        <v>8317</v>
      </c>
      <c r="Q4025" t="s">
        <v>8318</v>
      </c>
      <c r="R4025" t="e">
        <f t="shared" si="249"/>
        <v>#DIV/0!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>
        <f t="shared" si="248"/>
        <v>1.2500000000000001E-2</v>
      </c>
      <c r="O4026" t="s">
        <v>8271</v>
      </c>
      <c r="P4026" t="s">
        <v>8317</v>
      </c>
      <c r="Q4026" t="s">
        <v>8318</v>
      </c>
      <c r="R4026">
        <f t="shared" si="249"/>
        <v>10</v>
      </c>
      <c r="S4026" s="10">
        <f t="shared" si="250"/>
        <v>42217.670104166667</v>
      </c>
      <c r="T4026" s="10">
        <f t="shared" si="251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>
        <f t="shared" si="248"/>
        <v>0.05</v>
      </c>
      <c r="O4027" t="s">
        <v>8271</v>
      </c>
      <c r="P4027" t="s">
        <v>8317</v>
      </c>
      <c r="Q4027" t="s">
        <v>8318</v>
      </c>
      <c r="R4027">
        <f t="shared" si="249"/>
        <v>63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>
        <f t="shared" si="248"/>
        <v>0</v>
      </c>
      <c r="O4028" t="s">
        <v>8271</v>
      </c>
      <c r="P4028" t="s">
        <v>8317</v>
      </c>
      <c r="Q4028" t="s">
        <v>8318</v>
      </c>
      <c r="R4028" t="e">
        <f t="shared" si="249"/>
        <v>#DIV/0!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>
        <f t="shared" si="248"/>
        <v>7.166666666666667E-2</v>
      </c>
      <c r="O4029" t="s">
        <v>8271</v>
      </c>
      <c r="P4029" t="s">
        <v>8317</v>
      </c>
      <c r="Q4029" t="s">
        <v>8318</v>
      </c>
      <c r="R4029">
        <f t="shared" si="249"/>
        <v>31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>
        <f t="shared" si="248"/>
        <v>0.28050000000000003</v>
      </c>
      <c r="O4030" t="s">
        <v>8271</v>
      </c>
      <c r="P4030" t="s">
        <v>8317</v>
      </c>
      <c r="Q4030" t="s">
        <v>8318</v>
      </c>
      <c r="R4030">
        <f t="shared" si="249"/>
        <v>51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>
        <f t="shared" si="248"/>
        <v>0</v>
      </c>
      <c r="O4031" t="s">
        <v>8271</v>
      </c>
      <c r="P4031" t="s">
        <v>8317</v>
      </c>
      <c r="Q4031" t="s">
        <v>8318</v>
      </c>
      <c r="R4031" t="e">
        <f t="shared" si="249"/>
        <v>#DIV/0!</v>
      </c>
      <c r="S4031" s="10">
        <f t="shared" si="250"/>
        <v>42322.025115740747</v>
      </c>
      <c r="T4031" s="10">
        <f t="shared" si="251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>
        <f t="shared" si="248"/>
        <v>0.16</v>
      </c>
      <c r="O4032" t="s">
        <v>8271</v>
      </c>
      <c r="P4032" t="s">
        <v>8317</v>
      </c>
      <c r="Q4032" t="s">
        <v>8318</v>
      </c>
      <c r="R4032">
        <f t="shared" si="249"/>
        <v>67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>
        <f t="shared" si="248"/>
        <v>0</v>
      </c>
      <c r="O4033" t="s">
        <v>8271</v>
      </c>
      <c r="P4033" t="s">
        <v>8317</v>
      </c>
      <c r="Q4033" t="s">
        <v>8318</v>
      </c>
      <c r="R4033" t="e">
        <f t="shared" si="249"/>
        <v>#DIV/0!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>
        <f t="shared" si="248"/>
        <v>6.8287037037037035E-2</v>
      </c>
      <c r="O4034" t="s">
        <v>8271</v>
      </c>
      <c r="P4034" t="s">
        <v>8317</v>
      </c>
      <c r="Q4034" t="s">
        <v>8318</v>
      </c>
      <c r="R4034">
        <f t="shared" si="249"/>
        <v>59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>
        <f t="shared" ref="N4035:N4098" si="252">E4035/D4035</f>
        <v>0.25698702928870293</v>
      </c>
      <c r="O4035" t="s">
        <v>8271</v>
      </c>
      <c r="P4035" t="s">
        <v>8317</v>
      </c>
      <c r="Q4035" t="s">
        <v>8318</v>
      </c>
      <c r="R4035">
        <f t="shared" ref="R4035:R4098" si="253">ROUND(E4035/L4035,0)</f>
        <v>65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>
        <f t="shared" si="252"/>
        <v>1.4814814814814815E-2</v>
      </c>
      <c r="O4036" t="s">
        <v>8271</v>
      </c>
      <c r="P4036" t="s">
        <v>8317</v>
      </c>
      <c r="Q4036" t="s">
        <v>8318</v>
      </c>
      <c r="R4036">
        <f t="shared" si="253"/>
        <v>100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>
        <f t="shared" si="252"/>
        <v>0.36849999999999999</v>
      </c>
      <c r="O4037" t="s">
        <v>8271</v>
      </c>
      <c r="P4037" t="s">
        <v>8317</v>
      </c>
      <c r="Q4037" t="s">
        <v>8318</v>
      </c>
      <c r="R4037">
        <f t="shared" si="253"/>
        <v>147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>
        <f t="shared" si="252"/>
        <v>0.47049999999999997</v>
      </c>
      <c r="O4038" t="s">
        <v>8271</v>
      </c>
      <c r="P4038" t="s">
        <v>8317</v>
      </c>
      <c r="Q4038" t="s">
        <v>8318</v>
      </c>
      <c r="R4038">
        <f t="shared" si="253"/>
        <v>166</v>
      </c>
      <c r="S4038" s="10">
        <f t="shared" si="254"/>
        <v>41804.937083333331</v>
      </c>
      <c r="T4038" s="10">
        <f t="shared" si="255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>
        <f t="shared" si="252"/>
        <v>0.11428571428571428</v>
      </c>
      <c r="O4039" t="s">
        <v>8271</v>
      </c>
      <c r="P4039" t="s">
        <v>8317</v>
      </c>
      <c r="Q4039" t="s">
        <v>8318</v>
      </c>
      <c r="R4039">
        <f t="shared" si="253"/>
        <v>40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>
        <f t="shared" si="252"/>
        <v>0.12039999999999999</v>
      </c>
      <c r="O4040" t="s">
        <v>8271</v>
      </c>
      <c r="P4040" t="s">
        <v>8317</v>
      </c>
      <c r="Q4040" t="s">
        <v>8318</v>
      </c>
      <c r="R4040">
        <f t="shared" si="253"/>
        <v>75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>
        <f t="shared" si="252"/>
        <v>0.6</v>
      </c>
      <c r="O4041" t="s">
        <v>8271</v>
      </c>
      <c r="P4041" t="s">
        <v>8317</v>
      </c>
      <c r="Q4041" t="s">
        <v>8318</v>
      </c>
      <c r="R4041">
        <f t="shared" si="253"/>
        <v>60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>
        <f t="shared" si="252"/>
        <v>0.3125</v>
      </c>
      <c r="O4042" t="s">
        <v>8271</v>
      </c>
      <c r="P4042" t="s">
        <v>8317</v>
      </c>
      <c r="Q4042" t="s">
        <v>8318</v>
      </c>
      <c r="R4042">
        <f t="shared" si="253"/>
        <v>1250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>
        <f t="shared" si="252"/>
        <v>4.1999999999999997E-3</v>
      </c>
      <c r="O4043" t="s">
        <v>8271</v>
      </c>
      <c r="P4043" t="s">
        <v>8317</v>
      </c>
      <c r="Q4043" t="s">
        <v>8318</v>
      </c>
      <c r="R4043">
        <f t="shared" si="253"/>
        <v>11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>
        <f t="shared" si="252"/>
        <v>2.0999999999999999E-3</v>
      </c>
      <c r="O4044" t="s">
        <v>8271</v>
      </c>
      <c r="P4044" t="s">
        <v>8317</v>
      </c>
      <c r="Q4044" t="s">
        <v>8318</v>
      </c>
      <c r="R4044">
        <f t="shared" si="253"/>
        <v>7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>
        <f t="shared" si="252"/>
        <v>0</v>
      </c>
      <c r="O4045" t="s">
        <v>8271</v>
      </c>
      <c r="P4045" t="s">
        <v>8317</v>
      </c>
      <c r="Q4045" t="s">
        <v>8318</v>
      </c>
      <c r="R4045" t="e">
        <f t="shared" si="253"/>
        <v>#DIV/0!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>
        <f t="shared" si="252"/>
        <v>0.375</v>
      </c>
      <c r="O4046" t="s">
        <v>8271</v>
      </c>
      <c r="P4046" t="s">
        <v>8317</v>
      </c>
      <c r="Q4046" t="s">
        <v>8318</v>
      </c>
      <c r="R4046">
        <f t="shared" si="253"/>
        <v>56</v>
      </c>
      <c r="S4046" s="10">
        <f t="shared" si="254"/>
        <v>42074.219699074078</v>
      </c>
      <c r="T4046" s="10">
        <f t="shared" si="255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>
        <f t="shared" si="252"/>
        <v>2.0000000000000001E-4</v>
      </c>
      <c r="O4047" t="s">
        <v>8271</v>
      </c>
      <c r="P4047" t="s">
        <v>8317</v>
      </c>
      <c r="Q4047" t="s">
        <v>8318</v>
      </c>
      <c r="R4047">
        <f t="shared" si="253"/>
        <v>1</v>
      </c>
      <c r="S4047" s="10">
        <f t="shared" si="254"/>
        <v>41842.201261574075</v>
      </c>
      <c r="T4047" s="10">
        <f t="shared" si="255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>
        <f t="shared" si="252"/>
        <v>8.2142857142857142E-2</v>
      </c>
      <c r="O4048" t="s">
        <v>8271</v>
      </c>
      <c r="P4048" t="s">
        <v>8317</v>
      </c>
      <c r="Q4048" t="s">
        <v>8318</v>
      </c>
      <c r="R4048">
        <f t="shared" si="253"/>
        <v>38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>
        <f t="shared" si="252"/>
        <v>2.1999999999999999E-2</v>
      </c>
      <c r="O4049" t="s">
        <v>8271</v>
      </c>
      <c r="P4049" t="s">
        <v>8317</v>
      </c>
      <c r="Q4049" t="s">
        <v>8318</v>
      </c>
      <c r="R4049">
        <f t="shared" si="253"/>
        <v>28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>
        <f t="shared" si="252"/>
        <v>0.17652941176470588</v>
      </c>
      <c r="O4050" t="s">
        <v>8271</v>
      </c>
      <c r="P4050" t="s">
        <v>8317</v>
      </c>
      <c r="Q4050" t="s">
        <v>8318</v>
      </c>
      <c r="R4050">
        <f t="shared" si="253"/>
        <v>33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>
        <f t="shared" si="252"/>
        <v>8.0000000000000004E-4</v>
      </c>
      <c r="O4051" t="s">
        <v>8271</v>
      </c>
      <c r="P4051" t="s">
        <v>8317</v>
      </c>
      <c r="Q4051" t="s">
        <v>8318</v>
      </c>
      <c r="R4051">
        <f t="shared" si="253"/>
        <v>16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>
        <f t="shared" si="252"/>
        <v>6.6666666666666664E-4</v>
      </c>
      <c r="O4052" t="s">
        <v>8271</v>
      </c>
      <c r="P4052" t="s">
        <v>8317</v>
      </c>
      <c r="Q4052" t="s">
        <v>8318</v>
      </c>
      <c r="R4052">
        <f t="shared" si="253"/>
        <v>1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>
        <f t="shared" si="252"/>
        <v>0</v>
      </c>
      <c r="O4053" t="s">
        <v>8271</v>
      </c>
      <c r="P4053" t="s">
        <v>8317</v>
      </c>
      <c r="Q4053" t="s">
        <v>8318</v>
      </c>
      <c r="R4053" t="e">
        <f t="shared" si="253"/>
        <v>#DIV/0!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>
        <f t="shared" si="252"/>
        <v>0.37533333333333335</v>
      </c>
      <c r="O4054" t="s">
        <v>8271</v>
      </c>
      <c r="P4054" t="s">
        <v>8317</v>
      </c>
      <c r="Q4054" t="s">
        <v>8318</v>
      </c>
      <c r="R4054">
        <f t="shared" si="253"/>
        <v>87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>
        <f t="shared" si="252"/>
        <v>0.22</v>
      </c>
      <c r="O4055" t="s">
        <v>8271</v>
      </c>
      <c r="P4055" t="s">
        <v>8317</v>
      </c>
      <c r="Q4055" t="s">
        <v>8318</v>
      </c>
      <c r="R4055">
        <f t="shared" si="253"/>
        <v>55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>
        <f t="shared" si="252"/>
        <v>0</v>
      </c>
      <c r="O4056" t="s">
        <v>8271</v>
      </c>
      <c r="P4056" t="s">
        <v>8317</v>
      </c>
      <c r="Q4056" t="s">
        <v>8318</v>
      </c>
      <c r="R4056" t="e">
        <f t="shared" si="253"/>
        <v>#DIV/0!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>
        <f t="shared" si="252"/>
        <v>0.1762</v>
      </c>
      <c r="O4057" t="s">
        <v>8271</v>
      </c>
      <c r="P4057" t="s">
        <v>8317</v>
      </c>
      <c r="Q4057" t="s">
        <v>8318</v>
      </c>
      <c r="R4057">
        <f t="shared" si="253"/>
        <v>42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>
        <f t="shared" si="252"/>
        <v>0.53</v>
      </c>
      <c r="O4058" t="s">
        <v>8271</v>
      </c>
      <c r="P4058" t="s">
        <v>8317</v>
      </c>
      <c r="Q4058" t="s">
        <v>8318</v>
      </c>
      <c r="R4058">
        <f t="shared" si="253"/>
        <v>88</v>
      </c>
      <c r="S4058" s="10">
        <f t="shared" si="254"/>
        <v>42534.933321759265</v>
      </c>
      <c r="T4058" s="10">
        <f t="shared" si="255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>
        <f t="shared" si="252"/>
        <v>0.22142857142857142</v>
      </c>
      <c r="O4059" t="s">
        <v>8271</v>
      </c>
      <c r="P4059" t="s">
        <v>8317</v>
      </c>
      <c r="Q4059" t="s">
        <v>8318</v>
      </c>
      <c r="R4059">
        <f t="shared" si="253"/>
        <v>129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>
        <f t="shared" si="252"/>
        <v>2.5333333333333333E-2</v>
      </c>
      <c r="O4060" t="s">
        <v>8271</v>
      </c>
      <c r="P4060" t="s">
        <v>8317</v>
      </c>
      <c r="Q4060" t="s">
        <v>8318</v>
      </c>
      <c r="R4060">
        <f t="shared" si="253"/>
        <v>24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>
        <f t="shared" si="252"/>
        <v>2.5000000000000001E-2</v>
      </c>
      <c r="O4061" t="s">
        <v>8271</v>
      </c>
      <c r="P4061" t="s">
        <v>8317</v>
      </c>
      <c r="Q4061" t="s">
        <v>8318</v>
      </c>
      <c r="R4061">
        <f t="shared" si="253"/>
        <v>36</v>
      </c>
      <c r="S4061" s="10">
        <f t="shared" si="254"/>
        <v>41866.640648148146</v>
      </c>
      <c r="T4061" s="10">
        <f t="shared" si="255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>
        <f t="shared" si="252"/>
        <v>2.8500000000000001E-2</v>
      </c>
      <c r="O4062" t="s">
        <v>8271</v>
      </c>
      <c r="P4062" t="s">
        <v>8317</v>
      </c>
      <c r="Q4062" t="s">
        <v>8318</v>
      </c>
      <c r="R4062">
        <f t="shared" si="253"/>
        <v>57</v>
      </c>
      <c r="S4062" s="10">
        <f t="shared" si="254"/>
        <v>41779.695092592592</v>
      </c>
      <c r="T4062" s="10">
        <f t="shared" si="255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>
        <f t="shared" si="252"/>
        <v>0</v>
      </c>
      <c r="O4063" t="s">
        <v>8271</v>
      </c>
      <c r="P4063" t="s">
        <v>8317</v>
      </c>
      <c r="Q4063" t="s">
        <v>8318</v>
      </c>
      <c r="R4063" t="e">
        <f t="shared" si="253"/>
        <v>#DIV/0!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>
        <f t="shared" si="252"/>
        <v>2.4500000000000001E-2</v>
      </c>
      <c r="O4064" t="s">
        <v>8271</v>
      </c>
      <c r="P4064" t="s">
        <v>8317</v>
      </c>
      <c r="Q4064" t="s">
        <v>8318</v>
      </c>
      <c r="R4064">
        <f t="shared" si="253"/>
        <v>163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>
        <f t="shared" si="252"/>
        <v>1.4210526315789474E-2</v>
      </c>
      <c r="O4065" t="s">
        <v>8271</v>
      </c>
      <c r="P4065" t="s">
        <v>8317</v>
      </c>
      <c r="Q4065" t="s">
        <v>8318</v>
      </c>
      <c r="R4065">
        <f t="shared" si="253"/>
        <v>15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>
        <f t="shared" si="252"/>
        <v>0.1925</v>
      </c>
      <c r="O4066" t="s">
        <v>8271</v>
      </c>
      <c r="P4066" t="s">
        <v>8317</v>
      </c>
      <c r="Q4066" t="s">
        <v>8318</v>
      </c>
      <c r="R4066">
        <f t="shared" si="253"/>
        <v>64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>
        <f t="shared" si="252"/>
        <v>6.7499999999999999E-3</v>
      </c>
      <c r="O4067" t="s">
        <v>8271</v>
      </c>
      <c r="P4067" t="s">
        <v>8317</v>
      </c>
      <c r="Q4067" t="s">
        <v>8318</v>
      </c>
      <c r="R4067">
        <f t="shared" si="253"/>
        <v>7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>
        <f t="shared" si="252"/>
        <v>1.6666666666666668E-3</v>
      </c>
      <c r="O4068" t="s">
        <v>8271</v>
      </c>
      <c r="P4068" t="s">
        <v>8317</v>
      </c>
      <c r="Q4068" t="s">
        <v>8318</v>
      </c>
      <c r="R4068">
        <f t="shared" si="253"/>
        <v>25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>
        <f t="shared" si="252"/>
        <v>0.60899999999999999</v>
      </c>
      <c r="O4069" t="s">
        <v>8271</v>
      </c>
      <c r="P4069" t="s">
        <v>8317</v>
      </c>
      <c r="Q4069" t="s">
        <v>8318</v>
      </c>
      <c r="R4069">
        <f t="shared" si="253"/>
        <v>179</v>
      </c>
      <c r="S4069" s="10">
        <f t="shared" si="254"/>
        <v>42235.117476851854</v>
      </c>
      <c r="T4069" s="10">
        <f t="shared" si="255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>
        <f t="shared" si="252"/>
        <v>0.01</v>
      </c>
      <c r="O4070" t="s">
        <v>8271</v>
      </c>
      <c r="P4070" t="s">
        <v>8317</v>
      </c>
      <c r="Q4070" t="s">
        <v>8318</v>
      </c>
      <c r="R4070">
        <f t="shared" si="253"/>
        <v>35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>
        <f t="shared" si="252"/>
        <v>0.34399999999999997</v>
      </c>
      <c r="O4071" t="s">
        <v>8271</v>
      </c>
      <c r="P4071" t="s">
        <v>8317</v>
      </c>
      <c r="Q4071" t="s">
        <v>8318</v>
      </c>
      <c r="R4071">
        <f t="shared" si="253"/>
        <v>33</v>
      </c>
      <c r="S4071" s="10">
        <f t="shared" si="254"/>
        <v>42022.661527777775</v>
      </c>
      <c r="T4071" s="10">
        <f t="shared" si="255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>
        <f t="shared" si="252"/>
        <v>0.16500000000000001</v>
      </c>
      <c r="O4072" t="s">
        <v>8271</v>
      </c>
      <c r="P4072" t="s">
        <v>8317</v>
      </c>
      <c r="Q4072" t="s">
        <v>8318</v>
      </c>
      <c r="R4072">
        <f t="shared" si="253"/>
        <v>28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>
        <f t="shared" si="252"/>
        <v>0</v>
      </c>
      <c r="O4073" t="s">
        <v>8271</v>
      </c>
      <c r="P4073" t="s">
        <v>8317</v>
      </c>
      <c r="Q4073" t="s">
        <v>8318</v>
      </c>
      <c r="R4073" t="e">
        <f t="shared" si="253"/>
        <v>#DIV/0!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>
        <f t="shared" si="252"/>
        <v>4.0000000000000001E-3</v>
      </c>
      <c r="O4074" t="s">
        <v>8271</v>
      </c>
      <c r="P4074" t="s">
        <v>8317</v>
      </c>
      <c r="Q4074" t="s">
        <v>8318</v>
      </c>
      <c r="R4074">
        <f t="shared" si="253"/>
        <v>2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>
        <f t="shared" si="252"/>
        <v>1.0571428571428572E-2</v>
      </c>
      <c r="O4075" t="s">
        <v>8271</v>
      </c>
      <c r="P4075" t="s">
        <v>8317</v>
      </c>
      <c r="Q4075" t="s">
        <v>8318</v>
      </c>
      <c r="R4075">
        <f t="shared" si="253"/>
        <v>19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>
        <f t="shared" si="252"/>
        <v>0.26727272727272727</v>
      </c>
      <c r="O4076" t="s">
        <v>8271</v>
      </c>
      <c r="P4076" t="s">
        <v>8317</v>
      </c>
      <c r="Q4076" t="s">
        <v>8318</v>
      </c>
      <c r="R4076">
        <f t="shared" si="253"/>
        <v>35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>
        <f t="shared" si="252"/>
        <v>0.28799999999999998</v>
      </c>
      <c r="O4077" t="s">
        <v>8271</v>
      </c>
      <c r="P4077" t="s">
        <v>8317</v>
      </c>
      <c r="Q4077" t="s">
        <v>8318</v>
      </c>
      <c r="R4077">
        <f t="shared" si="253"/>
        <v>44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>
        <f t="shared" si="252"/>
        <v>0</v>
      </c>
      <c r="O4078" t="s">
        <v>8271</v>
      </c>
      <c r="P4078" t="s">
        <v>8317</v>
      </c>
      <c r="Q4078" t="s">
        <v>8318</v>
      </c>
      <c r="R4078" t="e">
        <f t="shared" si="253"/>
        <v>#DIV/0!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>
        <f t="shared" si="252"/>
        <v>8.8999999999999996E-2</v>
      </c>
      <c r="O4079" t="s">
        <v>8271</v>
      </c>
      <c r="P4079" t="s">
        <v>8317</v>
      </c>
      <c r="Q4079" t="s">
        <v>8318</v>
      </c>
      <c r="R4079">
        <f t="shared" si="253"/>
        <v>223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>
        <f t="shared" si="252"/>
        <v>0</v>
      </c>
      <c r="O4080" t="s">
        <v>8271</v>
      </c>
      <c r="P4080" t="s">
        <v>8317</v>
      </c>
      <c r="Q4080" t="s">
        <v>8318</v>
      </c>
      <c r="R4080" t="e">
        <f t="shared" si="253"/>
        <v>#DIV/0!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>
        <f t="shared" si="252"/>
        <v>1.6666666666666668E-3</v>
      </c>
      <c r="O4081" t="s">
        <v>8271</v>
      </c>
      <c r="P4081" t="s">
        <v>8317</v>
      </c>
      <c r="Q4081" t="s">
        <v>8318</v>
      </c>
      <c r="R4081">
        <f t="shared" si="253"/>
        <v>5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>
        <f t="shared" si="252"/>
        <v>0</v>
      </c>
      <c r="O4082" t="s">
        <v>8271</v>
      </c>
      <c r="P4082" t="s">
        <v>8317</v>
      </c>
      <c r="Q4082" t="s">
        <v>8318</v>
      </c>
      <c r="R4082" t="e">
        <f t="shared" si="253"/>
        <v>#DIV/0!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>
        <f t="shared" si="252"/>
        <v>0.15737410071942445</v>
      </c>
      <c r="O4083" t="s">
        <v>8271</v>
      </c>
      <c r="P4083" t="s">
        <v>8317</v>
      </c>
      <c r="Q4083" t="s">
        <v>8318</v>
      </c>
      <c r="R4083">
        <f t="shared" si="253"/>
        <v>29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>
        <f t="shared" si="252"/>
        <v>0.02</v>
      </c>
      <c r="O4084" t="s">
        <v>8271</v>
      </c>
      <c r="P4084" t="s">
        <v>8317</v>
      </c>
      <c r="Q4084" t="s">
        <v>8318</v>
      </c>
      <c r="R4084">
        <f t="shared" si="253"/>
        <v>2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>
        <f t="shared" si="252"/>
        <v>0.21685714285714286</v>
      </c>
      <c r="O4085" t="s">
        <v>8271</v>
      </c>
      <c r="P4085" t="s">
        <v>8317</v>
      </c>
      <c r="Q4085" t="s">
        <v>8318</v>
      </c>
      <c r="R4085">
        <f t="shared" si="253"/>
        <v>127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>
        <f t="shared" si="252"/>
        <v>3.3333333333333335E-3</v>
      </c>
      <c r="O4086" t="s">
        <v>8271</v>
      </c>
      <c r="P4086" t="s">
        <v>8317</v>
      </c>
      <c r="Q4086" t="s">
        <v>8318</v>
      </c>
      <c r="R4086">
        <f t="shared" si="253"/>
        <v>10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>
        <f t="shared" si="252"/>
        <v>2.8571428571428571E-3</v>
      </c>
      <c r="O4087" t="s">
        <v>8271</v>
      </c>
      <c r="P4087" t="s">
        <v>8317</v>
      </c>
      <c r="Q4087" t="s">
        <v>8318</v>
      </c>
      <c r="R4087">
        <f t="shared" si="253"/>
        <v>10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>
        <f t="shared" si="252"/>
        <v>4.7E-2</v>
      </c>
      <c r="O4088" t="s">
        <v>8271</v>
      </c>
      <c r="P4088" t="s">
        <v>8317</v>
      </c>
      <c r="Q4088" t="s">
        <v>8318</v>
      </c>
      <c r="R4088">
        <f t="shared" si="253"/>
        <v>9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>
        <f t="shared" si="252"/>
        <v>0</v>
      </c>
      <c r="O4089" t="s">
        <v>8271</v>
      </c>
      <c r="P4089" t="s">
        <v>8317</v>
      </c>
      <c r="Q4089" t="s">
        <v>8318</v>
      </c>
      <c r="R4089" t="e">
        <f t="shared" si="253"/>
        <v>#DIV/0!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>
        <f t="shared" si="252"/>
        <v>0.108</v>
      </c>
      <c r="O4090" t="s">
        <v>8271</v>
      </c>
      <c r="P4090" t="s">
        <v>8317</v>
      </c>
      <c r="Q4090" t="s">
        <v>8318</v>
      </c>
      <c r="R4090">
        <f t="shared" si="253"/>
        <v>72</v>
      </c>
      <c r="S4090" s="10">
        <f t="shared" si="254"/>
        <v>41990.612546296295</v>
      </c>
      <c r="T4090" s="10">
        <f t="shared" si="255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>
        <f t="shared" si="252"/>
        <v>4.8000000000000001E-2</v>
      </c>
      <c r="O4091" t="s">
        <v>8271</v>
      </c>
      <c r="P4091" t="s">
        <v>8317</v>
      </c>
      <c r="Q4091" t="s">
        <v>8318</v>
      </c>
      <c r="R4091">
        <f t="shared" si="253"/>
        <v>30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>
        <f t="shared" si="252"/>
        <v>3.2000000000000001E-2</v>
      </c>
      <c r="O4092" t="s">
        <v>8271</v>
      </c>
      <c r="P4092" t="s">
        <v>8317</v>
      </c>
      <c r="Q4092" t="s">
        <v>8318</v>
      </c>
      <c r="R4092">
        <f t="shared" si="253"/>
        <v>11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>
        <f t="shared" si="252"/>
        <v>0.1275</v>
      </c>
      <c r="O4093" t="s">
        <v>8271</v>
      </c>
      <c r="P4093" t="s">
        <v>8317</v>
      </c>
      <c r="Q4093" t="s">
        <v>8318</v>
      </c>
      <c r="R4093">
        <f t="shared" si="253"/>
        <v>26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>
        <f t="shared" si="252"/>
        <v>1.8181818181818181E-4</v>
      </c>
      <c r="O4094" t="s">
        <v>8271</v>
      </c>
      <c r="P4094" t="s">
        <v>8317</v>
      </c>
      <c r="Q4094" t="s">
        <v>8318</v>
      </c>
      <c r="R4094">
        <f t="shared" si="253"/>
        <v>20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>
        <f t="shared" si="252"/>
        <v>2.4E-2</v>
      </c>
      <c r="O4095" t="s">
        <v>8271</v>
      </c>
      <c r="P4095" t="s">
        <v>8317</v>
      </c>
      <c r="Q4095" t="s">
        <v>8318</v>
      </c>
      <c r="R4095">
        <f t="shared" si="253"/>
        <v>15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>
        <f t="shared" si="252"/>
        <v>0.36499999999999999</v>
      </c>
      <c r="O4096" t="s">
        <v>8271</v>
      </c>
      <c r="P4096" t="s">
        <v>8317</v>
      </c>
      <c r="Q4096" t="s">
        <v>8318</v>
      </c>
      <c r="R4096">
        <f t="shared" si="253"/>
        <v>91</v>
      </c>
      <c r="S4096" s="10">
        <f t="shared" si="254"/>
        <v>41890.086805555555</v>
      </c>
      <c r="T4096" s="10">
        <f t="shared" si="255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>
        <f t="shared" si="252"/>
        <v>2.6666666666666668E-2</v>
      </c>
      <c r="O4097" t="s">
        <v>8271</v>
      </c>
      <c r="P4097" t="s">
        <v>8317</v>
      </c>
      <c r="Q4097" t="s">
        <v>8318</v>
      </c>
      <c r="R4097">
        <f t="shared" si="253"/>
        <v>800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>
        <f t="shared" si="252"/>
        <v>0.11428571428571428</v>
      </c>
      <c r="O4098" t="s">
        <v>8271</v>
      </c>
      <c r="P4098" t="s">
        <v>8317</v>
      </c>
      <c r="Q4098" t="s">
        <v>8318</v>
      </c>
      <c r="R4098">
        <f t="shared" si="253"/>
        <v>80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>
        <f t="shared" ref="N4099:N4115" si="256">E4099/D4099</f>
        <v>0</v>
      </c>
      <c r="O4099" t="s">
        <v>8271</v>
      </c>
      <c r="P4099" t="s">
        <v>8317</v>
      </c>
      <c r="Q4099" t="s">
        <v>8318</v>
      </c>
      <c r="R4099" t="e">
        <f t="shared" ref="R4099:R4115" si="257">ROUND(E4099/L4099,0)</f>
        <v>#DIV/0!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>
        <f t="shared" si="256"/>
        <v>0</v>
      </c>
      <c r="O4100" t="s">
        <v>8271</v>
      </c>
      <c r="P4100" t="s">
        <v>8317</v>
      </c>
      <c r="Q4100" t="s">
        <v>8318</v>
      </c>
      <c r="R4100" t="e">
        <f t="shared" si="257"/>
        <v>#DIV/0!</v>
      </c>
      <c r="S4100" s="10">
        <f t="shared" si="258"/>
        <v>42495.722187499996</v>
      </c>
      <c r="T4100" s="10">
        <f t="shared" si="25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>
        <f t="shared" si="256"/>
        <v>1.1111111111111112E-2</v>
      </c>
      <c r="O4101" t="s">
        <v>8271</v>
      </c>
      <c r="P4101" t="s">
        <v>8317</v>
      </c>
      <c r="Q4101" t="s">
        <v>8318</v>
      </c>
      <c r="R4101">
        <f t="shared" si="257"/>
        <v>50</v>
      </c>
      <c r="S4101" s="10">
        <f t="shared" si="258"/>
        <v>42570.850381944445</v>
      </c>
      <c r="T4101" s="10">
        <f t="shared" si="25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>
        <f t="shared" si="256"/>
        <v>0</v>
      </c>
      <c r="O4102" t="s">
        <v>8271</v>
      </c>
      <c r="P4102" t="s">
        <v>8317</v>
      </c>
      <c r="Q4102" t="s">
        <v>8318</v>
      </c>
      <c r="R4102" t="e">
        <f t="shared" si="257"/>
        <v>#DIV/0!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>
        <f t="shared" si="256"/>
        <v>0</v>
      </c>
      <c r="O4103" t="s">
        <v>8271</v>
      </c>
      <c r="P4103" t="s">
        <v>8317</v>
      </c>
      <c r="Q4103" t="s">
        <v>8318</v>
      </c>
      <c r="R4103" t="e">
        <f t="shared" si="257"/>
        <v>#DIV/0!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>
        <f t="shared" si="256"/>
        <v>0.27400000000000002</v>
      </c>
      <c r="O4104" t="s">
        <v>8271</v>
      </c>
      <c r="P4104" t="s">
        <v>8317</v>
      </c>
      <c r="Q4104" t="s">
        <v>8318</v>
      </c>
      <c r="R4104">
        <f t="shared" si="257"/>
        <v>23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>
        <f t="shared" si="256"/>
        <v>0.1</v>
      </c>
      <c r="O4105" t="s">
        <v>8271</v>
      </c>
      <c r="P4105" t="s">
        <v>8317</v>
      </c>
      <c r="Q4105" t="s">
        <v>8318</v>
      </c>
      <c r="R4105">
        <f t="shared" si="257"/>
        <v>17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>
        <f t="shared" si="256"/>
        <v>0.21366666666666667</v>
      </c>
      <c r="O4106" t="s">
        <v>8271</v>
      </c>
      <c r="P4106" t="s">
        <v>8317</v>
      </c>
      <c r="Q4106" t="s">
        <v>8318</v>
      </c>
      <c r="R4106">
        <f t="shared" si="257"/>
        <v>46</v>
      </c>
      <c r="S4106" s="10">
        <f t="shared" si="258"/>
        <v>42640.278171296297</v>
      </c>
      <c r="T4106" s="10">
        <f t="shared" si="25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>
        <f t="shared" si="256"/>
        <v>6.9696969696969702E-2</v>
      </c>
      <c r="O4107" t="s">
        <v>8271</v>
      </c>
      <c r="P4107" t="s">
        <v>8317</v>
      </c>
      <c r="Q4107" t="s">
        <v>8318</v>
      </c>
      <c r="R4107">
        <f t="shared" si="257"/>
        <v>383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>
        <f t="shared" si="256"/>
        <v>0.70599999999999996</v>
      </c>
      <c r="O4108" t="s">
        <v>8271</v>
      </c>
      <c r="P4108" t="s">
        <v>8317</v>
      </c>
      <c r="Q4108" t="s">
        <v>8318</v>
      </c>
      <c r="R4108">
        <f t="shared" si="257"/>
        <v>107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>
        <f t="shared" si="256"/>
        <v>2.0500000000000001E-2</v>
      </c>
      <c r="O4109" t="s">
        <v>8271</v>
      </c>
      <c r="P4109" t="s">
        <v>8317</v>
      </c>
      <c r="Q4109" t="s">
        <v>8318</v>
      </c>
      <c r="R4109">
        <f t="shared" si="257"/>
        <v>10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>
        <f t="shared" si="256"/>
        <v>1.9666666666666666E-2</v>
      </c>
      <c r="O4110" t="s">
        <v>8271</v>
      </c>
      <c r="P4110" t="s">
        <v>8317</v>
      </c>
      <c r="Q4110" t="s">
        <v>8318</v>
      </c>
      <c r="R4110">
        <f t="shared" si="257"/>
        <v>59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>
        <f t="shared" si="256"/>
        <v>0</v>
      </c>
      <c r="O4111" t="s">
        <v>8271</v>
      </c>
      <c r="P4111" t="s">
        <v>8317</v>
      </c>
      <c r="Q4111" t="s">
        <v>8318</v>
      </c>
      <c r="R4111" t="e">
        <f t="shared" si="257"/>
        <v>#DIV/0!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>
        <f t="shared" si="256"/>
        <v>0.28666666666666668</v>
      </c>
      <c r="O4112" t="s">
        <v>8271</v>
      </c>
      <c r="P4112" t="s">
        <v>8317</v>
      </c>
      <c r="Q4112" t="s">
        <v>8318</v>
      </c>
      <c r="R4112">
        <f t="shared" si="257"/>
        <v>14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>
        <f t="shared" si="256"/>
        <v>3.1333333333333331E-2</v>
      </c>
      <c r="O4113" t="s">
        <v>8271</v>
      </c>
      <c r="P4113" t="s">
        <v>8317</v>
      </c>
      <c r="Q4113" t="s">
        <v>8318</v>
      </c>
      <c r="R4113">
        <f t="shared" si="257"/>
        <v>16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>
        <f t="shared" si="256"/>
        <v>4.0000000000000002E-4</v>
      </c>
      <c r="O4114" t="s">
        <v>8271</v>
      </c>
      <c r="P4114" t="s">
        <v>8317</v>
      </c>
      <c r="Q4114" t="s">
        <v>8318</v>
      </c>
      <c r="R4114">
        <f t="shared" si="257"/>
        <v>1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>
        <f t="shared" si="256"/>
        <v>2E-3</v>
      </c>
      <c r="O4115" t="s">
        <v>8271</v>
      </c>
      <c r="P4115" t="s">
        <v>8317</v>
      </c>
      <c r="Q4115" t="s">
        <v>8318</v>
      </c>
      <c r="R4115">
        <f t="shared" si="257"/>
        <v>1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2:F4115">
    <cfRule type="containsText" dxfId="7" priority="8" operator="containsText" text="live">
      <formula>NOT(ISERROR(SEARCH("live",F2)))</formula>
    </cfRule>
    <cfRule type="containsText" dxfId="6" priority="9" operator="containsText" text="canceled">
      <formula>NOT(ISERROR(SEARCH("canceled",F2)))</formula>
    </cfRule>
    <cfRule type="containsText" dxfId="5" priority="10" operator="containsText" text="failed">
      <formula>NOT(ISERROR(SEARCH("failed",F2)))</formula>
    </cfRule>
    <cfRule type="containsText" dxfId="4" priority="11" operator="containsText" text="successful">
      <formula>NOT(ISERROR(SEARCH("successful",F2)))</formula>
    </cfRule>
  </conditionalFormatting>
  <conditionalFormatting sqref="N1:N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4A390-2C99-4A03-8289-5713CD170214}">
  <sheetPr codeName="Sheet5"/>
  <dimension ref="A1:H13"/>
  <sheetViews>
    <sheetView zoomScale="115" zoomScaleNormal="115" workbookViewId="0">
      <selection activeCell="F2" sqref="F2"/>
    </sheetView>
  </sheetViews>
  <sheetFormatPr defaultRowHeight="14.4" x14ac:dyDescent="0.55000000000000004"/>
  <cols>
    <col min="1" max="1" width="13.26171875" bestFit="1" customWidth="1"/>
    <col min="2" max="2" width="15.628906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05078125" bestFit="1" customWidth="1"/>
    <col min="7" max="7" width="14.62890625" bestFit="1" customWidth="1"/>
    <col min="8" max="8" width="17.20703125" bestFit="1" customWidth="1"/>
  </cols>
  <sheetData>
    <row r="1" spans="1:8" x14ac:dyDescent="0.55000000000000004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55000000000000004">
      <c r="A2" t="s">
        <v>8388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13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55000000000000004">
      <c r="A3" t="s">
        <v>8389</v>
      </c>
      <c r="B3">
        <f>COUNTIFS(Sheet1!$F$2:$F$4115,"Successful",Sheet1!$D$2:$D$4115,"&gt;=1000",Sheet1!$D$2:$D$4115,"&lt;=4999")</f>
        <v>932</v>
      </c>
      <c r="C3">
        <f>COUNTIFS(Sheet1!$F$2:$F$4115,"Failed",Sheet1!$D$2:$D$4115,"&gt;=1000",Sheet1!$D$2:$D$4115,"&lt;=4999")</f>
        <v>420</v>
      </c>
      <c r="D3">
        <f>COUNTIFS(Sheet1!$F$2:$F$4115,"Canceled",Sheet1!$D$2:$D$4115,"&gt;=1000",Sheet1!$D$2:$D$4115,"&lt;=4999")</f>
        <v>60</v>
      </c>
      <c r="E3">
        <f>SUM(B3:D3)</f>
        <v>1412</v>
      </c>
      <c r="F3" s="13">
        <f t="shared" ref="F3:F13" si="0">B3/E3</f>
        <v>0.66005665722379603</v>
      </c>
      <c r="G3" s="5">
        <f t="shared" ref="G3:G13" si="1">C3/E3</f>
        <v>0.29745042492917845</v>
      </c>
      <c r="H3" s="5">
        <f t="shared" ref="H3:H13" si="2">D3/E3</f>
        <v>4.2492917847025496E-2</v>
      </c>
    </row>
    <row r="4" spans="1:8" x14ac:dyDescent="0.55000000000000004">
      <c r="A4" t="s">
        <v>8390</v>
      </c>
      <c r="B4">
        <f>COUNTIFS(Sheet1!$F$2:$F$4115,"Successful",Sheet1!$D$2:$D$4115,"&gt;=5000",Sheet1!$D$2:$D$4115,"&lt;=9999")</f>
        <v>381</v>
      </c>
      <c r="C4">
        <f>COUNTIFS(Sheet1!$F$2:$F$4115,"Failed",Sheet1!$D$2:$D$4115,"&gt;=5000",Sheet1!$D$2:$D$4115,"&lt;=9999")</f>
        <v>283</v>
      </c>
      <c r="D4">
        <f>COUNTIFS(Sheet1!$F$2:$F$4115,"Canceled",Sheet1!$D$2:$D$4115,"&gt;=5000",Sheet1!$D$2:$D$4115,"&lt;=9999")</f>
        <v>52</v>
      </c>
      <c r="E4">
        <f t="shared" ref="E4:E13" si="3">SUM(B4:D4)</f>
        <v>716</v>
      </c>
      <c r="F4" s="13">
        <f t="shared" si="0"/>
        <v>0.53212290502793291</v>
      </c>
      <c r="G4" s="5">
        <f t="shared" si="1"/>
        <v>0.39525139664804471</v>
      </c>
      <c r="H4" s="5">
        <f t="shared" si="2"/>
        <v>7.2625698324022353E-2</v>
      </c>
    </row>
    <row r="5" spans="1:8" x14ac:dyDescent="0.55000000000000004">
      <c r="A5" t="s">
        <v>8391</v>
      </c>
      <c r="B5">
        <f>COUNTIFS(Sheet1!$F$2:$F$4115,"Successful",Sheet1!$D$2:$D$4115,"&gt;=10000",Sheet1!$D$2:$D$4115,"&lt;=14999")</f>
        <v>168</v>
      </c>
      <c r="C5">
        <f>COUNTIFS(Sheet1!$F$2:$F$4115,"Failed",Sheet1!$D$2:$D$4115,"&gt;=10000",Sheet1!$D$2:$D$4115,"&lt;=14999")</f>
        <v>144</v>
      </c>
      <c r="D5">
        <f>COUNTIFS(Sheet1!$F$2:$F$4115,"Canceled",Sheet1!$D$2:$D$4115,"&gt;=10000",Sheet1!$D$2:$D$4115,"&lt;=14999")</f>
        <v>40</v>
      </c>
      <c r="E5">
        <f t="shared" si="3"/>
        <v>352</v>
      </c>
      <c r="F5" s="13">
        <f t="shared" si="0"/>
        <v>0.47727272727272729</v>
      </c>
      <c r="G5" s="5">
        <f t="shared" si="1"/>
        <v>0.40909090909090912</v>
      </c>
      <c r="H5" s="5">
        <f t="shared" si="2"/>
        <v>0.11363636363636363</v>
      </c>
    </row>
    <row r="6" spans="1:8" x14ac:dyDescent="0.55000000000000004">
      <c r="A6" t="s">
        <v>8392</v>
      </c>
      <c r="B6">
        <f>COUNTIFS(Sheet1!$F$2:$F$4115,"Successful",Sheet1!$D$2:$D$4115,"&gt;=15000",Sheet1!$D$2:$D$4115,"&lt;=19999")</f>
        <v>94</v>
      </c>
      <c r="C6">
        <f>COUNTIFS(Sheet1!$F$2:$F$4115,"Failed",Sheet1!$D$2:$D$4115,"&gt;=15000",Sheet1!$D$2:$D$4115,"&lt;=19999")</f>
        <v>90</v>
      </c>
      <c r="D6">
        <f>COUNTIFS(Sheet1!$F$2:$F$4115,"Canceled",Sheet1!$D$2:$D$4115,"&gt;=15000",Sheet1!$D$2:$D$4115,"&lt;=19999")</f>
        <v>17</v>
      </c>
      <c r="E6">
        <f t="shared" si="3"/>
        <v>201</v>
      </c>
      <c r="F6" s="13">
        <f t="shared" si="0"/>
        <v>0.46766169154228854</v>
      </c>
      <c r="G6" s="5">
        <f t="shared" si="1"/>
        <v>0.44776119402985076</v>
      </c>
      <c r="H6" s="5">
        <f t="shared" si="2"/>
        <v>8.45771144278607E-2</v>
      </c>
    </row>
    <row r="7" spans="1:8" x14ac:dyDescent="0.55000000000000004">
      <c r="A7" t="s">
        <v>8393</v>
      </c>
      <c r="B7">
        <f>COUNTIFS(Sheet1!$F$2:$F$4115,"Successful",Sheet1!$D$2:$D$4115,"&gt;=20000",Sheet1!$D$2:$D$4115,"&lt;=24999")</f>
        <v>62</v>
      </c>
      <c r="C7">
        <f>COUNTIFS(Sheet1!$F$2:$F$4115,"Failed",Sheet1!$D$2:$D$4115,"&gt;=20000",Sheet1!$D$2:$D$4115,"&lt;=24999")</f>
        <v>72</v>
      </c>
      <c r="D7">
        <f>COUNTIFS(Sheet1!$F$2:$F$4115,"Canceled",Sheet1!$D$2:$D$4115,"&gt;=20000",Sheet1!$D$2:$D$4115,"&lt;=24999")</f>
        <v>14</v>
      </c>
      <c r="E7">
        <f t="shared" si="3"/>
        <v>148</v>
      </c>
      <c r="F7" s="13">
        <f t="shared" si="0"/>
        <v>0.41891891891891891</v>
      </c>
      <c r="G7" s="5">
        <f t="shared" si="1"/>
        <v>0.48648648648648651</v>
      </c>
      <c r="H7" s="5">
        <f t="shared" si="2"/>
        <v>9.45945945945946E-2</v>
      </c>
    </row>
    <row r="8" spans="1:8" x14ac:dyDescent="0.55000000000000004">
      <c r="A8" t="s">
        <v>8394</v>
      </c>
      <c r="B8">
        <f>COUNTIFS(Sheet1!$F$2:$F$4115,"Successful",Sheet1!$D$2:$D$4115,"&gt;=25000",Sheet1!$D$2:$D$4115,"&lt;=29999")</f>
        <v>55</v>
      </c>
      <c r="C8">
        <f>COUNTIFS(Sheet1!$F$2:$F$4115,"Failed",Sheet1!$D$2:$D$4115,"&gt;=25000",Sheet1!$D$2:$D$4115,"&lt;=29999")</f>
        <v>64</v>
      </c>
      <c r="D8">
        <f>COUNTIFS(Sheet1!$F$2:$F$4115,"Canceled",Sheet1!$D$2:$D$4115,"&gt;=25000",Sheet1!$D$2:$D$4115,"&lt;=29999")</f>
        <v>18</v>
      </c>
      <c r="E8">
        <f t="shared" si="3"/>
        <v>137</v>
      </c>
      <c r="F8" s="13">
        <f t="shared" si="0"/>
        <v>0.40145985401459855</v>
      </c>
      <c r="G8" s="5">
        <f t="shared" si="1"/>
        <v>0.46715328467153283</v>
      </c>
      <c r="H8" s="5">
        <f t="shared" si="2"/>
        <v>0.13138686131386862</v>
      </c>
    </row>
    <row r="9" spans="1:8" x14ac:dyDescent="0.55000000000000004">
      <c r="A9" t="s">
        <v>8395</v>
      </c>
      <c r="B9">
        <f>COUNTIFS(Sheet1!$F$2:$F$4115,"Successful",Sheet1!$D$2:$D$4115,"&gt;=30000",Sheet1!$D$2:$D$4115,"&lt;=34999")</f>
        <v>32</v>
      </c>
      <c r="C9">
        <f>COUNTIFS(Sheet1!$F$2:$F$4115,"Failed",Sheet1!$D$2:$D$4115,"&gt;=30000",Sheet1!$D$2:$D$4115,"&lt;=34999")</f>
        <v>37</v>
      </c>
      <c r="D9">
        <f>COUNTIFS(Sheet1!$F$2:$F$4115,"Canceled",Sheet1!$D$2:$D$4115,"&gt;=30000",Sheet1!$D$2:$D$4115,"&lt;=34999")</f>
        <v>13</v>
      </c>
      <c r="E9">
        <f t="shared" si="3"/>
        <v>82</v>
      </c>
      <c r="F9" s="13">
        <f t="shared" si="0"/>
        <v>0.3902439024390244</v>
      </c>
      <c r="G9" s="5">
        <f t="shared" si="1"/>
        <v>0.45121951219512196</v>
      </c>
      <c r="H9" s="5">
        <f t="shared" si="2"/>
        <v>0.15853658536585366</v>
      </c>
    </row>
    <row r="10" spans="1:8" x14ac:dyDescent="0.55000000000000004">
      <c r="A10" t="s">
        <v>8396</v>
      </c>
      <c r="B10">
        <f>COUNTIFS(Sheet1!$F$2:$F$4115,"Successful",Sheet1!$D$2:$D$4115,"&gt;=35000",Sheet1!$D$2:$D$4115,"&lt;=39999")</f>
        <v>26</v>
      </c>
      <c r="C10">
        <f>COUNTIFS(Sheet1!$F$2:$F$4115,"Failed",Sheet1!$D$2:$D$4115,"&gt;=35000",Sheet1!$D$2:$D$4115,"&lt;=39999")</f>
        <v>22</v>
      </c>
      <c r="D10">
        <f>COUNTIFS(Sheet1!$F$2:$F$4115,"Canceled",Sheet1!$D$2:$D$4115,"&gt;=35000",Sheet1!$D$2:$D$4115,"&lt;=39999")</f>
        <v>7</v>
      </c>
      <c r="E10">
        <f t="shared" si="3"/>
        <v>55</v>
      </c>
      <c r="F10" s="13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55000000000000004">
      <c r="A11" t="s">
        <v>8397</v>
      </c>
      <c r="B11">
        <f>COUNTIFS(Sheet1!$F$2:$F$4115,"Successful",Sheet1!$D$2:$D$4115,"&gt;=40000",Sheet1!$D$2:$D$4115,"&lt;=44999")</f>
        <v>21</v>
      </c>
      <c r="C11">
        <f>COUNTIFS(Sheet1!$F$2:$F$4115,"Failed",Sheet1!$D$2:$D$4115,"&gt;=40000",Sheet1!$D$2:$D$4115,"&lt;=44999")</f>
        <v>16</v>
      </c>
      <c r="D11">
        <f>COUNTIFS(Sheet1!$F$2:$F$4115,"Canceled",Sheet1!$D$2:$D$4115,"&gt;=40000",Sheet1!$D$2:$D$4115,"&lt;=44999")</f>
        <v>6</v>
      </c>
      <c r="E11">
        <f t="shared" si="3"/>
        <v>43</v>
      </c>
      <c r="F11" s="13">
        <f t="shared" si="0"/>
        <v>0.48837209302325579</v>
      </c>
      <c r="G11" s="5">
        <f t="shared" si="1"/>
        <v>0.37209302325581395</v>
      </c>
      <c r="H11" s="5">
        <f t="shared" si="2"/>
        <v>0.13953488372093023</v>
      </c>
    </row>
    <row r="12" spans="1:8" x14ac:dyDescent="0.55000000000000004">
      <c r="A12" t="s">
        <v>8398</v>
      </c>
      <c r="B12">
        <f>COUNTIFS(Sheet1!$F$2:$F$4115,"Successful",Sheet1!$D$2:$D$4115,"&gt;=45000",Sheet1!$D$2:$D$4115,"&lt;=49999")</f>
        <v>6</v>
      </c>
      <c r="C12">
        <f>COUNTIFS(Sheet1!$F$2:$F$4115,"Failed",Sheet1!$D$2:$D$4115,"&gt;=45000",Sheet1!$D$2:$D$4115,"&lt;=49999")</f>
        <v>11</v>
      </c>
      <c r="D12">
        <f>COUNTIFS(Sheet1!$F$2:$F$4115,"Canceled",Sheet1!$D$2:$D$4115,"&gt;=45000",Sheet1!$D$2:$D$4115,"&lt;=49999")</f>
        <v>4</v>
      </c>
      <c r="E12">
        <f t="shared" si="3"/>
        <v>21</v>
      </c>
      <c r="F12" s="13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55000000000000004">
      <c r="A13" t="s">
        <v>8399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3"/>
        <v>444</v>
      </c>
      <c r="F13" s="13">
        <f t="shared" si="0"/>
        <v>0.19369369369369369</v>
      </c>
      <c r="G13" s="5">
        <f t="shared" si="1"/>
        <v>0.58108108108108103</v>
      </c>
      <c r="H13" s="5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9C952-1104-4E5D-9B09-ECB0E284EBA9}">
  <sheetPr codeName="Sheet6"/>
  <dimension ref="A1:J2186"/>
  <sheetViews>
    <sheetView tabSelected="1" workbookViewId="0">
      <selection activeCell="E9" sqref="E9"/>
    </sheetView>
  </sheetViews>
  <sheetFormatPr defaultRowHeight="14.4" x14ac:dyDescent="0.55000000000000004"/>
  <cols>
    <col min="1" max="1" width="19.68359375" customWidth="1"/>
    <col min="3" max="3" width="12.47265625" bestFit="1" customWidth="1"/>
    <col min="4" max="4" width="25.89453125" customWidth="1"/>
    <col min="5" max="5" width="25.3125" customWidth="1"/>
    <col min="6" max="6" width="15.83984375" customWidth="1"/>
    <col min="8" max="8" width="12.26171875" bestFit="1" customWidth="1"/>
    <col min="9" max="9" width="23.3671875" customWidth="1"/>
    <col min="10" max="10" width="17.578125" bestFit="1" customWidth="1"/>
  </cols>
  <sheetData>
    <row r="1" spans="1:10" x14ac:dyDescent="0.55000000000000004">
      <c r="A1" t="s">
        <v>8404</v>
      </c>
      <c r="B1" t="s">
        <v>8400</v>
      </c>
      <c r="C1" t="s">
        <v>8401</v>
      </c>
      <c r="F1" t="s">
        <v>8404</v>
      </c>
      <c r="G1" t="s">
        <v>8402</v>
      </c>
      <c r="H1" t="s">
        <v>8403</v>
      </c>
    </row>
    <row r="2" spans="1:10" ht="43.2" x14ac:dyDescent="0.55000000000000004">
      <c r="A2" s="3" t="s">
        <v>2</v>
      </c>
      <c r="B2" t="s">
        <v>8219</v>
      </c>
      <c r="C2">
        <v>182</v>
      </c>
      <c r="D2" s="12">
        <f>AVERAGE(C2:C2186)</f>
        <v>194.42517162471395</v>
      </c>
      <c r="E2" t="s">
        <v>8405</v>
      </c>
      <c r="F2" s="3" t="s">
        <v>162</v>
      </c>
      <c r="G2" t="s">
        <v>8221</v>
      </c>
      <c r="H2">
        <v>0</v>
      </c>
      <c r="I2">
        <f>AVERAGE(H2:H1531)</f>
        <v>17.709803921568628</v>
      </c>
      <c r="J2" t="s">
        <v>8405</v>
      </c>
    </row>
    <row r="3" spans="1:10" ht="28.8" x14ac:dyDescent="0.55000000000000004">
      <c r="A3" s="3" t="s">
        <v>3</v>
      </c>
      <c r="B3" t="s">
        <v>8219</v>
      </c>
      <c r="C3">
        <v>79</v>
      </c>
      <c r="D3">
        <f>MEDIAN(C2:C2186)</f>
        <v>62</v>
      </c>
      <c r="E3" t="s">
        <v>8406</v>
      </c>
      <c r="F3" s="3" t="s">
        <v>163</v>
      </c>
      <c r="G3" t="s">
        <v>8221</v>
      </c>
      <c r="H3">
        <v>1</v>
      </c>
      <c r="I3">
        <f>MEDIAN(H2:H1531)</f>
        <v>4</v>
      </c>
      <c r="J3" t="s">
        <v>8406</v>
      </c>
    </row>
    <row r="4" spans="1:10" ht="28.8" x14ac:dyDescent="0.55000000000000004">
      <c r="A4" s="3" t="s">
        <v>4</v>
      </c>
      <c r="B4" t="s">
        <v>8219</v>
      </c>
      <c r="C4">
        <v>35</v>
      </c>
      <c r="D4">
        <f>MIN(C2:C2186)</f>
        <v>1</v>
      </c>
      <c r="E4" t="s">
        <v>8407</v>
      </c>
      <c r="F4" s="3" t="s">
        <v>164</v>
      </c>
      <c r="G4" t="s">
        <v>8221</v>
      </c>
      <c r="H4">
        <v>10</v>
      </c>
      <c r="I4">
        <f>MIN(H2:H1531)</f>
        <v>0</v>
      </c>
      <c r="J4" t="s">
        <v>8407</v>
      </c>
    </row>
    <row r="5" spans="1:10" ht="43.2" x14ac:dyDescent="0.55000000000000004">
      <c r="A5" s="3" t="s">
        <v>5</v>
      </c>
      <c r="B5" t="s">
        <v>8219</v>
      </c>
      <c r="C5">
        <v>150</v>
      </c>
      <c r="D5">
        <f>MAX(C2:C2186)</f>
        <v>26457</v>
      </c>
      <c r="E5" t="s">
        <v>8408</v>
      </c>
      <c r="F5" s="3" t="s">
        <v>165</v>
      </c>
      <c r="G5" t="s">
        <v>8221</v>
      </c>
      <c r="H5">
        <v>0</v>
      </c>
      <c r="I5">
        <f>MAX(H2:H1531)</f>
        <v>1293</v>
      </c>
      <c r="J5" t="s">
        <v>8408</v>
      </c>
    </row>
    <row r="6" spans="1:10" x14ac:dyDescent="0.55000000000000004">
      <c r="A6" s="3" t="s">
        <v>6</v>
      </c>
      <c r="B6" t="s">
        <v>8219</v>
      </c>
      <c r="C6">
        <v>284</v>
      </c>
      <c r="D6">
        <f>_xlfn.VAR.P(C2:C2186)</f>
        <v>712840.9867348104</v>
      </c>
      <c r="E6" t="s">
        <v>8409</v>
      </c>
      <c r="F6" s="3" t="s">
        <v>166</v>
      </c>
      <c r="G6" t="s">
        <v>8221</v>
      </c>
      <c r="H6">
        <v>7</v>
      </c>
      <c r="I6">
        <f>_xlfn.VAR.P(H2:H1531)</f>
        <v>3773.2216685890044</v>
      </c>
      <c r="J6" t="s">
        <v>8409</v>
      </c>
    </row>
    <row r="7" spans="1:10" ht="43.2" x14ac:dyDescent="0.55000000000000004">
      <c r="A7" s="3" t="s">
        <v>7</v>
      </c>
      <c r="B7" t="s">
        <v>8219</v>
      </c>
      <c r="C7">
        <v>47</v>
      </c>
      <c r="D7">
        <f>_xlfn.STDEV.P(C2:C2186)</f>
        <v>844.29910975602149</v>
      </c>
      <c r="E7" t="s">
        <v>8410</v>
      </c>
      <c r="F7" s="3" t="s">
        <v>167</v>
      </c>
      <c r="G7" t="s">
        <v>8221</v>
      </c>
      <c r="H7">
        <v>0</v>
      </c>
      <c r="I7">
        <f>_xlfn.STDEV.P(H2:H1531)</f>
        <v>61.426555076684906</v>
      </c>
      <c r="J7" t="s">
        <v>8410</v>
      </c>
    </row>
    <row r="8" spans="1:10" x14ac:dyDescent="0.55000000000000004">
      <c r="A8" s="3" t="s">
        <v>8</v>
      </c>
      <c r="B8" t="s">
        <v>8219</v>
      </c>
      <c r="C8">
        <v>58</v>
      </c>
      <c r="F8" s="3" t="s">
        <v>168</v>
      </c>
      <c r="G8" t="s">
        <v>8221</v>
      </c>
      <c r="H8">
        <v>1</v>
      </c>
    </row>
    <row r="9" spans="1:10" ht="43.2" x14ac:dyDescent="0.55000000000000004">
      <c r="A9" s="3" t="s">
        <v>9</v>
      </c>
      <c r="B9" t="s">
        <v>8219</v>
      </c>
      <c r="C9">
        <v>57</v>
      </c>
      <c r="D9">
        <f>_xlfn.QUARTILE.EXC(C2:C2186,1)</f>
        <v>29</v>
      </c>
      <c r="E9" t="s">
        <v>8412</v>
      </c>
      <c r="F9" s="3" t="s">
        <v>169</v>
      </c>
      <c r="G9" t="s">
        <v>8221</v>
      </c>
      <c r="H9">
        <v>2</v>
      </c>
      <c r="I9">
        <f>_xlfn.QUARTILE.EXC(H2:H1531,1)</f>
        <v>1</v>
      </c>
      <c r="J9" t="s">
        <v>8412</v>
      </c>
    </row>
    <row r="10" spans="1:10" ht="28.8" x14ac:dyDescent="0.55000000000000004">
      <c r="A10" s="3" t="s">
        <v>10</v>
      </c>
      <c r="B10" t="s">
        <v>8219</v>
      </c>
      <c r="C10">
        <v>12</v>
      </c>
      <c r="D10">
        <f>_xlfn.QUARTILE.EXC(C2:C2186,3)</f>
        <v>141</v>
      </c>
      <c r="E10" t="s">
        <v>8413</v>
      </c>
      <c r="F10" s="3" t="s">
        <v>170</v>
      </c>
      <c r="G10" t="s">
        <v>8221</v>
      </c>
      <c r="H10">
        <v>3</v>
      </c>
      <c r="I10">
        <f>_xlfn.QUARTILE.EXC(H2:H1531,3)</f>
        <v>12</v>
      </c>
      <c r="J10" t="s">
        <v>8413</v>
      </c>
    </row>
    <row r="11" spans="1:10" ht="43.2" x14ac:dyDescent="0.55000000000000004">
      <c r="A11" s="3" t="s">
        <v>11</v>
      </c>
      <c r="B11" t="s">
        <v>8219</v>
      </c>
      <c r="C11">
        <v>20</v>
      </c>
      <c r="F11" s="3" t="s">
        <v>171</v>
      </c>
      <c r="G11" t="s">
        <v>8221</v>
      </c>
      <c r="H11">
        <v>10</v>
      </c>
    </row>
    <row r="12" spans="1:10" ht="43.2" x14ac:dyDescent="0.55000000000000004">
      <c r="A12" s="3" t="s">
        <v>12</v>
      </c>
      <c r="B12" t="s">
        <v>8219</v>
      </c>
      <c r="C12">
        <v>19</v>
      </c>
      <c r="F12" s="3" t="s">
        <v>172</v>
      </c>
      <c r="G12" t="s">
        <v>8221</v>
      </c>
      <c r="H12">
        <v>10</v>
      </c>
    </row>
    <row r="13" spans="1:10" ht="28.8" x14ac:dyDescent="0.55000000000000004">
      <c r="A13" s="3" t="s">
        <v>13</v>
      </c>
      <c r="B13" t="s">
        <v>8219</v>
      </c>
      <c r="C13">
        <v>75</v>
      </c>
      <c r="F13" s="3" t="s">
        <v>173</v>
      </c>
      <c r="G13" t="s">
        <v>8221</v>
      </c>
      <c r="H13">
        <v>1</v>
      </c>
    </row>
    <row r="14" spans="1:10" ht="28.8" x14ac:dyDescent="0.55000000000000004">
      <c r="A14" s="3" t="s">
        <v>14</v>
      </c>
      <c r="B14" t="s">
        <v>8219</v>
      </c>
      <c r="C14">
        <v>827</v>
      </c>
      <c r="F14" s="3" t="s">
        <v>174</v>
      </c>
      <c r="G14" t="s">
        <v>8221</v>
      </c>
      <c r="H14">
        <v>0</v>
      </c>
    </row>
    <row r="15" spans="1:10" x14ac:dyDescent="0.55000000000000004">
      <c r="A15" s="3" t="s">
        <v>15</v>
      </c>
      <c r="B15" t="s">
        <v>8219</v>
      </c>
      <c r="C15">
        <v>51</v>
      </c>
      <c r="F15" s="3" t="s">
        <v>175</v>
      </c>
      <c r="G15" t="s">
        <v>8221</v>
      </c>
      <c r="H15">
        <v>0</v>
      </c>
    </row>
    <row r="16" spans="1:10" x14ac:dyDescent="0.55000000000000004">
      <c r="A16" s="3" t="s">
        <v>16</v>
      </c>
      <c r="B16" t="s">
        <v>8219</v>
      </c>
      <c r="C16">
        <v>41</v>
      </c>
      <c r="F16" s="3" t="s">
        <v>176</v>
      </c>
      <c r="G16" t="s">
        <v>8221</v>
      </c>
      <c r="H16">
        <v>0</v>
      </c>
    </row>
    <row r="17" spans="1:8" ht="28.8" x14ac:dyDescent="0.55000000000000004">
      <c r="A17" s="3" t="s">
        <v>17</v>
      </c>
      <c r="B17" t="s">
        <v>8219</v>
      </c>
      <c r="C17">
        <v>98</v>
      </c>
      <c r="F17" s="3" t="s">
        <v>177</v>
      </c>
      <c r="G17" t="s">
        <v>8221</v>
      </c>
      <c r="H17">
        <v>26</v>
      </c>
    </row>
    <row r="18" spans="1:8" x14ac:dyDescent="0.55000000000000004">
      <c r="A18" s="3" t="s">
        <v>18</v>
      </c>
      <c r="B18" t="s">
        <v>8219</v>
      </c>
      <c r="C18">
        <v>70</v>
      </c>
      <c r="F18" s="3" t="s">
        <v>178</v>
      </c>
      <c r="G18" t="s">
        <v>8221</v>
      </c>
      <c r="H18">
        <v>0</v>
      </c>
    </row>
    <row r="19" spans="1:8" ht="28.8" x14ac:dyDescent="0.55000000000000004">
      <c r="A19" s="3" t="s">
        <v>19</v>
      </c>
      <c r="B19" t="s">
        <v>8219</v>
      </c>
      <c r="C19">
        <v>36</v>
      </c>
      <c r="F19" s="3" t="s">
        <v>179</v>
      </c>
      <c r="G19" t="s">
        <v>8221</v>
      </c>
      <c r="H19">
        <v>7</v>
      </c>
    </row>
    <row r="20" spans="1:8" x14ac:dyDescent="0.55000000000000004">
      <c r="A20" s="3" t="s">
        <v>20</v>
      </c>
      <c r="B20" t="s">
        <v>8219</v>
      </c>
      <c r="C20">
        <v>342</v>
      </c>
      <c r="F20" s="3" t="s">
        <v>180</v>
      </c>
      <c r="G20" t="s">
        <v>8221</v>
      </c>
      <c r="H20">
        <v>0</v>
      </c>
    </row>
    <row r="21" spans="1:8" ht="28.8" x14ac:dyDescent="0.55000000000000004">
      <c r="A21" s="3" t="s">
        <v>21</v>
      </c>
      <c r="B21" t="s">
        <v>8219</v>
      </c>
      <c r="C21">
        <v>22</v>
      </c>
      <c r="F21" s="3" t="s">
        <v>181</v>
      </c>
      <c r="G21" t="s">
        <v>8221</v>
      </c>
      <c r="H21">
        <v>2</v>
      </c>
    </row>
    <row r="22" spans="1:8" ht="28.8" x14ac:dyDescent="0.55000000000000004">
      <c r="A22" s="3" t="s">
        <v>22</v>
      </c>
      <c r="B22" t="s">
        <v>8219</v>
      </c>
      <c r="C22">
        <v>25</v>
      </c>
      <c r="F22" s="3" t="s">
        <v>182</v>
      </c>
      <c r="G22" t="s">
        <v>8221</v>
      </c>
      <c r="H22">
        <v>13</v>
      </c>
    </row>
    <row r="23" spans="1:8" ht="28.8" x14ac:dyDescent="0.55000000000000004">
      <c r="A23" s="3" t="s">
        <v>23</v>
      </c>
      <c r="B23" t="s">
        <v>8219</v>
      </c>
      <c r="C23">
        <v>101</v>
      </c>
      <c r="F23" s="3" t="s">
        <v>183</v>
      </c>
      <c r="G23" t="s">
        <v>8221</v>
      </c>
      <c r="H23">
        <v>4</v>
      </c>
    </row>
    <row r="24" spans="1:8" ht="43.2" x14ac:dyDescent="0.55000000000000004">
      <c r="A24" s="3" t="s">
        <v>24</v>
      </c>
      <c r="B24" t="s">
        <v>8219</v>
      </c>
      <c r="C24">
        <v>8</v>
      </c>
      <c r="F24" s="3" t="s">
        <v>184</v>
      </c>
      <c r="G24" t="s">
        <v>8221</v>
      </c>
      <c r="H24">
        <v>0</v>
      </c>
    </row>
    <row r="25" spans="1:8" ht="28.8" x14ac:dyDescent="0.55000000000000004">
      <c r="A25" s="3" t="s">
        <v>25</v>
      </c>
      <c r="B25" t="s">
        <v>8219</v>
      </c>
      <c r="C25">
        <v>23</v>
      </c>
      <c r="F25" s="3" t="s">
        <v>185</v>
      </c>
      <c r="G25" t="s">
        <v>8221</v>
      </c>
      <c r="H25">
        <v>12</v>
      </c>
    </row>
    <row r="26" spans="1:8" x14ac:dyDescent="0.55000000000000004">
      <c r="A26" s="3" t="s">
        <v>26</v>
      </c>
      <c r="B26" t="s">
        <v>8219</v>
      </c>
      <c r="C26">
        <v>574</v>
      </c>
      <c r="F26" s="3" t="s">
        <v>186</v>
      </c>
      <c r="G26" t="s">
        <v>8221</v>
      </c>
      <c r="H26">
        <v>2</v>
      </c>
    </row>
    <row r="27" spans="1:8" ht="43.2" x14ac:dyDescent="0.55000000000000004">
      <c r="A27" s="3" t="s">
        <v>27</v>
      </c>
      <c r="B27" t="s">
        <v>8219</v>
      </c>
      <c r="C27">
        <v>14</v>
      </c>
      <c r="F27" s="3" t="s">
        <v>187</v>
      </c>
      <c r="G27" t="s">
        <v>8221</v>
      </c>
      <c r="H27">
        <v>10</v>
      </c>
    </row>
    <row r="28" spans="1:8" ht="28.8" x14ac:dyDescent="0.55000000000000004">
      <c r="A28" s="3" t="s">
        <v>28</v>
      </c>
      <c r="B28" t="s">
        <v>8219</v>
      </c>
      <c r="C28">
        <v>19</v>
      </c>
      <c r="F28" s="3" t="s">
        <v>188</v>
      </c>
      <c r="G28" t="s">
        <v>8221</v>
      </c>
      <c r="H28">
        <v>0</v>
      </c>
    </row>
    <row r="29" spans="1:8" ht="57.6" x14ac:dyDescent="0.55000000000000004">
      <c r="A29" s="3" t="s">
        <v>29</v>
      </c>
      <c r="B29" t="s">
        <v>8219</v>
      </c>
      <c r="C29">
        <v>150</v>
      </c>
      <c r="F29" s="3" t="s">
        <v>189</v>
      </c>
      <c r="G29" t="s">
        <v>8221</v>
      </c>
      <c r="H29">
        <v>5</v>
      </c>
    </row>
    <row r="30" spans="1:8" ht="43.2" x14ac:dyDescent="0.55000000000000004">
      <c r="A30" s="3" t="s">
        <v>30</v>
      </c>
      <c r="B30" t="s">
        <v>8219</v>
      </c>
      <c r="C30">
        <v>71</v>
      </c>
      <c r="F30" s="3" t="s">
        <v>190</v>
      </c>
      <c r="G30" t="s">
        <v>8221</v>
      </c>
      <c r="H30">
        <v>0</v>
      </c>
    </row>
    <row r="31" spans="1:8" ht="28.8" x14ac:dyDescent="0.55000000000000004">
      <c r="A31" s="3" t="s">
        <v>31</v>
      </c>
      <c r="B31" t="s">
        <v>8219</v>
      </c>
      <c r="C31">
        <v>117</v>
      </c>
      <c r="F31" s="3" t="s">
        <v>191</v>
      </c>
      <c r="G31" t="s">
        <v>8221</v>
      </c>
      <c r="H31">
        <v>5</v>
      </c>
    </row>
    <row r="32" spans="1:8" ht="28.8" x14ac:dyDescent="0.55000000000000004">
      <c r="A32" s="3" t="s">
        <v>32</v>
      </c>
      <c r="B32" t="s">
        <v>8219</v>
      </c>
      <c r="C32">
        <v>53</v>
      </c>
      <c r="F32" s="3" t="s">
        <v>192</v>
      </c>
      <c r="G32" t="s">
        <v>8221</v>
      </c>
      <c r="H32">
        <v>1</v>
      </c>
    </row>
    <row r="33" spans="1:8" ht="28.8" x14ac:dyDescent="0.55000000000000004">
      <c r="A33" s="3" t="s">
        <v>33</v>
      </c>
      <c r="B33" t="s">
        <v>8219</v>
      </c>
      <c r="C33">
        <v>1</v>
      </c>
      <c r="F33" s="3" t="s">
        <v>193</v>
      </c>
      <c r="G33" t="s">
        <v>8221</v>
      </c>
      <c r="H33">
        <v>3</v>
      </c>
    </row>
    <row r="34" spans="1:8" ht="57.6" x14ac:dyDescent="0.55000000000000004">
      <c r="A34" s="3" t="s">
        <v>34</v>
      </c>
      <c r="B34" t="s">
        <v>8219</v>
      </c>
      <c r="C34">
        <v>89</v>
      </c>
      <c r="F34" s="3" t="s">
        <v>194</v>
      </c>
      <c r="G34" t="s">
        <v>8221</v>
      </c>
      <c r="H34">
        <v>3</v>
      </c>
    </row>
    <row r="35" spans="1:8" ht="57.6" x14ac:dyDescent="0.55000000000000004">
      <c r="A35" s="3" t="s">
        <v>35</v>
      </c>
      <c r="B35" t="s">
        <v>8219</v>
      </c>
      <c r="C35">
        <v>64</v>
      </c>
      <c r="F35" s="3" t="s">
        <v>195</v>
      </c>
      <c r="G35" t="s">
        <v>8221</v>
      </c>
      <c r="H35">
        <v>0</v>
      </c>
    </row>
    <row r="36" spans="1:8" ht="28.8" x14ac:dyDescent="0.55000000000000004">
      <c r="A36" s="3" t="s">
        <v>36</v>
      </c>
      <c r="B36" t="s">
        <v>8219</v>
      </c>
      <c r="C36">
        <v>68</v>
      </c>
      <c r="F36" s="3" t="s">
        <v>196</v>
      </c>
      <c r="G36" t="s">
        <v>8221</v>
      </c>
      <c r="H36">
        <v>3</v>
      </c>
    </row>
    <row r="37" spans="1:8" ht="43.2" x14ac:dyDescent="0.55000000000000004">
      <c r="A37" s="3" t="s">
        <v>37</v>
      </c>
      <c r="B37" t="s">
        <v>8219</v>
      </c>
      <c r="C37">
        <v>28</v>
      </c>
      <c r="F37" s="3" t="s">
        <v>197</v>
      </c>
      <c r="G37" t="s">
        <v>8221</v>
      </c>
      <c r="H37">
        <v>0</v>
      </c>
    </row>
    <row r="38" spans="1:8" ht="28.8" x14ac:dyDescent="0.55000000000000004">
      <c r="A38" s="3" t="s">
        <v>38</v>
      </c>
      <c r="B38" t="s">
        <v>8219</v>
      </c>
      <c r="C38">
        <v>44</v>
      </c>
      <c r="F38" s="3" t="s">
        <v>198</v>
      </c>
      <c r="G38" t="s">
        <v>8221</v>
      </c>
      <c r="H38">
        <v>19</v>
      </c>
    </row>
    <row r="39" spans="1:8" x14ac:dyDescent="0.55000000000000004">
      <c r="A39" s="3" t="s">
        <v>39</v>
      </c>
      <c r="B39" t="s">
        <v>8219</v>
      </c>
      <c r="C39">
        <v>253</v>
      </c>
      <c r="F39" s="3" t="s">
        <v>199</v>
      </c>
      <c r="G39" t="s">
        <v>8221</v>
      </c>
      <c r="H39">
        <v>8</v>
      </c>
    </row>
    <row r="40" spans="1:8" x14ac:dyDescent="0.55000000000000004">
      <c r="A40" s="3" t="s">
        <v>40</v>
      </c>
      <c r="B40" t="s">
        <v>8219</v>
      </c>
      <c r="C40">
        <v>66</v>
      </c>
      <c r="F40" s="3" t="s">
        <v>200</v>
      </c>
      <c r="G40" t="s">
        <v>8221</v>
      </c>
      <c r="H40">
        <v>6</v>
      </c>
    </row>
    <row r="41" spans="1:8" ht="57.6" x14ac:dyDescent="0.55000000000000004">
      <c r="A41" s="3" t="s">
        <v>41</v>
      </c>
      <c r="B41" t="s">
        <v>8219</v>
      </c>
      <c r="C41">
        <v>217</v>
      </c>
      <c r="F41" s="3" t="s">
        <v>201</v>
      </c>
      <c r="G41" t="s">
        <v>8221</v>
      </c>
      <c r="H41">
        <v>0</v>
      </c>
    </row>
    <row r="42" spans="1:8" x14ac:dyDescent="0.55000000000000004">
      <c r="A42" s="3" t="s">
        <v>42</v>
      </c>
      <c r="B42" t="s">
        <v>8219</v>
      </c>
      <c r="C42">
        <v>16</v>
      </c>
      <c r="F42" s="3" t="s">
        <v>202</v>
      </c>
      <c r="G42" t="s">
        <v>8221</v>
      </c>
      <c r="H42">
        <v>18</v>
      </c>
    </row>
    <row r="43" spans="1:8" ht="28.8" x14ac:dyDescent="0.55000000000000004">
      <c r="A43" s="3" t="s">
        <v>43</v>
      </c>
      <c r="B43" t="s">
        <v>8219</v>
      </c>
      <c r="C43">
        <v>19</v>
      </c>
      <c r="F43" s="3" t="s">
        <v>203</v>
      </c>
      <c r="G43" t="s">
        <v>8221</v>
      </c>
      <c r="H43">
        <v>7</v>
      </c>
    </row>
    <row r="44" spans="1:8" x14ac:dyDescent="0.55000000000000004">
      <c r="A44" s="3" t="s">
        <v>44</v>
      </c>
      <c r="B44" t="s">
        <v>8219</v>
      </c>
      <c r="C44">
        <v>169</v>
      </c>
      <c r="F44" s="3" t="s">
        <v>204</v>
      </c>
      <c r="G44" t="s">
        <v>8221</v>
      </c>
      <c r="H44">
        <v>0</v>
      </c>
    </row>
    <row r="45" spans="1:8" ht="43.2" x14ac:dyDescent="0.55000000000000004">
      <c r="A45" s="3" t="s">
        <v>45</v>
      </c>
      <c r="B45" t="s">
        <v>8219</v>
      </c>
      <c r="C45">
        <v>263</v>
      </c>
      <c r="F45" s="3" t="s">
        <v>205</v>
      </c>
      <c r="G45" t="s">
        <v>8221</v>
      </c>
      <c r="H45">
        <v>8</v>
      </c>
    </row>
    <row r="46" spans="1:8" ht="28.8" x14ac:dyDescent="0.55000000000000004">
      <c r="A46" s="3" t="s">
        <v>46</v>
      </c>
      <c r="B46" t="s">
        <v>8219</v>
      </c>
      <c r="C46">
        <v>15</v>
      </c>
      <c r="F46" s="3" t="s">
        <v>206</v>
      </c>
      <c r="G46" t="s">
        <v>8221</v>
      </c>
      <c r="H46">
        <v>1293</v>
      </c>
    </row>
    <row r="47" spans="1:8" ht="57.6" x14ac:dyDescent="0.55000000000000004">
      <c r="A47" s="3" t="s">
        <v>47</v>
      </c>
      <c r="B47" t="s">
        <v>8219</v>
      </c>
      <c r="C47">
        <v>61</v>
      </c>
      <c r="F47" s="3" t="s">
        <v>207</v>
      </c>
      <c r="G47" t="s">
        <v>8221</v>
      </c>
      <c r="H47">
        <v>17</v>
      </c>
    </row>
    <row r="48" spans="1:8" ht="28.8" x14ac:dyDescent="0.55000000000000004">
      <c r="A48" s="3" t="s">
        <v>48</v>
      </c>
      <c r="B48" t="s">
        <v>8219</v>
      </c>
      <c r="C48">
        <v>45</v>
      </c>
      <c r="F48" s="3" t="s">
        <v>208</v>
      </c>
      <c r="G48" t="s">
        <v>8221</v>
      </c>
      <c r="H48">
        <v>0</v>
      </c>
    </row>
    <row r="49" spans="1:8" ht="28.8" x14ac:dyDescent="0.55000000000000004">
      <c r="A49" s="3" t="s">
        <v>49</v>
      </c>
      <c r="B49" t="s">
        <v>8219</v>
      </c>
      <c r="C49">
        <v>70</v>
      </c>
      <c r="F49" s="3" t="s">
        <v>209</v>
      </c>
      <c r="G49" t="s">
        <v>8221</v>
      </c>
      <c r="H49">
        <v>13</v>
      </c>
    </row>
    <row r="50" spans="1:8" ht="43.2" x14ac:dyDescent="0.55000000000000004">
      <c r="A50" s="3" t="s">
        <v>50</v>
      </c>
      <c r="B50" t="s">
        <v>8219</v>
      </c>
      <c r="C50">
        <v>38</v>
      </c>
      <c r="F50" s="3" t="s">
        <v>210</v>
      </c>
      <c r="G50" t="s">
        <v>8221</v>
      </c>
      <c r="H50">
        <v>0</v>
      </c>
    </row>
    <row r="51" spans="1:8" ht="28.8" x14ac:dyDescent="0.55000000000000004">
      <c r="A51" s="3" t="s">
        <v>51</v>
      </c>
      <c r="B51" t="s">
        <v>8219</v>
      </c>
      <c r="C51">
        <v>87</v>
      </c>
      <c r="F51" s="3" t="s">
        <v>211</v>
      </c>
      <c r="G51" t="s">
        <v>8221</v>
      </c>
      <c r="H51">
        <v>0</v>
      </c>
    </row>
    <row r="52" spans="1:8" ht="28.8" x14ac:dyDescent="0.55000000000000004">
      <c r="A52" s="3" t="s">
        <v>52</v>
      </c>
      <c r="B52" t="s">
        <v>8219</v>
      </c>
      <c r="C52">
        <v>22</v>
      </c>
      <c r="F52" s="3" t="s">
        <v>212</v>
      </c>
      <c r="G52" t="s">
        <v>8221</v>
      </c>
      <c r="H52">
        <v>33</v>
      </c>
    </row>
    <row r="53" spans="1:8" ht="57.6" x14ac:dyDescent="0.55000000000000004">
      <c r="A53" s="3" t="s">
        <v>53</v>
      </c>
      <c r="B53" t="s">
        <v>8219</v>
      </c>
      <c r="C53">
        <v>119</v>
      </c>
      <c r="F53" s="3" t="s">
        <v>213</v>
      </c>
      <c r="G53" t="s">
        <v>8221</v>
      </c>
      <c r="H53">
        <v>12</v>
      </c>
    </row>
    <row r="54" spans="1:8" ht="57.6" x14ac:dyDescent="0.55000000000000004">
      <c r="A54" s="3" t="s">
        <v>54</v>
      </c>
      <c r="B54" t="s">
        <v>8219</v>
      </c>
      <c r="C54">
        <v>52</v>
      </c>
      <c r="F54" s="3" t="s">
        <v>214</v>
      </c>
      <c r="G54" t="s">
        <v>8221</v>
      </c>
      <c r="H54">
        <v>1</v>
      </c>
    </row>
    <row r="55" spans="1:8" ht="43.2" x14ac:dyDescent="0.55000000000000004">
      <c r="A55" s="3" t="s">
        <v>55</v>
      </c>
      <c r="B55" t="s">
        <v>8219</v>
      </c>
      <c r="C55">
        <v>117</v>
      </c>
      <c r="F55" s="3" t="s">
        <v>215</v>
      </c>
      <c r="G55" t="s">
        <v>8221</v>
      </c>
      <c r="H55">
        <v>1</v>
      </c>
    </row>
    <row r="56" spans="1:8" ht="57.6" x14ac:dyDescent="0.55000000000000004">
      <c r="A56" s="3" t="s">
        <v>56</v>
      </c>
      <c r="B56" t="s">
        <v>8219</v>
      </c>
      <c r="C56">
        <v>52</v>
      </c>
      <c r="F56" s="3" t="s">
        <v>216</v>
      </c>
      <c r="G56" t="s">
        <v>8221</v>
      </c>
      <c r="H56">
        <v>1</v>
      </c>
    </row>
    <row r="57" spans="1:8" x14ac:dyDescent="0.55000000000000004">
      <c r="A57" s="3" t="s">
        <v>57</v>
      </c>
      <c r="B57" t="s">
        <v>8219</v>
      </c>
      <c r="C57">
        <v>86</v>
      </c>
      <c r="F57" s="3" t="s">
        <v>217</v>
      </c>
      <c r="G57" t="s">
        <v>8221</v>
      </c>
      <c r="H57">
        <v>1</v>
      </c>
    </row>
    <row r="58" spans="1:8" ht="43.2" x14ac:dyDescent="0.55000000000000004">
      <c r="A58" s="3" t="s">
        <v>58</v>
      </c>
      <c r="B58" t="s">
        <v>8219</v>
      </c>
      <c r="C58">
        <v>174</v>
      </c>
      <c r="F58" s="3" t="s">
        <v>218</v>
      </c>
      <c r="G58" t="s">
        <v>8221</v>
      </c>
      <c r="H58">
        <v>84</v>
      </c>
    </row>
    <row r="59" spans="1:8" ht="43.2" x14ac:dyDescent="0.55000000000000004">
      <c r="A59" s="3" t="s">
        <v>59</v>
      </c>
      <c r="B59" t="s">
        <v>8219</v>
      </c>
      <c r="C59">
        <v>69</v>
      </c>
      <c r="F59" s="3" t="s">
        <v>219</v>
      </c>
      <c r="G59" t="s">
        <v>8221</v>
      </c>
      <c r="H59">
        <v>38</v>
      </c>
    </row>
    <row r="60" spans="1:8" ht="43.2" x14ac:dyDescent="0.55000000000000004">
      <c r="A60" s="3" t="s">
        <v>60</v>
      </c>
      <c r="B60" t="s">
        <v>8219</v>
      </c>
      <c r="C60">
        <v>75</v>
      </c>
      <c r="F60" s="3" t="s">
        <v>220</v>
      </c>
      <c r="G60" t="s">
        <v>8221</v>
      </c>
      <c r="H60">
        <v>1</v>
      </c>
    </row>
    <row r="61" spans="1:8" ht="28.8" x14ac:dyDescent="0.55000000000000004">
      <c r="A61" s="3" t="s">
        <v>61</v>
      </c>
      <c r="B61" t="s">
        <v>8219</v>
      </c>
      <c r="C61">
        <v>33</v>
      </c>
      <c r="F61" s="3" t="s">
        <v>221</v>
      </c>
      <c r="G61" t="s">
        <v>8221</v>
      </c>
      <c r="H61">
        <v>76</v>
      </c>
    </row>
    <row r="62" spans="1:8" x14ac:dyDescent="0.55000000000000004">
      <c r="A62" s="3" t="s">
        <v>62</v>
      </c>
      <c r="B62" t="s">
        <v>8219</v>
      </c>
      <c r="C62">
        <v>108</v>
      </c>
      <c r="F62" s="3" t="s">
        <v>222</v>
      </c>
      <c r="G62" t="s">
        <v>8221</v>
      </c>
      <c r="H62">
        <v>3</v>
      </c>
    </row>
    <row r="63" spans="1:8" ht="28.8" x14ac:dyDescent="0.55000000000000004">
      <c r="A63" s="3" t="s">
        <v>63</v>
      </c>
      <c r="B63" t="s">
        <v>8219</v>
      </c>
      <c r="C63">
        <v>23</v>
      </c>
      <c r="F63" s="3" t="s">
        <v>223</v>
      </c>
      <c r="G63" t="s">
        <v>8221</v>
      </c>
      <c r="H63">
        <v>0</v>
      </c>
    </row>
    <row r="64" spans="1:8" ht="28.8" x14ac:dyDescent="0.55000000000000004">
      <c r="A64" s="3" t="s">
        <v>64</v>
      </c>
      <c r="B64" t="s">
        <v>8219</v>
      </c>
      <c r="C64">
        <v>48</v>
      </c>
      <c r="F64" s="3" t="s">
        <v>224</v>
      </c>
      <c r="G64" t="s">
        <v>8221</v>
      </c>
      <c r="H64">
        <v>2</v>
      </c>
    </row>
    <row r="65" spans="1:8" x14ac:dyDescent="0.55000000000000004">
      <c r="A65" s="3" t="s">
        <v>65</v>
      </c>
      <c r="B65" t="s">
        <v>8219</v>
      </c>
      <c r="C65">
        <v>64</v>
      </c>
      <c r="F65" s="3" t="s">
        <v>225</v>
      </c>
      <c r="G65" t="s">
        <v>8221</v>
      </c>
      <c r="H65">
        <v>0</v>
      </c>
    </row>
    <row r="66" spans="1:8" ht="43.2" x14ac:dyDescent="0.55000000000000004">
      <c r="A66" s="3" t="s">
        <v>66</v>
      </c>
      <c r="B66" t="s">
        <v>8219</v>
      </c>
      <c r="C66">
        <v>24</v>
      </c>
      <c r="F66" s="3" t="s">
        <v>226</v>
      </c>
      <c r="G66" t="s">
        <v>8221</v>
      </c>
      <c r="H66">
        <v>0</v>
      </c>
    </row>
    <row r="67" spans="1:8" ht="28.8" x14ac:dyDescent="0.55000000000000004">
      <c r="A67" s="3" t="s">
        <v>67</v>
      </c>
      <c r="B67" t="s">
        <v>8219</v>
      </c>
      <c r="C67">
        <v>57</v>
      </c>
      <c r="F67" s="3" t="s">
        <v>227</v>
      </c>
      <c r="G67" t="s">
        <v>8221</v>
      </c>
      <c r="H67">
        <v>0</v>
      </c>
    </row>
    <row r="68" spans="1:8" ht="28.8" x14ac:dyDescent="0.55000000000000004">
      <c r="A68" s="3" t="s">
        <v>68</v>
      </c>
      <c r="B68" t="s">
        <v>8219</v>
      </c>
      <c r="C68">
        <v>26</v>
      </c>
      <c r="F68" s="3" t="s">
        <v>228</v>
      </c>
      <c r="G68" t="s">
        <v>8221</v>
      </c>
      <c r="H68">
        <v>2</v>
      </c>
    </row>
    <row r="69" spans="1:8" ht="43.2" x14ac:dyDescent="0.55000000000000004">
      <c r="A69" s="3" t="s">
        <v>69</v>
      </c>
      <c r="B69" t="s">
        <v>8219</v>
      </c>
      <c r="C69">
        <v>20</v>
      </c>
      <c r="F69" s="3" t="s">
        <v>229</v>
      </c>
      <c r="G69" t="s">
        <v>8221</v>
      </c>
      <c r="H69">
        <v>0</v>
      </c>
    </row>
    <row r="70" spans="1:8" ht="28.8" x14ac:dyDescent="0.55000000000000004">
      <c r="A70" s="3" t="s">
        <v>70</v>
      </c>
      <c r="B70" t="s">
        <v>8219</v>
      </c>
      <c r="C70">
        <v>36</v>
      </c>
      <c r="F70" s="3" t="s">
        <v>230</v>
      </c>
      <c r="G70" t="s">
        <v>8221</v>
      </c>
      <c r="H70">
        <v>0</v>
      </c>
    </row>
    <row r="71" spans="1:8" x14ac:dyDescent="0.55000000000000004">
      <c r="A71" s="3" t="s">
        <v>71</v>
      </c>
      <c r="B71" t="s">
        <v>8219</v>
      </c>
      <c r="C71">
        <v>178</v>
      </c>
      <c r="F71" s="3" t="s">
        <v>231</v>
      </c>
      <c r="G71" t="s">
        <v>8221</v>
      </c>
      <c r="H71">
        <v>0</v>
      </c>
    </row>
    <row r="72" spans="1:8" ht="28.8" x14ac:dyDescent="0.55000000000000004">
      <c r="A72" s="3" t="s">
        <v>72</v>
      </c>
      <c r="B72" t="s">
        <v>8219</v>
      </c>
      <c r="C72">
        <v>17</v>
      </c>
      <c r="F72" s="3" t="s">
        <v>232</v>
      </c>
      <c r="G72" t="s">
        <v>8221</v>
      </c>
      <c r="H72">
        <v>2</v>
      </c>
    </row>
    <row r="73" spans="1:8" ht="72" x14ac:dyDescent="0.55000000000000004">
      <c r="A73" s="3" t="s">
        <v>73</v>
      </c>
      <c r="B73" t="s">
        <v>8219</v>
      </c>
      <c r="C73">
        <v>32</v>
      </c>
      <c r="F73" s="3" t="s">
        <v>233</v>
      </c>
      <c r="G73" t="s">
        <v>8221</v>
      </c>
      <c r="H73">
        <v>0</v>
      </c>
    </row>
    <row r="74" spans="1:8" x14ac:dyDescent="0.55000000000000004">
      <c r="A74" s="3" t="s">
        <v>74</v>
      </c>
      <c r="B74" t="s">
        <v>8219</v>
      </c>
      <c r="C74">
        <v>41</v>
      </c>
      <c r="F74" s="3" t="s">
        <v>234</v>
      </c>
      <c r="G74" t="s">
        <v>8221</v>
      </c>
      <c r="H74">
        <v>7</v>
      </c>
    </row>
    <row r="75" spans="1:8" ht="43.2" x14ac:dyDescent="0.55000000000000004">
      <c r="A75" s="3" t="s">
        <v>75</v>
      </c>
      <c r="B75" t="s">
        <v>8219</v>
      </c>
      <c r="C75">
        <v>18</v>
      </c>
      <c r="F75" s="3" t="s">
        <v>235</v>
      </c>
      <c r="G75" t="s">
        <v>8221</v>
      </c>
      <c r="H75">
        <v>0</v>
      </c>
    </row>
    <row r="76" spans="1:8" ht="28.8" x14ac:dyDescent="0.55000000000000004">
      <c r="A76" s="3" t="s">
        <v>76</v>
      </c>
      <c r="B76" t="s">
        <v>8219</v>
      </c>
      <c r="C76">
        <v>29</v>
      </c>
      <c r="F76" s="3" t="s">
        <v>236</v>
      </c>
      <c r="G76" t="s">
        <v>8221</v>
      </c>
      <c r="H76">
        <v>5</v>
      </c>
    </row>
    <row r="77" spans="1:8" ht="43.2" x14ac:dyDescent="0.55000000000000004">
      <c r="A77" s="3" t="s">
        <v>77</v>
      </c>
      <c r="B77" t="s">
        <v>8219</v>
      </c>
      <c r="C77">
        <v>47</v>
      </c>
      <c r="F77" s="3" t="s">
        <v>237</v>
      </c>
      <c r="G77" t="s">
        <v>8221</v>
      </c>
      <c r="H77">
        <v>0</v>
      </c>
    </row>
    <row r="78" spans="1:8" ht="57.6" x14ac:dyDescent="0.55000000000000004">
      <c r="A78" s="3" t="s">
        <v>78</v>
      </c>
      <c r="B78" t="s">
        <v>8219</v>
      </c>
      <c r="C78">
        <v>15</v>
      </c>
      <c r="F78" s="3" t="s">
        <v>238</v>
      </c>
      <c r="G78" t="s">
        <v>8221</v>
      </c>
      <c r="H78">
        <v>0</v>
      </c>
    </row>
    <row r="79" spans="1:8" x14ac:dyDescent="0.55000000000000004">
      <c r="A79" s="3" t="s">
        <v>79</v>
      </c>
      <c r="B79" t="s">
        <v>8219</v>
      </c>
      <c r="C79">
        <v>26</v>
      </c>
      <c r="F79" s="3" t="s">
        <v>239</v>
      </c>
      <c r="G79" t="s">
        <v>8221</v>
      </c>
      <c r="H79">
        <v>1</v>
      </c>
    </row>
    <row r="80" spans="1:8" ht="28.8" x14ac:dyDescent="0.55000000000000004">
      <c r="A80" s="3" t="s">
        <v>80</v>
      </c>
      <c r="B80" t="s">
        <v>8219</v>
      </c>
      <c r="C80">
        <v>35</v>
      </c>
      <c r="F80" s="3" t="s">
        <v>240</v>
      </c>
      <c r="G80" t="s">
        <v>8221</v>
      </c>
      <c r="H80">
        <v>0</v>
      </c>
    </row>
    <row r="81" spans="1:8" ht="28.8" x14ac:dyDescent="0.55000000000000004">
      <c r="A81" s="3" t="s">
        <v>81</v>
      </c>
      <c r="B81" t="s">
        <v>8219</v>
      </c>
      <c r="C81">
        <v>41</v>
      </c>
      <c r="F81" s="3" t="s">
        <v>241</v>
      </c>
      <c r="G81" t="s">
        <v>8221</v>
      </c>
      <c r="H81">
        <v>5</v>
      </c>
    </row>
    <row r="82" spans="1:8" ht="57.6" x14ac:dyDescent="0.55000000000000004">
      <c r="A82" s="3" t="s">
        <v>82</v>
      </c>
      <c r="B82" t="s">
        <v>8219</v>
      </c>
      <c r="C82">
        <v>47</v>
      </c>
      <c r="F82" s="3" t="s">
        <v>421</v>
      </c>
      <c r="G82" t="s">
        <v>8221</v>
      </c>
      <c r="H82">
        <v>3</v>
      </c>
    </row>
    <row r="83" spans="1:8" ht="28.8" x14ac:dyDescent="0.55000000000000004">
      <c r="A83" s="3" t="s">
        <v>83</v>
      </c>
      <c r="B83" t="s">
        <v>8219</v>
      </c>
      <c r="C83">
        <v>28</v>
      </c>
      <c r="F83" s="3" t="s">
        <v>422</v>
      </c>
      <c r="G83" t="s">
        <v>8221</v>
      </c>
      <c r="H83">
        <v>6</v>
      </c>
    </row>
    <row r="84" spans="1:8" ht="57.6" x14ac:dyDescent="0.55000000000000004">
      <c r="A84" s="3" t="s">
        <v>84</v>
      </c>
      <c r="B84" t="s">
        <v>8219</v>
      </c>
      <c r="C84">
        <v>100</v>
      </c>
      <c r="F84" s="3" t="s">
        <v>423</v>
      </c>
      <c r="G84" t="s">
        <v>8221</v>
      </c>
      <c r="H84">
        <v>12</v>
      </c>
    </row>
    <row r="85" spans="1:8" ht="57.6" x14ac:dyDescent="0.55000000000000004">
      <c r="A85" s="3" t="s">
        <v>85</v>
      </c>
      <c r="B85" t="s">
        <v>8219</v>
      </c>
      <c r="C85">
        <v>13</v>
      </c>
      <c r="F85" s="3" t="s">
        <v>424</v>
      </c>
      <c r="G85" t="s">
        <v>8221</v>
      </c>
      <c r="H85">
        <v>13</v>
      </c>
    </row>
    <row r="86" spans="1:8" ht="28.8" x14ac:dyDescent="0.55000000000000004">
      <c r="A86" s="3" t="s">
        <v>86</v>
      </c>
      <c r="B86" t="s">
        <v>8219</v>
      </c>
      <c r="C86">
        <v>7</v>
      </c>
      <c r="F86" s="3" t="s">
        <v>425</v>
      </c>
      <c r="G86" t="s">
        <v>8221</v>
      </c>
      <c r="H86">
        <v>5</v>
      </c>
    </row>
    <row r="87" spans="1:8" ht="28.8" x14ac:dyDescent="0.55000000000000004">
      <c r="A87" s="3" t="s">
        <v>87</v>
      </c>
      <c r="B87" t="s">
        <v>8219</v>
      </c>
      <c r="C87">
        <v>21</v>
      </c>
      <c r="F87" s="3" t="s">
        <v>426</v>
      </c>
      <c r="G87" t="s">
        <v>8221</v>
      </c>
      <c r="H87">
        <v>2</v>
      </c>
    </row>
    <row r="88" spans="1:8" ht="28.8" x14ac:dyDescent="0.55000000000000004">
      <c r="A88" s="3" t="s">
        <v>88</v>
      </c>
      <c r="B88" t="s">
        <v>8219</v>
      </c>
      <c r="C88">
        <v>17</v>
      </c>
      <c r="F88" s="3" t="s">
        <v>427</v>
      </c>
      <c r="G88" t="s">
        <v>8221</v>
      </c>
      <c r="H88">
        <v>8</v>
      </c>
    </row>
    <row r="89" spans="1:8" ht="28.8" x14ac:dyDescent="0.55000000000000004">
      <c r="A89" s="3" t="s">
        <v>89</v>
      </c>
      <c r="B89" t="s">
        <v>8219</v>
      </c>
      <c r="C89">
        <v>25</v>
      </c>
      <c r="F89" s="3" t="s">
        <v>428</v>
      </c>
      <c r="G89" t="s">
        <v>8221</v>
      </c>
      <c r="H89">
        <v>0</v>
      </c>
    </row>
    <row r="90" spans="1:8" ht="28.8" x14ac:dyDescent="0.55000000000000004">
      <c r="A90" s="3" t="s">
        <v>90</v>
      </c>
      <c r="B90" t="s">
        <v>8219</v>
      </c>
      <c r="C90">
        <v>60</v>
      </c>
      <c r="F90" s="3" t="s">
        <v>429</v>
      </c>
      <c r="G90" t="s">
        <v>8221</v>
      </c>
      <c r="H90">
        <v>13</v>
      </c>
    </row>
    <row r="91" spans="1:8" ht="28.8" x14ac:dyDescent="0.55000000000000004">
      <c r="A91" s="3" t="s">
        <v>91</v>
      </c>
      <c r="B91" t="s">
        <v>8219</v>
      </c>
      <c r="C91">
        <v>56</v>
      </c>
      <c r="F91" s="3" t="s">
        <v>430</v>
      </c>
      <c r="G91" t="s">
        <v>8221</v>
      </c>
      <c r="H91">
        <v>0</v>
      </c>
    </row>
    <row r="92" spans="1:8" ht="43.2" x14ac:dyDescent="0.55000000000000004">
      <c r="A92" s="3" t="s">
        <v>92</v>
      </c>
      <c r="B92" t="s">
        <v>8219</v>
      </c>
      <c r="C92">
        <v>16</v>
      </c>
      <c r="F92" s="3" t="s">
        <v>431</v>
      </c>
      <c r="G92" t="s">
        <v>8221</v>
      </c>
      <c r="H92">
        <v>5</v>
      </c>
    </row>
    <row r="93" spans="1:8" ht="43.2" x14ac:dyDescent="0.55000000000000004">
      <c r="A93" s="3" t="s">
        <v>93</v>
      </c>
      <c r="B93" t="s">
        <v>8219</v>
      </c>
      <c r="C93">
        <v>46</v>
      </c>
      <c r="F93" s="3" t="s">
        <v>432</v>
      </c>
      <c r="G93" t="s">
        <v>8221</v>
      </c>
      <c r="H93">
        <v>8</v>
      </c>
    </row>
    <row r="94" spans="1:8" ht="28.8" x14ac:dyDescent="0.55000000000000004">
      <c r="A94" s="3" t="s">
        <v>94</v>
      </c>
      <c r="B94" t="s">
        <v>8219</v>
      </c>
      <c r="C94">
        <v>43</v>
      </c>
      <c r="F94" s="3" t="s">
        <v>433</v>
      </c>
      <c r="G94" t="s">
        <v>8221</v>
      </c>
      <c r="H94">
        <v>8</v>
      </c>
    </row>
    <row r="95" spans="1:8" ht="28.8" x14ac:dyDescent="0.55000000000000004">
      <c r="A95" s="3" t="s">
        <v>95</v>
      </c>
      <c r="B95" t="s">
        <v>8219</v>
      </c>
      <c r="C95">
        <v>15</v>
      </c>
      <c r="F95" s="3" t="s">
        <v>434</v>
      </c>
      <c r="G95" t="s">
        <v>8221</v>
      </c>
      <c r="H95">
        <v>0</v>
      </c>
    </row>
    <row r="96" spans="1:8" ht="43.2" x14ac:dyDescent="0.55000000000000004">
      <c r="A96" s="3" t="s">
        <v>96</v>
      </c>
      <c r="B96" t="s">
        <v>8219</v>
      </c>
      <c r="C96">
        <v>12</v>
      </c>
      <c r="F96" s="3" t="s">
        <v>435</v>
      </c>
      <c r="G96" t="s">
        <v>8221</v>
      </c>
      <c r="H96">
        <v>2</v>
      </c>
    </row>
    <row r="97" spans="1:8" ht="28.8" x14ac:dyDescent="0.55000000000000004">
      <c r="A97" s="3" t="s">
        <v>97</v>
      </c>
      <c r="B97" t="s">
        <v>8219</v>
      </c>
      <c r="C97">
        <v>21</v>
      </c>
      <c r="F97" s="3" t="s">
        <v>436</v>
      </c>
      <c r="G97" t="s">
        <v>8221</v>
      </c>
      <c r="H97">
        <v>3</v>
      </c>
    </row>
    <row r="98" spans="1:8" x14ac:dyDescent="0.55000000000000004">
      <c r="A98" s="3" t="s">
        <v>98</v>
      </c>
      <c r="B98" t="s">
        <v>8219</v>
      </c>
      <c r="C98">
        <v>34</v>
      </c>
      <c r="F98" s="3" t="s">
        <v>437</v>
      </c>
      <c r="G98" t="s">
        <v>8221</v>
      </c>
      <c r="H98">
        <v>0</v>
      </c>
    </row>
    <row r="99" spans="1:8" ht="43.2" x14ac:dyDescent="0.55000000000000004">
      <c r="A99" s="3" t="s">
        <v>99</v>
      </c>
      <c r="B99" t="s">
        <v>8219</v>
      </c>
      <c r="C99">
        <v>8</v>
      </c>
      <c r="F99" s="3" t="s">
        <v>438</v>
      </c>
      <c r="G99" t="s">
        <v>8221</v>
      </c>
      <c r="H99">
        <v>0</v>
      </c>
    </row>
    <row r="100" spans="1:8" ht="28.8" x14ac:dyDescent="0.55000000000000004">
      <c r="A100" s="3" t="s">
        <v>100</v>
      </c>
      <c r="B100" t="s">
        <v>8219</v>
      </c>
      <c r="C100">
        <v>60</v>
      </c>
      <c r="F100" s="3" t="s">
        <v>439</v>
      </c>
      <c r="G100" t="s">
        <v>8221</v>
      </c>
      <c r="H100">
        <v>11</v>
      </c>
    </row>
    <row r="101" spans="1:8" ht="28.8" x14ac:dyDescent="0.55000000000000004">
      <c r="A101" s="3" t="s">
        <v>101</v>
      </c>
      <c r="B101" t="s">
        <v>8219</v>
      </c>
      <c r="C101">
        <v>39</v>
      </c>
      <c r="F101" s="3" t="s">
        <v>440</v>
      </c>
      <c r="G101" t="s">
        <v>8221</v>
      </c>
      <c r="H101">
        <v>0</v>
      </c>
    </row>
    <row r="102" spans="1:8" x14ac:dyDescent="0.55000000000000004">
      <c r="A102" s="3" t="s">
        <v>102</v>
      </c>
      <c r="B102" t="s">
        <v>8219</v>
      </c>
      <c r="C102">
        <v>26</v>
      </c>
      <c r="F102" s="3" t="s">
        <v>441</v>
      </c>
      <c r="G102" t="s">
        <v>8221</v>
      </c>
      <c r="H102">
        <v>1</v>
      </c>
    </row>
    <row r="103" spans="1:8" ht="28.8" x14ac:dyDescent="0.55000000000000004">
      <c r="A103" s="3" t="s">
        <v>103</v>
      </c>
      <c r="B103" t="s">
        <v>8219</v>
      </c>
      <c r="C103">
        <v>35</v>
      </c>
      <c r="F103" s="3" t="s">
        <v>442</v>
      </c>
      <c r="G103" t="s">
        <v>8221</v>
      </c>
      <c r="H103">
        <v>0</v>
      </c>
    </row>
    <row r="104" spans="1:8" ht="28.8" x14ac:dyDescent="0.55000000000000004">
      <c r="A104" s="3" t="s">
        <v>104</v>
      </c>
      <c r="B104" t="s">
        <v>8219</v>
      </c>
      <c r="C104">
        <v>65</v>
      </c>
      <c r="F104" s="3" t="s">
        <v>443</v>
      </c>
      <c r="G104" t="s">
        <v>8221</v>
      </c>
      <c r="H104">
        <v>17</v>
      </c>
    </row>
    <row r="105" spans="1:8" ht="28.8" x14ac:dyDescent="0.55000000000000004">
      <c r="A105" s="3" t="s">
        <v>105</v>
      </c>
      <c r="B105" t="s">
        <v>8219</v>
      </c>
      <c r="C105">
        <v>49</v>
      </c>
      <c r="F105" s="3" t="s">
        <v>444</v>
      </c>
      <c r="G105" t="s">
        <v>8221</v>
      </c>
      <c r="H105">
        <v>2</v>
      </c>
    </row>
    <row r="106" spans="1:8" ht="28.8" x14ac:dyDescent="0.55000000000000004">
      <c r="A106" s="3" t="s">
        <v>106</v>
      </c>
      <c r="B106" t="s">
        <v>8219</v>
      </c>
      <c r="C106">
        <v>10</v>
      </c>
      <c r="F106" s="3" t="s">
        <v>445</v>
      </c>
      <c r="G106" t="s">
        <v>8221</v>
      </c>
      <c r="H106">
        <v>1</v>
      </c>
    </row>
    <row r="107" spans="1:8" ht="57.6" x14ac:dyDescent="0.55000000000000004">
      <c r="A107" s="3" t="s">
        <v>107</v>
      </c>
      <c r="B107" t="s">
        <v>8219</v>
      </c>
      <c r="C107">
        <v>60</v>
      </c>
      <c r="F107" s="3" t="s">
        <v>446</v>
      </c>
      <c r="G107" t="s">
        <v>8221</v>
      </c>
      <c r="H107">
        <v>2</v>
      </c>
    </row>
    <row r="108" spans="1:8" x14ac:dyDescent="0.55000000000000004">
      <c r="A108" s="3" t="s">
        <v>108</v>
      </c>
      <c r="B108" t="s">
        <v>8219</v>
      </c>
      <c r="C108">
        <v>27</v>
      </c>
      <c r="F108" s="3" t="s">
        <v>447</v>
      </c>
      <c r="G108" t="s">
        <v>8221</v>
      </c>
      <c r="H108">
        <v>16</v>
      </c>
    </row>
    <row r="109" spans="1:8" ht="43.2" x14ac:dyDescent="0.55000000000000004">
      <c r="A109" s="3" t="s">
        <v>109</v>
      </c>
      <c r="B109" t="s">
        <v>8219</v>
      </c>
      <c r="C109">
        <v>69</v>
      </c>
      <c r="F109" s="3" t="s">
        <v>448</v>
      </c>
      <c r="G109" t="s">
        <v>8221</v>
      </c>
      <c r="H109">
        <v>1</v>
      </c>
    </row>
    <row r="110" spans="1:8" x14ac:dyDescent="0.55000000000000004">
      <c r="A110" s="3" t="s">
        <v>110</v>
      </c>
      <c r="B110" t="s">
        <v>8219</v>
      </c>
      <c r="C110">
        <v>47</v>
      </c>
      <c r="F110" s="3" t="s">
        <v>449</v>
      </c>
      <c r="G110" t="s">
        <v>8221</v>
      </c>
      <c r="H110">
        <v>4</v>
      </c>
    </row>
    <row r="111" spans="1:8" ht="28.8" x14ac:dyDescent="0.55000000000000004">
      <c r="A111" s="3" t="s">
        <v>111</v>
      </c>
      <c r="B111" t="s">
        <v>8219</v>
      </c>
      <c r="C111">
        <v>47</v>
      </c>
      <c r="F111" s="3" t="s">
        <v>450</v>
      </c>
      <c r="G111" t="s">
        <v>8221</v>
      </c>
      <c r="H111">
        <v>5</v>
      </c>
    </row>
    <row r="112" spans="1:8" x14ac:dyDescent="0.55000000000000004">
      <c r="A112" s="3" t="s">
        <v>112</v>
      </c>
      <c r="B112" t="s">
        <v>8219</v>
      </c>
      <c r="C112">
        <v>26</v>
      </c>
      <c r="F112" s="3" t="s">
        <v>451</v>
      </c>
      <c r="G112" t="s">
        <v>8221</v>
      </c>
      <c r="H112">
        <v>7</v>
      </c>
    </row>
    <row r="113" spans="1:8" ht="28.8" x14ac:dyDescent="0.55000000000000004">
      <c r="A113" s="3" t="s">
        <v>113</v>
      </c>
      <c r="B113" t="s">
        <v>8219</v>
      </c>
      <c r="C113">
        <v>53</v>
      </c>
      <c r="F113" s="3" t="s">
        <v>452</v>
      </c>
      <c r="G113" t="s">
        <v>8221</v>
      </c>
      <c r="H113">
        <v>0</v>
      </c>
    </row>
    <row r="114" spans="1:8" ht="28.8" x14ac:dyDescent="0.55000000000000004">
      <c r="A114" s="3" t="s">
        <v>114</v>
      </c>
      <c r="B114" t="s">
        <v>8219</v>
      </c>
      <c r="C114">
        <v>81</v>
      </c>
      <c r="F114" s="3" t="s">
        <v>453</v>
      </c>
      <c r="G114" t="s">
        <v>8221</v>
      </c>
      <c r="H114">
        <v>12</v>
      </c>
    </row>
    <row r="115" spans="1:8" ht="28.8" x14ac:dyDescent="0.55000000000000004">
      <c r="A115" s="3" t="s">
        <v>115</v>
      </c>
      <c r="B115" t="s">
        <v>8219</v>
      </c>
      <c r="C115">
        <v>78</v>
      </c>
      <c r="F115" s="3" t="s">
        <v>454</v>
      </c>
      <c r="G115" t="s">
        <v>8221</v>
      </c>
      <c r="H115">
        <v>2</v>
      </c>
    </row>
    <row r="116" spans="1:8" ht="28.8" x14ac:dyDescent="0.55000000000000004">
      <c r="A116" s="3" t="s">
        <v>116</v>
      </c>
      <c r="B116" t="s">
        <v>8219</v>
      </c>
      <c r="C116">
        <v>35</v>
      </c>
      <c r="F116" s="3" t="s">
        <v>455</v>
      </c>
      <c r="G116" t="s">
        <v>8221</v>
      </c>
      <c r="H116">
        <v>5</v>
      </c>
    </row>
    <row r="117" spans="1:8" ht="28.8" x14ac:dyDescent="0.55000000000000004">
      <c r="A117" s="3" t="s">
        <v>117</v>
      </c>
      <c r="B117" t="s">
        <v>8219</v>
      </c>
      <c r="C117">
        <v>22</v>
      </c>
      <c r="F117" s="3" t="s">
        <v>456</v>
      </c>
      <c r="G117" t="s">
        <v>8221</v>
      </c>
      <c r="H117">
        <v>2</v>
      </c>
    </row>
    <row r="118" spans="1:8" ht="57.6" x14ac:dyDescent="0.55000000000000004">
      <c r="A118" s="3" t="s">
        <v>118</v>
      </c>
      <c r="B118" t="s">
        <v>8219</v>
      </c>
      <c r="C118">
        <v>57</v>
      </c>
      <c r="F118" s="3" t="s">
        <v>457</v>
      </c>
      <c r="G118" t="s">
        <v>8221</v>
      </c>
      <c r="H118">
        <v>3</v>
      </c>
    </row>
    <row r="119" spans="1:8" ht="43.2" x14ac:dyDescent="0.55000000000000004">
      <c r="A119" s="3" t="s">
        <v>119</v>
      </c>
      <c r="B119" t="s">
        <v>8219</v>
      </c>
      <c r="C119">
        <v>27</v>
      </c>
      <c r="F119" s="3" t="s">
        <v>458</v>
      </c>
      <c r="G119" t="s">
        <v>8221</v>
      </c>
      <c r="H119">
        <v>0</v>
      </c>
    </row>
    <row r="120" spans="1:8" ht="28.8" x14ac:dyDescent="0.55000000000000004">
      <c r="A120" s="3" t="s">
        <v>120</v>
      </c>
      <c r="B120" t="s">
        <v>8219</v>
      </c>
      <c r="C120">
        <v>39</v>
      </c>
      <c r="F120" s="3" t="s">
        <v>459</v>
      </c>
      <c r="G120" t="s">
        <v>8221</v>
      </c>
      <c r="H120">
        <v>49</v>
      </c>
    </row>
    <row r="121" spans="1:8" ht="57.6" x14ac:dyDescent="0.55000000000000004">
      <c r="A121" s="3" t="s">
        <v>121</v>
      </c>
      <c r="B121" t="s">
        <v>8219</v>
      </c>
      <c r="C121">
        <v>37</v>
      </c>
      <c r="F121" s="3" t="s">
        <v>460</v>
      </c>
      <c r="G121" t="s">
        <v>8221</v>
      </c>
      <c r="H121">
        <v>1</v>
      </c>
    </row>
    <row r="122" spans="1:8" ht="28.8" x14ac:dyDescent="0.55000000000000004">
      <c r="A122" s="3" t="s">
        <v>242</v>
      </c>
      <c r="B122" t="s">
        <v>8219</v>
      </c>
      <c r="C122">
        <v>137</v>
      </c>
      <c r="F122" s="3" t="s">
        <v>461</v>
      </c>
      <c r="G122" t="s">
        <v>8221</v>
      </c>
      <c r="H122">
        <v>2</v>
      </c>
    </row>
    <row r="123" spans="1:8" ht="43.2" x14ac:dyDescent="0.55000000000000004">
      <c r="A123" s="3" t="s">
        <v>243</v>
      </c>
      <c r="B123" t="s">
        <v>8219</v>
      </c>
      <c r="C123">
        <v>376</v>
      </c>
      <c r="F123" s="3" t="s">
        <v>462</v>
      </c>
      <c r="G123" t="s">
        <v>8221</v>
      </c>
      <c r="H123">
        <v>0</v>
      </c>
    </row>
    <row r="124" spans="1:8" ht="28.8" x14ac:dyDescent="0.55000000000000004">
      <c r="A124" s="3" t="s">
        <v>244</v>
      </c>
      <c r="B124" t="s">
        <v>8219</v>
      </c>
      <c r="C124">
        <v>202</v>
      </c>
      <c r="F124" s="3" t="s">
        <v>463</v>
      </c>
      <c r="G124" t="s">
        <v>8221</v>
      </c>
      <c r="H124">
        <v>0</v>
      </c>
    </row>
    <row r="125" spans="1:8" x14ac:dyDescent="0.55000000000000004">
      <c r="A125" s="3" t="s">
        <v>245</v>
      </c>
      <c r="B125" t="s">
        <v>8219</v>
      </c>
      <c r="C125">
        <v>328</v>
      </c>
      <c r="F125" s="3" t="s">
        <v>464</v>
      </c>
      <c r="G125" t="s">
        <v>8221</v>
      </c>
      <c r="H125">
        <v>11</v>
      </c>
    </row>
    <row r="126" spans="1:8" ht="43.2" x14ac:dyDescent="0.55000000000000004">
      <c r="A126" s="4">
        <v>39756</v>
      </c>
      <c r="B126" t="s">
        <v>8219</v>
      </c>
      <c r="C126">
        <v>84</v>
      </c>
      <c r="F126" s="3" t="s">
        <v>465</v>
      </c>
      <c r="G126" t="s">
        <v>8221</v>
      </c>
      <c r="H126">
        <v>1</v>
      </c>
    </row>
    <row r="127" spans="1:8" ht="43.2" x14ac:dyDescent="0.55000000000000004">
      <c r="A127" s="3" t="s">
        <v>246</v>
      </c>
      <c r="B127" t="s">
        <v>8219</v>
      </c>
      <c r="C127">
        <v>96</v>
      </c>
      <c r="F127" s="3" t="s">
        <v>466</v>
      </c>
      <c r="G127" t="s">
        <v>8221</v>
      </c>
      <c r="H127">
        <v>8</v>
      </c>
    </row>
    <row r="128" spans="1:8" ht="28.8" x14ac:dyDescent="0.55000000000000004">
      <c r="A128" s="3" t="s">
        <v>247</v>
      </c>
      <c r="B128" t="s">
        <v>8219</v>
      </c>
      <c r="C128">
        <v>223</v>
      </c>
      <c r="F128" s="3" t="s">
        <v>467</v>
      </c>
      <c r="G128" t="s">
        <v>8221</v>
      </c>
      <c r="H128">
        <v>5</v>
      </c>
    </row>
    <row r="129" spans="1:8" ht="57.6" x14ac:dyDescent="0.55000000000000004">
      <c r="A129" s="3" t="s">
        <v>248</v>
      </c>
      <c r="B129" t="s">
        <v>8219</v>
      </c>
      <c r="C129">
        <v>62</v>
      </c>
      <c r="F129" s="3" t="s">
        <v>468</v>
      </c>
      <c r="G129" t="s">
        <v>8221</v>
      </c>
      <c r="H129">
        <v>39</v>
      </c>
    </row>
    <row r="130" spans="1:8" ht="43.2" x14ac:dyDescent="0.55000000000000004">
      <c r="A130" s="3" t="s">
        <v>249</v>
      </c>
      <c r="B130" t="s">
        <v>8219</v>
      </c>
      <c r="C130">
        <v>146</v>
      </c>
      <c r="F130" s="3" t="s">
        <v>469</v>
      </c>
      <c r="G130" t="s">
        <v>8221</v>
      </c>
      <c r="H130">
        <v>0</v>
      </c>
    </row>
    <row r="131" spans="1:8" ht="57.6" x14ac:dyDescent="0.55000000000000004">
      <c r="A131" s="3" t="s">
        <v>250</v>
      </c>
      <c r="B131" t="s">
        <v>8219</v>
      </c>
      <c r="C131">
        <v>235</v>
      </c>
      <c r="F131" s="3" t="s">
        <v>470</v>
      </c>
      <c r="G131" t="s">
        <v>8221</v>
      </c>
      <c r="H131">
        <v>0</v>
      </c>
    </row>
    <row r="132" spans="1:8" ht="57.6" x14ac:dyDescent="0.55000000000000004">
      <c r="A132" s="3" t="s">
        <v>251</v>
      </c>
      <c r="B132" t="s">
        <v>8219</v>
      </c>
      <c r="C132">
        <v>437</v>
      </c>
      <c r="F132" s="3" t="s">
        <v>471</v>
      </c>
      <c r="G132" t="s">
        <v>8221</v>
      </c>
      <c r="H132">
        <v>2</v>
      </c>
    </row>
    <row r="133" spans="1:8" ht="43.2" x14ac:dyDescent="0.55000000000000004">
      <c r="A133" s="3" t="s">
        <v>252</v>
      </c>
      <c r="B133" t="s">
        <v>8219</v>
      </c>
      <c r="C133">
        <v>77</v>
      </c>
      <c r="F133" s="3" t="s">
        <v>472</v>
      </c>
      <c r="G133" t="s">
        <v>8221</v>
      </c>
      <c r="H133">
        <v>170</v>
      </c>
    </row>
    <row r="134" spans="1:8" ht="57.6" x14ac:dyDescent="0.55000000000000004">
      <c r="A134" s="3" t="s">
        <v>253</v>
      </c>
      <c r="B134" t="s">
        <v>8219</v>
      </c>
      <c r="C134">
        <v>108</v>
      </c>
      <c r="F134" s="3" t="s">
        <v>473</v>
      </c>
      <c r="G134" t="s">
        <v>8221</v>
      </c>
      <c r="H134">
        <v>5</v>
      </c>
    </row>
    <row r="135" spans="1:8" ht="57.6" x14ac:dyDescent="0.55000000000000004">
      <c r="A135" s="3" t="s">
        <v>254</v>
      </c>
      <c r="B135" t="s">
        <v>8219</v>
      </c>
      <c r="C135">
        <v>7</v>
      </c>
      <c r="F135" s="3" t="s">
        <v>474</v>
      </c>
      <c r="G135" t="s">
        <v>8221</v>
      </c>
      <c r="H135">
        <v>14</v>
      </c>
    </row>
    <row r="136" spans="1:8" ht="28.8" x14ac:dyDescent="0.55000000000000004">
      <c r="A136" s="3" t="s">
        <v>255</v>
      </c>
      <c r="B136" t="s">
        <v>8219</v>
      </c>
      <c r="C136">
        <v>314</v>
      </c>
      <c r="F136" s="3" t="s">
        <v>475</v>
      </c>
      <c r="G136" t="s">
        <v>8221</v>
      </c>
      <c r="H136">
        <v>1</v>
      </c>
    </row>
    <row r="137" spans="1:8" ht="57.6" x14ac:dyDescent="0.55000000000000004">
      <c r="A137" s="3" t="s">
        <v>256</v>
      </c>
      <c r="B137" t="s">
        <v>8219</v>
      </c>
      <c r="C137">
        <v>188</v>
      </c>
      <c r="F137" s="3" t="s">
        <v>476</v>
      </c>
      <c r="G137" t="s">
        <v>8221</v>
      </c>
      <c r="H137">
        <v>0</v>
      </c>
    </row>
    <row r="138" spans="1:8" ht="43.2" x14ac:dyDescent="0.55000000000000004">
      <c r="A138" s="3" t="s">
        <v>257</v>
      </c>
      <c r="B138" t="s">
        <v>8219</v>
      </c>
      <c r="C138">
        <v>275</v>
      </c>
      <c r="F138" s="3" t="s">
        <v>477</v>
      </c>
      <c r="G138" t="s">
        <v>8221</v>
      </c>
      <c r="H138">
        <v>124</v>
      </c>
    </row>
    <row r="139" spans="1:8" ht="43.2" x14ac:dyDescent="0.55000000000000004">
      <c r="A139" s="3" t="s">
        <v>258</v>
      </c>
      <c r="B139" t="s">
        <v>8219</v>
      </c>
      <c r="C139">
        <v>560</v>
      </c>
      <c r="F139" s="3" t="s">
        <v>478</v>
      </c>
      <c r="G139" t="s">
        <v>8221</v>
      </c>
      <c r="H139">
        <v>0</v>
      </c>
    </row>
    <row r="140" spans="1:8" ht="43.2" x14ac:dyDescent="0.55000000000000004">
      <c r="A140" s="3" t="s">
        <v>259</v>
      </c>
      <c r="B140" t="s">
        <v>8219</v>
      </c>
      <c r="C140">
        <v>688</v>
      </c>
      <c r="F140" s="3" t="s">
        <v>479</v>
      </c>
      <c r="G140" t="s">
        <v>8221</v>
      </c>
      <c r="H140">
        <v>0</v>
      </c>
    </row>
    <row r="141" spans="1:8" ht="43.2" x14ac:dyDescent="0.55000000000000004">
      <c r="A141" s="3" t="s">
        <v>260</v>
      </c>
      <c r="B141" t="s">
        <v>8219</v>
      </c>
      <c r="C141">
        <v>942</v>
      </c>
      <c r="F141" s="3" t="s">
        <v>480</v>
      </c>
      <c r="G141" t="s">
        <v>8221</v>
      </c>
      <c r="H141">
        <v>55</v>
      </c>
    </row>
    <row r="142" spans="1:8" ht="43.2" x14ac:dyDescent="0.55000000000000004">
      <c r="A142" s="3" t="s">
        <v>261</v>
      </c>
      <c r="B142" t="s">
        <v>8219</v>
      </c>
      <c r="C142">
        <v>88</v>
      </c>
      <c r="F142" s="3" t="s">
        <v>481</v>
      </c>
      <c r="G142" t="s">
        <v>8221</v>
      </c>
      <c r="H142">
        <v>140</v>
      </c>
    </row>
    <row r="143" spans="1:8" x14ac:dyDescent="0.55000000000000004">
      <c r="A143" s="3" t="s">
        <v>262</v>
      </c>
      <c r="B143" t="s">
        <v>8219</v>
      </c>
      <c r="C143">
        <v>220</v>
      </c>
      <c r="F143" s="3" t="s">
        <v>482</v>
      </c>
      <c r="G143" t="s">
        <v>8221</v>
      </c>
      <c r="H143">
        <v>21</v>
      </c>
    </row>
    <row r="144" spans="1:8" ht="43.2" x14ac:dyDescent="0.55000000000000004">
      <c r="A144" s="3" t="s">
        <v>263</v>
      </c>
      <c r="B144" t="s">
        <v>8219</v>
      </c>
      <c r="C144">
        <v>145</v>
      </c>
      <c r="F144" s="3" t="s">
        <v>483</v>
      </c>
      <c r="G144" t="s">
        <v>8221</v>
      </c>
      <c r="H144">
        <v>1</v>
      </c>
    </row>
    <row r="145" spans="1:8" ht="43.2" x14ac:dyDescent="0.55000000000000004">
      <c r="A145" s="3" t="s">
        <v>264</v>
      </c>
      <c r="B145" t="s">
        <v>8219</v>
      </c>
      <c r="C145">
        <v>963</v>
      </c>
      <c r="F145" s="3" t="s">
        <v>484</v>
      </c>
      <c r="G145" t="s">
        <v>8221</v>
      </c>
      <c r="H145">
        <v>147</v>
      </c>
    </row>
    <row r="146" spans="1:8" ht="43.2" x14ac:dyDescent="0.55000000000000004">
      <c r="A146" s="3" t="s">
        <v>265</v>
      </c>
      <c r="B146" t="s">
        <v>8219</v>
      </c>
      <c r="C146">
        <v>91</v>
      </c>
      <c r="F146" s="3" t="s">
        <v>485</v>
      </c>
      <c r="G146" t="s">
        <v>8221</v>
      </c>
      <c r="H146">
        <v>11</v>
      </c>
    </row>
    <row r="147" spans="1:8" ht="57.6" x14ac:dyDescent="0.55000000000000004">
      <c r="A147" s="3" t="s">
        <v>266</v>
      </c>
      <c r="B147" t="s">
        <v>8219</v>
      </c>
      <c r="C147">
        <v>58</v>
      </c>
      <c r="F147" s="3" t="s">
        <v>486</v>
      </c>
      <c r="G147" t="s">
        <v>8221</v>
      </c>
      <c r="H147">
        <v>125</v>
      </c>
    </row>
    <row r="148" spans="1:8" ht="57.6" x14ac:dyDescent="0.55000000000000004">
      <c r="A148" s="3" t="s">
        <v>267</v>
      </c>
      <c r="B148" t="s">
        <v>8219</v>
      </c>
      <c r="C148">
        <v>36</v>
      </c>
      <c r="F148" s="3" t="s">
        <v>487</v>
      </c>
      <c r="G148" t="s">
        <v>8221</v>
      </c>
      <c r="H148">
        <v>1</v>
      </c>
    </row>
    <row r="149" spans="1:8" ht="43.2" x14ac:dyDescent="0.55000000000000004">
      <c r="A149" s="3" t="s">
        <v>268</v>
      </c>
      <c r="B149" t="s">
        <v>8219</v>
      </c>
      <c r="C149">
        <v>165</v>
      </c>
      <c r="F149" s="3" t="s">
        <v>488</v>
      </c>
      <c r="G149" t="s">
        <v>8221</v>
      </c>
      <c r="H149">
        <v>0</v>
      </c>
    </row>
    <row r="150" spans="1:8" ht="43.2" x14ac:dyDescent="0.55000000000000004">
      <c r="A150" s="3" t="s">
        <v>269</v>
      </c>
      <c r="B150" t="s">
        <v>8219</v>
      </c>
      <c r="C150">
        <v>111</v>
      </c>
      <c r="F150" s="3" t="s">
        <v>489</v>
      </c>
      <c r="G150" t="s">
        <v>8221</v>
      </c>
      <c r="H150">
        <v>0</v>
      </c>
    </row>
    <row r="151" spans="1:8" ht="28.8" x14ac:dyDescent="0.55000000000000004">
      <c r="A151" s="3" t="s">
        <v>270</v>
      </c>
      <c r="B151" t="s">
        <v>8219</v>
      </c>
      <c r="C151">
        <v>1596</v>
      </c>
      <c r="F151" s="3" t="s">
        <v>490</v>
      </c>
      <c r="G151" t="s">
        <v>8221</v>
      </c>
      <c r="H151">
        <v>3</v>
      </c>
    </row>
    <row r="152" spans="1:8" ht="43.2" x14ac:dyDescent="0.55000000000000004">
      <c r="A152" s="3" t="s">
        <v>271</v>
      </c>
      <c r="B152" t="s">
        <v>8219</v>
      </c>
      <c r="C152">
        <v>61</v>
      </c>
      <c r="F152" s="3" t="s">
        <v>491</v>
      </c>
      <c r="G152" t="s">
        <v>8221</v>
      </c>
      <c r="H152">
        <v>0</v>
      </c>
    </row>
    <row r="153" spans="1:8" x14ac:dyDescent="0.55000000000000004">
      <c r="A153" s="3" t="s">
        <v>272</v>
      </c>
      <c r="B153" t="s">
        <v>8219</v>
      </c>
      <c r="C153">
        <v>287</v>
      </c>
      <c r="F153" s="3" t="s">
        <v>492</v>
      </c>
      <c r="G153" t="s">
        <v>8221</v>
      </c>
      <c r="H153">
        <v>0</v>
      </c>
    </row>
    <row r="154" spans="1:8" ht="57.6" x14ac:dyDescent="0.55000000000000004">
      <c r="A154" s="3" t="s">
        <v>273</v>
      </c>
      <c r="B154" t="s">
        <v>8219</v>
      </c>
      <c r="C154">
        <v>65</v>
      </c>
      <c r="F154" s="3" t="s">
        <v>493</v>
      </c>
      <c r="G154" t="s">
        <v>8221</v>
      </c>
      <c r="H154">
        <v>0</v>
      </c>
    </row>
    <row r="155" spans="1:8" ht="43.2" x14ac:dyDescent="0.55000000000000004">
      <c r="A155" s="3" t="s">
        <v>274</v>
      </c>
      <c r="B155" t="s">
        <v>8219</v>
      </c>
      <c r="C155">
        <v>118</v>
      </c>
      <c r="F155" s="3" t="s">
        <v>494</v>
      </c>
      <c r="G155" t="s">
        <v>8221</v>
      </c>
      <c r="H155">
        <v>0</v>
      </c>
    </row>
    <row r="156" spans="1:8" ht="28.8" x14ac:dyDescent="0.55000000000000004">
      <c r="A156" s="3" t="s">
        <v>275</v>
      </c>
      <c r="B156" t="s">
        <v>8219</v>
      </c>
      <c r="C156">
        <v>113</v>
      </c>
      <c r="F156" s="3" t="s">
        <v>495</v>
      </c>
      <c r="G156" t="s">
        <v>8221</v>
      </c>
      <c r="H156">
        <v>3</v>
      </c>
    </row>
    <row r="157" spans="1:8" ht="28.8" x14ac:dyDescent="0.55000000000000004">
      <c r="A157" s="3" t="s">
        <v>276</v>
      </c>
      <c r="B157" t="s">
        <v>8219</v>
      </c>
      <c r="C157">
        <v>332</v>
      </c>
      <c r="F157" s="3" t="s">
        <v>496</v>
      </c>
      <c r="G157" t="s">
        <v>8221</v>
      </c>
      <c r="H157">
        <v>0</v>
      </c>
    </row>
    <row r="158" spans="1:8" ht="43.2" x14ac:dyDescent="0.55000000000000004">
      <c r="A158" s="3" t="s">
        <v>277</v>
      </c>
      <c r="B158" t="s">
        <v>8219</v>
      </c>
      <c r="C158">
        <v>62</v>
      </c>
      <c r="F158" s="3" t="s">
        <v>497</v>
      </c>
      <c r="G158" t="s">
        <v>8221</v>
      </c>
      <c r="H158">
        <v>1</v>
      </c>
    </row>
    <row r="159" spans="1:8" ht="28.8" x14ac:dyDescent="0.55000000000000004">
      <c r="A159" s="3" t="s">
        <v>278</v>
      </c>
      <c r="B159" t="s">
        <v>8219</v>
      </c>
      <c r="C159">
        <v>951</v>
      </c>
      <c r="F159" s="3" t="s">
        <v>498</v>
      </c>
      <c r="G159" t="s">
        <v>8221</v>
      </c>
      <c r="H159">
        <v>3</v>
      </c>
    </row>
    <row r="160" spans="1:8" ht="43.2" x14ac:dyDescent="0.55000000000000004">
      <c r="A160" s="3" t="s">
        <v>279</v>
      </c>
      <c r="B160" t="s">
        <v>8219</v>
      </c>
      <c r="C160">
        <v>415</v>
      </c>
      <c r="F160" s="3" t="s">
        <v>499</v>
      </c>
      <c r="G160" t="s">
        <v>8221</v>
      </c>
      <c r="H160">
        <v>22</v>
      </c>
    </row>
    <row r="161" spans="1:8" ht="72" x14ac:dyDescent="0.55000000000000004">
      <c r="A161" s="3" t="s">
        <v>280</v>
      </c>
      <c r="B161" t="s">
        <v>8219</v>
      </c>
      <c r="C161">
        <v>305</v>
      </c>
      <c r="F161" s="3" t="s">
        <v>500</v>
      </c>
      <c r="G161" t="s">
        <v>8221</v>
      </c>
      <c r="H161">
        <v>26</v>
      </c>
    </row>
    <row r="162" spans="1:8" ht="28.8" x14ac:dyDescent="0.55000000000000004">
      <c r="A162" s="3" t="s">
        <v>281</v>
      </c>
      <c r="B162" t="s">
        <v>8219</v>
      </c>
      <c r="C162">
        <v>2139</v>
      </c>
      <c r="F162" s="3" t="s">
        <v>501</v>
      </c>
      <c r="G162" t="s">
        <v>8221</v>
      </c>
      <c r="H162">
        <v>4</v>
      </c>
    </row>
    <row r="163" spans="1:8" ht="43.2" x14ac:dyDescent="0.55000000000000004">
      <c r="A163" s="3" t="s">
        <v>282</v>
      </c>
      <c r="B163" t="s">
        <v>8219</v>
      </c>
      <c r="C163">
        <v>79</v>
      </c>
      <c r="F163" s="3" t="s">
        <v>502</v>
      </c>
      <c r="G163" t="s">
        <v>8221</v>
      </c>
      <c r="H163">
        <v>0</v>
      </c>
    </row>
    <row r="164" spans="1:8" ht="28.8" x14ac:dyDescent="0.55000000000000004">
      <c r="A164" s="3" t="s">
        <v>283</v>
      </c>
      <c r="B164" t="s">
        <v>8219</v>
      </c>
      <c r="C164">
        <v>179</v>
      </c>
      <c r="F164" s="3" t="s">
        <v>503</v>
      </c>
      <c r="G164" t="s">
        <v>8221</v>
      </c>
      <c r="H164">
        <v>4</v>
      </c>
    </row>
    <row r="165" spans="1:8" ht="57.6" x14ac:dyDescent="0.55000000000000004">
      <c r="A165" s="3" t="s">
        <v>284</v>
      </c>
      <c r="B165" t="s">
        <v>8219</v>
      </c>
      <c r="C165">
        <v>202</v>
      </c>
      <c r="F165" s="3" t="s">
        <v>504</v>
      </c>
      <c r="G165" t="s">
        <v>8221</v>
      </c>
      <c r="H165">
        <v>9</v>
      </c>
    </row>
    <row r="166" spans="1:8" ht="57.6" x14ac:dyDescent="0.55000000000000004">
      <c r="A166" s="3" t="s">
        <v>285</v>
      </c>
      <c r="B166" t="s">
        <v>8219</v>
      </c>
      <c r="C166">
        <v>760</v>
      </c>
      <c r="F166" s="3" t="s">
        <v>505</v>
      </c>
      <c r="G166" t="s">
        <v>8221</v>
      </c>
      <c r="H166">
        <v>5</v>
      </c>
    </row>
    <row r="167" spans="1:8" ht="57.6" x14ac:dyDescent="0.55000000000000004">
      <c r="A167" s="3" t="s">
        <v>286</v>
      </c>
      <c r="B167" t="s">
        <v>8219</v>
      </c>
      <c r="C167">
        <v>563</v>
      </c>
      <c r="F167" s="3" t="s">
        <v>506</v>
      </c>
      <c r="G167" t="s">
        <v>8221</v>
      </c>
      <c r="H167">
        <v>14</v>
      </c>
    </row>
    <row r="168" spans="1:8" ht="28.8" x14ac:dyDescent="0.55000000000000004">
      <c r="A168" s="3" t="s">
        <v>287</v>
      </c>
      <c r="B168" t="s">
        <v>8219</v>
      </c>
      <c r="C168">
        <v>135</v>
      </c>
      <c r="F168" s="3" t="s">
        <v>507</v>
      </c>
      <c r="G168" t="s">
        <v>8221</v>
      </c>
      <c r="H168">
        <v>1</v>
      </c>
    </row>
    <row r="169" spans="1:8" ht="43.2" x14ac:dyDescent="0.55000000000000004">
      <c r="A169" s="3" t="s">
        <v>288</v>
      </c>
      <c r="B169" t="s">
        <v>8219</v>
      </c>
      <c r="C169">
        <v>290</v>
      </c>
      <c r="F169" s="3" t="s">
        <v>508</v>
      </c>
      <c r="G169" t="s">
        <v>8221</v>
      </c>
      <c r="H169">
        <v>10</v>
      </c>
    </row>
    <row r="170" spans="1:8" ht="43.2" x14ac:dyDescent="0.55000000000000004">
      <c r="A170" s="3" t="s">
        <v>289</v>
      </c>
      <c r="B170" t="s">
        <v>8219</v>
      </c>
      <c r="C170">
        <v>447</v>
      </c>
      <c r="F170" s="3" t="s">
        <v>509</v>
      </c>
      <c r="G170" t="s">
        <v>8221</v>
      </c>
      <c r="H170">
        <v>3</v>
      </c>
    </row>
    <row r="171" spans="1:8" ht="43.2" x14ac:dyDescent="0.55000000000000004">
      <c r="A171" s="3" t="s">
        <v>290</v>
      </c>
      <c r="B171" t="s">
        <v>8219</v>
      </c>
      <c r="C171">
        <v>232</v>
      </c>
      <c r="F171" s="3" t="s">
        <v>510</v>
      </c>
      <c r="G171" t="s">
        <v>8221</v>
      </c>
      <c r="H171">
        <v>1</v>
      </c>
    </row>
    <row r="172" spans="1:8" ht="43.2" x14ac:dyDescent="0.55000000000000004">
      <c r="A172" s="3" t="s">
        <v>291</v>
      </c>
      <c r="B172" t="s">
        <v>8219</v>
      </c>
      <c r="C172">
        <v>168</v>
      </c>
      <c r="F172" s="3" t="s">
        <v>511</v>
      </c>
      <c r="G172" t="s">
        <v>8221</v>
      </c>
      <c r="H172">
        <v>0</v>
      </c>
    </row>
    <row r="173" spans="1:8" ht="43.2" x14ac:dyDescent="0.55000000000000004">
      <c r="A173" s="3" t="s">
        <v>292</v>
      </c>
      <c r="B173" t="s">
        <v>8219</v>
      </c>
      <c r="C173">
        <v>128</v>
      </c>
      <c r="F173" s="3" t="s">
        <v>512</v>
      </c>
      <c r="G173" t="s">
        <v>8221</v>
      </c>
      <c r="H173">
        <v>5</v>
      </c>
    </row>
    <row r="174" spans="1:8" ht="28.8" x14ac:dyDescent="0.55000000000000004">
      <c r="A174" s="3" t="s">
        <v>293</v>
      </c>
      <c r="B174" t="s">
        <v>8219</v>
      </c>
      <c r="C174">
        <v>493</v>
      </c>
      <c r="F174" s="3" t="s">
        <v>513</v>
      </c>
      <c r="G174" t="s">
        <v>8221</v>
      </c>
      <c r="H174">
        <v>2</v>
      </c>
    </row>
    <row r="175" spans="1:8" ht="43.2" x14ac:dyDescent="0.55000000000000004">
      <c r="A175" s="3" t="s">
        <v>294</v>
      </c>
      <c r="B175" t="s">
        <v>8219</v>
      </c>
      <c r="C175">
        <v>131</v>
      </c>
      <c r="F175" s="3" t="s">
        <v>514</v>
      </c>
      <c r="G175" t="s">
        <v>8221</v>
      </c>
      <c r="H175">
        <v>68</v>
      </c>
    </row>
    <row r="176" spans="1:8" ht="43.2" x14ac:dyDescent="0.55000000000000004">
      <c r="A176" s="3" t="s">
        <v>295</v>
      </c>
      <c r="B176" t="s">
        <v>8219</v>
      </c>
      <c r="C176">
        <v>50</v>
      </c>
      <c r="F176" s="3" t="s">
        <v>515</v>
      </c>
      <c r="G176" t="s">
        <v>8221</v>
      </c>
      <c r="H176">
        <v>3</v>
      </c>
    </row>
    <row r="177" spans="1:8" ht="43.2" x14ac:dyDescent="0.55000000000000004">
      <c r="A177" s="3" t="s">
        <v>296</v>
      </c>
      <c r="B177" t="s">
        <v>8219</v>
      </c>
      <c r="C177">
        <v>665</v>
      </c>
      <c r="F177" s="3" t="s">
        <v>516</v>
      </c>
      <c r="G177" t="s">
        <v>8221</v>
      </c>
      <c r="H177">
        <v>34</v>
      </c>
    </row>
    <row r="178" spans="1:8" x14ac:dyDescent="0.55000000000000004">
      <c r="A178" s="3" t="s">
        <v>297</v>
      </c>
      <c r="B178" t="s">
        <v>8219</v>
      </c>
      <c r="C178">
        <v>129</v>
      </c>
      <c r="F178" s="3" t="s">
        <v>517</v>
      </c>
      <c r="G178" t="s">
        <v>8221</v>
      </c>
      <c r="H178">
        <v>0</v>
      </c>
    </row>
    <row r="179" spans="1:8" ht="43.2" x14ac:dyDescent="0.55000000000000004">
      <c r="A179" s="3" t="s">
        <v>298</v>
      </c>
      <c r="B179" t="s">
        <v>8219</v>
      </c>
      <c r="C179">
        <v>142</v>
      </c>
      <c r="F179" s="3" t="s">
        <v>518</v>
      </c>
      <c r="G179" t="s">
        <v>8221</v>
      </c>
      <c r="H179">
        <v>3</v>
      </c>
    </row>
    <row r="180" spans="1:8" ht="43.2" x14ac:dyDescent="0.55000000000000004">
      <c r="A180" s="3" t="s">
        <v>299</v>
      </c>
      <c r="B180" t="s">
        <v>8219</v>
      </c>
      <c r="C180">
        <v>2436</v>
      </c>
      <c r="F180" s="3" t="s">
        <v>519</v>
      </c>
      <c r="G180" t="s">
        <v>8221</v>
      </c>
      <c r="H180">
        <v>0</v>
      </c>
    </row>
    <row r="181" spans="1:8" ht="28.8" x14ac:dyDescent="0.55000000000000004">
      <c r="A181" s="3" t="s">
        <v>300</v>
      </c>
      <c r="B181" t="s">
        <v>8219</v>
      </c>
      <c r="C181">
        <v>244</v>
      </c>
      <c r="F181" s="3" t="s">
        <v>520</v>
      </c>
      <c r="G181" t="s">
        <v>8221</v>
      </c>
      <c r="H181">
        <v>70</v>
      </c>
    </row>
    <row r="182" spans="1:8" ht="28.8" x14ac:dyDescent="0.55000000000000004">
      <c r="A182" s="3" t="s">
        <v>301</v>
      </c>
      <c r="B182" t="s">
        <v>8219</v>
      </c>
      <c r="C182">
        <v>298</v>
      </c>
      <c r="F182" s="3" t="s">
        <v>541</v>
      </c>
      <c r="G182" t="s">
        <v>8221</v>
      </c>
      <c r="H182">
        <v>1</v>
      </c>
    </row>
    <row r="183" spans="1:8" x14ac:dyDescent="0.55000000000000004">
      <c r="A183" s="3" t="s">
        <v>302</v>
      </c>
      <c r="B183" t="s">
        <v>8219</v>
      </c>
      <c r="C183">
        <v>251</v>
      </c>
      <c r="F183" s="3" t="s">
        <v>542</v>
      </c>
      <c r="G183" t="s">
        <v>8221</v>
      </c>
      <c r="H183">
        <v>1</v>
      </c>
    </row>
    <row r="184" spans="1:8" ht="57.6" x14ac:dyDescent="0.55000000000000004">
      <c r="A184" s="3" t="s">
        <v>303</v>
      </c>
      <c r="B184" t="s">
        <v>8219</v>
      </c>
      <c r="C184">
        <v>108</v>
      </c>
      <c r="F184" s="3" t="s">
        <v>543</v>
      </c>
      <c r="G184" t="s">
        <v>8221</v>
      </c>
      <c r="H184">
        <v>1</v>
      </c>
    </row>
    <row r="185" spans="1:8" ht="43.2" x14ac:dyDescent="0.55000000000000004">
      <c r="A185" s="3" t="s">
        <v>304</v>
      </c>
      <c r="B185" t="s">
        <v>8219</v>
      </c>
      <c r="C185">
        <v>82</v>
      </c>
      <c r="F185" s="3" t="s">
        <v>544</v>
      </c>
      <c r="G185" t="s">
        <v>8221</v>
      </c>
      <c r="H185">
        <v>2</v>
      </c>
    </row>
    <row r="186" spans="1:8" ht="57.6" x14ac:dyDescent="0.55000000000000004">
      <c r="A186" s="3" t="s">
        <v>305</v>
      </c>
      <c r="B186" t="s">
        <v>8219</v>
      </c>
      <c r="C186">
        <v>74</v>
      </c>
      <c r="F186" s="3" t="s">
        <v>545</v>
      </c>
      <c r="G186" t="s">
        <v>8221</v>
      </c>
      <c r="H186">
        <v>2</v>
      </c>
    </row>
    <row r="187" spans="1:8" ht="72" x14ac:dyDescent="0.55000000000000004">
      <c r="A187" s="3" t="s">
        <v>306</v>
      </c>
      <c r="B187" t="s">
        <v>8219</v>
      </c>
      <c r="C187">
        <v>189</v>
      </c>
      <c r="F187" s="3" t="s">
        <v>546</v>
      </c>
      <c r="G187" t="s">
        <v>8221</v>
      </c>
      <c r="H187">
        <v>34</v>
      </c>
    </row>
    <row r="188" spans="1:8" ht="43.2" x14ac:dyDescent="0.55000000000000004">
      <c r="A188" s="3" t="s">
        <v>307</v>
      </c>
      <c r="B188" t="s">
        <v>8219</v>
      </c>
      <c r="C188">
        <v>80</v>
      </c>
      <c r="F188" s="3" t="s">
        <v>547</v>
      </c>
      <c r="G188" t="s">
        <v>8221</v>
      </c>
      <c r="H188">
        <v>2</v>
      </c>
    </row>
    <row r="189" spans="1:8" ht="28.8" x14ac:dyDescent="0.55000000000000004">
      <c r="A189" s="3" t="s">
        <v>308</v>
      </c>
      <c r="B189" t="s">
        <v>8219</v>
      </c>
      <c r="C189">
        <v>576</v>
      </c>
      <c r="F189" s="3" t="s">
        <v>548</v>
      </c>
      <c r="G189" t="s">
        <v>8221</v>
      </c>
      <c r="H189">
        <v>0</v>
      </c>
    </row>
    <row r="190" spans="1:8" ht="43.2" x14ac:dyDescent="0.55000000000000004">
      <c r="A190" s="3" t="s">
        <v>309</v>
      </c>
      <c r="B190" t="s">
        <v>8219</v>
      </c>
      <c r="C190">
        <v>202</v>
      </c>
      <c r="F190" s="3" t="s">
        <v>549</v>
      </c>
      <c r="G190" t="s">
        <v>8221</v>
      </c>
      <c r="H190">
        <v>1</v>
      </c>
    </row>
    <row r="191" spans="1:8" ht="57.6" x14ac:dyDescent="0.55000000000000004">
      <c r="A191" s="3" t="s">
        <v>310</v>
      </c>
      <c r="B191" t="s">
        <v>8219</v>
      </c>
      <c r="C191">
        <v>238</v>
      </c>
      <c r="F191" s="3" t="s">
        <v>550</v>
      </c>
      <c r="G191" t="s">
        <v>8221</v>
      </c>
      <c r="H191">
        <v>8</v>
      </c>
    </row>
    <row r="192" spans="1:8" ht="43.2" x14ac:dyDescent="0.55000000000000004">
      <c r="A192" s="3" t="s">
        <v>311</v>
      </c>
      <c r="B192" t="s">
        <v>8219</v>
      </c>
      <c r="C192">
        <v>36</v>
      </c>
      <c r="F192" s="3" t="s">
        <v>551</v>
      </c>
      <c r="G192" t="s">
        <v>8221</v>
      </c>
      <c r="H192">
        <v>4</v>
      </c>
    </row>
    <row r="193" spans="1:8" ht="43.2" x14ac:dyDescent="0.55000000000000004">
      <c r="A193" s="3" t="s">
        <v>312</v>
      </c>
      <c r="B193" t="s">
        <v>8219</v>
      </c>
      <c r="C193">
        <v>150</v>
      </c>
      <c r="F193" s="3" t="s">
        <v>552</v>
      </c>
      <c r="G193" t="s">
        <v>8221</v>
      </c>
      <c r="H193">
        <v>28</v>
      </c>
    </row>
    <row r="194" spans="1:8" ht="43.2" x14ac:dyDescent="0.55000000000000004">
      <c r="A194" s="3" t="s">
        <v>313</v>
      </c>
      <c r="B194" t="s">
        <v>8219</v>
      </c>
      <c r="C194">
        <v>146</v>
      </c>
      <c r="F194" s="3" t="s">
        <v>553</v>
      </c>
      <c r="G194" t="s">
        <v>8221</v>
      </c>
      <c r="H194">
        <v>0</v>
      </c>
    </row>
    <row r="195" spans="1:8" x14ac:dyDescent="0.55000000000000004">
      <c r="A195" s="3" t="s">
        <v>314</v>
      </c>
      <c r="B195" t="s">
        <v>8219</v>
      </c>
      <c r="C195">
        <v>222</v>
      </c>
      <c r="F195" s="3" t="s">
        <v>554</v>
      </c>
      <c r="G195" t="s">
        <v>8221</v>
      </c>
      <c r="H195">
        <v>6</v>
      </c>
    </row>
    <row r="196" spans="1:8" ht="57.6" x14ac:dyDescent="0.55000000000000004">
      <c r="A196" s="3" t="s">
        <v>315</v>
      </c>
      <c r="B196" t="s">
        <v>8219</v>
      </c>
      <c r="C196">
        <v>120</v>
      </c>
      <c r="F196" s="3" t="s">
        <v>555</v>
      </c>
      <c r="G196" t="s">
        <v>8221</v>
      </c>
      <c r="H196">
        <v>22</v>
      </c>
    </row>
    <row r="197" spans="1:8" ht="43.2" x14ac:dyDescent="0.55000000000000004">
      <c r="A197" s="3" t="s">
        <v>316</v>
      </c>
      <c r="B197" t="s">
        <v>8219</v>
      </c>
      <c r="C197">
        <v>126</v>
      </c>
      <c r="F197" s="3" t="s">
        <v>556</v>
      </c>
      <c r="G197" t="s">
        <v>8221</v>
      </c>
      <c r="H197">
        <v>0</v>
      </c>
    </row>
    <row r="198" spans="1:8" ht="43.2" x14ac:dyDescent="0.55000000000000004">
      <c r="A198" s="3" t="s">
        <v>317</v>
      </c>
      <c r="B198" t="s">
        <v>8219</v>
      </c>
      <c r="C198">
        <v>158</v>
      </c>
      <c r="F198" s="3" t="s">
        <v>557</v>
      </c>
      <c r="G198" t="s">
        <v>8221</v>
      </c>
      <c r="H198">
        <v>1</v>
      </c>
    </row>
    <row r="199" spans="1:8" ht="43.2" x14ac:dyDescent="0.55000000000000004">
      <c r="A199" s="3" t="s">
        <v>318</v>
      </c>
      <c r="B199" t="s">
        <v>8219</v>
      </c>
      <c r="C199">
        <v>316</v>
      </c>
      <c r="F199" s="3" t="s">
        <v>558</v>
      </c>
      <c r="G199" t="s">
        <v>8221</v>
      </c>
      <c r="H199">
        <v>20</v>
      </c>
    </row>
    <row r="200" spans="1:8" ht="57.6" x14ac:dyDescent="0.55000000000000004">
      <c r="A200" s="3" t="s">
        <v>319</v>
      </c>
      <c r="B200" t="s">
        <v>8219</v>
      </c>
      <c r="C200">
        <v>284</v>
      </c>
      <c r="F200" s="3" t="s">
        <v>559</v>
      </c>
      <c r="G200" t="s">
        <v>8221</v>
      </c>
      <c r="H200">
        <v>0</v>
      </c>
    </row>
    <row r="201" spans="1:8" ht="57.6" x14ac:dyDescent="0.55000000000000004">
      <c r="A201" s="3" t="s">
        <v>320</v>
      </c>
      <c r="B201" t="s">
        <v>8219</v>
      </c>
      <c r="C201">
        <v>51</v>
      </c>
      <c r="F201" s="3" t="s">
        <v>560</v>
      </c>
      <c r="G201" t="s">
        <v>8221</v>
      </c>
      <c r="H201">
        <v>1</v>
      </c>
    </row>
    <row r="202" spans="1:8" ht="43.2" x14ac:dyDescent="0.55000000000000004">
      <c r="A202" s="3" t="s">
        <v>321</v>
      </c>
      <c r="B202" t="s">
        <v>8219</v>
      </c>
      <c r="C202">
        <v>158</v>
      </c>
      <c r="F202" s="3" t="s">
        <v>561</v>
      </c>
      <c r="G202" t="s">
        <v>8221</v>
      </c>
      <c r="H202">
        <v>3</v>
      </c>
    </row>
    <row r="203" spans="1:8" ht="28.8" x14ac:dyDescent="0.55000000000000004">
      <c r="A203" s="3" t="s">
        <v>322</v>
      </c>
      <c r="B203" t="s">
        <v>8219</v>
      </c>
      <c r="C203">
        <v>337</v>
      </c>
      <c r="F203" s="3" t="s">
        <v>562</v>
      </c>
      <c r="G203" t="s">
        <v>8221</v>
      </c>
      <c r="H203">
        <v>2</v>
      </c>
    </row>
    <row r="204" spans="1:8" ht="43.2" x14ac:dyDescent="0.55000000000000004">
      <c r="A204" s="3" t="s">
        <v>323</v>
      </c>
      <c r="B204" t="s">
        <v>8219</v>
      </c>
      <c r="C204">
        <v>186</v>
      </c>
      <c r="F204" s="3" t="s">
        <v>563</v>
      </c>
      <c r="G204" t="s">
        <v>8221</v>
      </c>
      <c r="H204">
        <v>0</v>
      </c>
    </row>
    <row r="205" spans="1:8" ht="57.6" x14ac:dyDescent="0.55000000000000004">
      <c r="A205" s="3" t="s">
        <v>324</v>
      </c>
      <c r="B205" t="s">
        <v>8219</v>
      </c>
      <c r="C205">
        <v>58</v>
      </c>
      <c r="F205" s="3" t="s">
        <v>564</v>
      </c>
      <c r="G205" t="s">
        <v>8221</v>
      </c>
      <c r="H205">
        <v>2</v>
      </c>
    </row>
    <row r="206" spans="1:8" ht="43.2" x14ac:dyDescent="0.55000000000000004">
      <c r="A206" s="3" t="s">
        <v>325</v>
      </c>
      <c r="B206" t="s">
        <v>8219</v>
      </c>
      <c r="C206">
        <v>82</v>
      </c>
      <c r="F206" s="3" t="s">
        <v>565</v>
      </c>
      <c r="G206" t="s">
        <v>8221</v>
      </c>
      <c r="H206">
        <v>1</v>
      </c>
    </row>
    <row r="207" spans="1:8" ht="57.6" x14ac:dyDescent="0.55000000000000004">
      <c r="A207" s="3" t="s">
        <v>326</v>
      </c>
      <c r="B207" t="s">
        <v>8219</v>
      </c>
      <c r="C207">
        <v>736</v>
      </c>
      <c r="F207" s="3" t="s">
        <v>566</v>
      </c>
      <c r="G207" t="s">
        <v>8221</v>
      </c>
      <c r="H207">
        <v>0</v>
      </c>
    </row>
    <row r="208" spans="1:8" ht="43.2" x14ac:dyDescent="0.55000000000000004">
      <c r="A208" s="3" t="s">
        <v>327</v>
      </c>
      <c r="B208" t="s">
        <v>8219</v>
      </c>
      <c r="C208">
        <v>1151</v>
      </c>
      <c r="F208" s="3" t="s">
        <v>567</v>
      </c>
      <c r="G208" t="s">
        <v>8221</v>
      </c>
      <c r="H208">
        <v>1</v>
      </c>
    </row>
    <row r="209" spans="1:8" ht="43.2" x14ac:dyDescent="0.55000000000000004">
      <c r="A209" s="3" t="s">
        <v>328</v>
      </c>
      <c r="B209" t="s">
        <v>8219</v>
      </c>
      <c r="C209">
        <v>34</v>
      </c>
      <c r="F209" s="3" t="s">
        <v>568</v>
      </c>
      <c r="G209" t="s">
        <v>8221</v>
      </c>
      <c r="H209">
        <v>0</v>
      </c>
    </row>
    <row r="210" spans="1:8" ht="57.6" x14ac:dyDescent="0.55000000000000004">
      <c r="A210" s="3" t="s">
        <v>329</v>
      </c>
      <c r="B210" t="s">
        <v>8219</v>
      </c>
      <c r="C210">
        <v>498</v>
      </c>
      <c r="F210" s="3" t="s">
        <v>569</v>
      </c>
      <c r="G210" t="s">
        <v>8221</v>
      </c>
      <c r="H210">
        <v>5</v>
      </c>
    </row>
    <row r="211" spans="1:8" ht="43.2" x14ac:dyDescent="0.55000000000000004">
      <c r="A211" s="3" t="s">
        <v>330</v>
      </c>
      <c r="B211" t="s">
        <v>8219</v>
      </c>
      <c r="C211">
        <v>167</v>
      </c>
      <c r="F211" s="3" t="s">
        <v>570</v>
      </c>
      <c r="G211" t="s">
        <v>8221</v>
      </c>
      <c r="H211">
        <v>1</v>
      </c>
    </row>
    <row r="212" spans="1:8" ht="28.8" x14ac:dyDescent="0.55000000000000004">
      <c r="A212" s="3" t="s">
        <v>331</v>
      </c>
      <c r="B212" t="s">
        <v>8219</v>
      </c>
      <c r="C212">
        <v>340</v>
      </c>
      <c r="F212" s="3" t="s">
        <v>571</v>
      </c>
      <c r="G212" t="s">
        <v>8221</v>
      </c>
      <c r="H212">
        <v>1</v>
      </c>
    </row>
    <row r="213" spans="1:8" ht="28.8" x14ac:dyDescent="0.55000000000000004">
      <c r="A213" s="3" t="s">
        <v>332</v>
      </c>
      <c r="B213" t="s">
        <v>8219</v>
      </c>
      <c r="C213">
        <v>438</v>
      </c>
      <c r="F213" s="3" t="s">
        <v>572</v>
      </c>
      <c r="G213" t="s">
        <v>8221</v>
      </c>
      <c r="H213">
        <v>2</v>
      </c>
    </row>
    <row r="214" spans="1:8" ht="43.2" x14ac:dyDescent="0.55000000000000004">
      <c r="A214" s="3" t="s">
        <v>333</v>
      </c>
      <c r="B214" t="s">
        <v>8219</v>
      </c>
      <c r="C214">
        <v>555</v>
      </c>
      <c r="F214" s="3" t="s">
        <v>573</v>
      </c>
      <c r="G214" t="s">
        <v>8221</v>
      </c>
      <c r="H214">
        <v>0</v>
      </c>
    </row>
    <row r="215" spans="1:8" ht="57.6" x14ac:dyDescent="0.55000000000000004">
      <c r="A215" s="3" t="s">
        <v>334</v>
      </c>
      <c r="B215" t="s">
        <v>8219</v>
      </c>
      <c r="C215">
        <v>266</v>
      </c>
      <c r="F215" s="3" t="s">
        <v>574</v>
      </c>
      <c r="G215" t="s">
        <v>8221</v>
      </c>
      <c r="H215">
        <v>9</v>
      </c>
    </row>
    <row r="216" spans="1:8" ht="28.8" x14ac:dyDescent="0.55000000000000004">
      <c r="A216" s="3" t="s">
        <v>335</v>
      </c>
      <c r="B216" t="s">
        <v>8219</v>
      </c>
      <c r="C216">
        <v>69</v>
      </c>
      <c r="F216" s="3" t="s">
        <v>575</v>
      </c>
      <c r="G216" t="s">
        <v>8221</v>
      </c>
      <c r="H216">
        <v>4</v>
      </c>
    </row>
    <row r="217" spans="1:8" ht="72" x14ac:dyDescent="0.55000000000000004">
      <c r="A217" s="3" t="s">
        <v>336</v>
      </c>
      <c r="B217" t="s">
        <v>8219</v>
      </c>
      <c r="C217">
        <v>80</v>
      </c>
      <c r="F217" s="3" t="s">
        <v>576</v>
      </c>
      <c r="G217" t="s">
        <v>8221</v>
      </c>
      <c r="H217">
        <v>4</v>
      </c>
    </row>
    <row r="218" spans="1:8" ht="28.8" x14ac:dyDescent="0.55000000000000004">
      <c r="A218" s="3" t="s">
        <v>337</v>
      </c>
      <c r="B218" t="s">
        <v>8219</v>
      </c>
      <c r="C218">
        <v>493</v>
      </c>
      <c r="F218" s="3" t="s">
        <v>577</v>
      </c>
      <c r="G218" t="s">
        <v>8221</v>
      </c>
      <c r="H218">
        <v>1</v>
      </c>
    </row>
    <row r="219" spans="1:8" ht="57.6" x14ac:dyDescent="0.55000000000000004">
      <c r="A219" s="3" t="s">
        <v>338</v>
      </c>
      <c r="B219" t="s">
        <v>8219</v>
      </c>
      <c r="C219">
        <v>31</v>
      </c>
      <c r="F219" s="3" t="s">
        <v>578</v>
      </c>
      <c r="G219" t="s">
        <v>8221</v>
      </c>
      <c r="H219">
        <v>1</v>
      </c>
    </row>
    <row r="220" spans="1:8" ht="43.2" x14ac:dyDescent="0.55000000000000004">
      <c r="A220" s="3" t="s">
        <v>339</v>
      </c>
      <c r="B220" t="s">
        <v>8219</v>
      </c>
      <c r="C220">
        <v>236</v>
      </c>
      <c r="F220" s="3" t="s">
        <v>579</v>
      </c>
      <c r="G220" t="s">
        <v>8221</v>
      </c>
      <c r="H220">
        <v>7</v>
      </c>
    </row>
    <row r="221" spans="1:8" ht="28.8" x14ac:dyDescent="0.55000000000000004">
      <c r="A221" s="3" t="s">
        <v>340</v>
      </c>
      <c r="B221" t="s">
        <v>8219</v>
      </c>
      <c r="C221">
        <v>89</v>
      </c>
      <c r="F221" s="3" t="s">
        <v>580</v>
      </c>
      <c r="G221" t="s">
        <v>8221</v>
      </c>
      <c r="H221">
        <v>5</v>
      </c>
    </row>
    <row r="222" spans="1:8" ht="28.8" x14ac:dyDescent="0.55000000000000004">
      <c r="A222" s="3" t="s">
        <v>341</v>
      </c>
      <c r="B222" t="s">
        <v>8219</v>
      </c>
      <c r="C222">
        <v>299</v>
      </c>
      <c r="F222" s="3" t="s">
        <v>581</v>
      </c>
      <c r="G222" t="s">
        <v>8221</v>
      </c>
      <c r="H222">
        <v>1</v>
      </c>
    </row>
    <row r="223" spans="1:8" ht="28.8" x14ac:dyDescent="0.55000000000000004">
      <c r="A223" s="3" t="s">
        <v>342</v>
      </c>
      <c r="B223" t="s">
        <v>8219</v>
      </c>
      <c r="C223">
        <v>55</v>
      </c>
      <c r="F223" s="3" t="s">
        <v>582</v>
      </c>
      <c r="G223" t="s">
        <v>8221</v>
      </c>
      <c r="H223">
        <v>0</v>
      </c>
    </row>
    <row r="224" spans="1:8" ht="43.2" x14ac:dyDescent="0.55000000000000004">
      <c r="A224" s="3" t="s">
        <v>343</v>
      </c>
      <c r="B224" t="s">
        <v>8219</v>
      </c>
      <c r="C224">
        <v>325</v>
      </c>
      <c r="F224" s="3" t="s">
        <v>583</v>
      </c>
      <c r="G224" t="s">
        <v>8221</v>
      </c>
      <c r="H224">
        <v>0</v>
      </c>
    </row>
    <row r="225" spans="1:8" ht="28.8" x14ac:dyDescent="0.55000000000000004">
      <c r="A225" s="3" t="s">
        <v>344</v>
      </c>
      <c r="B225" t="s">
        <v>8219</v>
      </c>
      <c r="C225">
        <v>524</v>
      </c>
      <c r="F225" s="3" t="s">
        <v>584</v>
      </c>
      <c r="G225" t="s">
        <v>8221</v>
      </c>
      <c r="H225">
        <v>1</v>
      </c>
    </row>
    <row r="226" spans="1:8" ht="57.6" x14ac:dyDescent="0.55000000000000004">
      <c r="A226" s="3" t="s">
        <v>345</v>
      </c>
      <c r="B226" t="s">
        <v>8219</v>
      </c>
      <c r="C226">
        <v>285</v>
      </c>
      <c r="F226" s="3" t="s">
        <v>585</v>
      </c>
      <c r="G226" t="s">
        <v>8221</v>
      </c>
      <c r="H226">
        <v>2</v>
      </c>
    </row>
    <row r="227" spans="1:8" ht="28.8" x14ac:dyDescent="0.55000000000000004">
      <c r="A227" s="3" t="s">
        <v>346</v>
      </c>
      <c r="B227" t="s">
        <v>8219</v>
      </c>
      <c r="C227">
        <v>179</v>
      </c>
      <c r="F227" s="3" t="s">
        <v>586</v>
      </c>
      <c r="G227" t="s">
        <v>8221</v>
      </c>
      <c r="H227">
        <v>0</v>
      </c>
    </row>
    <row r="228" spans="1:8" ht="28.8" x14ac:dyDescent="0.55000000000000004">
      <c r="A228" s="3" t="s">
        <v>347</v>
      </c>
      <c r="B228" t="s">
        <v>8219</v>
      </c>
      <c r="C228">
        <v>188</v>
      </c>
      <c r="F228" s="3" t="s">
        <v>587</v>
      </c>
      <c r="G228" t="s">
        <v>8221</v>
      </c>
      <c r="H228">
        <v>4</v>
      </c>
    </row>
    <row r="229" spans="1:8" ht="28.8" x14ac:dyDescent="0.55000000000000004">
      <c r="A229" s="3" t="s">
        <v>348</v>
      </c>
      <c r="B229" t="s">
        <v>8219</v>
      </c>
      <c r="C229">
        <v>379</v>
      </c>
      <c r="F229" s="3" t="s">
        <v>588</v>
      </c>
      <c r="G229" t="s">
        <v>8221</v>
      </c>
      <c r="H229">
        <v>7</v>
      </c>
    </row>
    <row r="230" spans="1:8" ht="43.2" x14ac:dyDescent="0.55000000000000004">
      <c r="A230" s="3" t="s">
        <v>349</v>
      </c>
      <c r="B230" t="s">
        <v>8219</v>
      </c>
      <c r="C230">
        <v>119</v>
      </c>
      <c r="F230" s="3" t="s">
        <v>589</v>
      </c>
      <c r="G230" t="s">
        <v>8221</v>
      </c>
      <c r="H230">
        <v>2</v>
      </c>
    </row>
    <row r="231" spans="1:8" ht="28.8" x14ac:dyDescent="0.55000000000000004">
      <c r="A231" s="3" t="s">
        <v>350</v>
      </c>
      <c r="B231" t="s">
        <v>8219</v>
      </c>
      <c r="C231">
        <v>167</v>
      </c>
      <c r="F231" s="3" t="s">
        <v>590</v>
      </c>
      <c r="G231" t="s">
        <v>8221</v>
      </c>
      <c r="H231">
        <v>1</v>
      </c>
    </row>
    <row r="232" spans="1:8" ht="57.6" x14ac:dyDescent="0.55000000000000004">
      <c r="A232" s="3" t="s">
        <v>351</v>
      </c>
      <c r="B232" t="s">
        <v>8219</v>
      </c>
      <c r="C232">
        <v>221</v>
      </c>
      <c r="F232" s="3" t="s">
        <v>591</v>
      </c>
      <c r="G232" t="s">
        <v>8221</v>
      </c>
      <c r="H232">
        <v>9</v>
      </c>
    </row>
    <row r="233" spans="1:8" ht="57.6" x14ac:dyDescent="0.55000000000000004">
      <c r="A233" s="3" t="s">
        <v>352</v>
      </c>
      <c r="B233" t="s">
        <v>8219</v>
      </c>
      <c r="C233">
        <v>964</v>
      </c>
      <c r="F233" s="3" t="s">
        <v>592</v>
      </c>
      <c r="G233" t="s">
        <v>8221</v>
      </c>
      <c r="H233">
        <v>2</v>
      </c>
    </row>
    <row r="234" spans="1:8" ht="28.8" x14ac:dyDescent="0.55000000000000004">
      <c r="A234" s="3" t="s">
        <v>353</v>
      </c>
      <c r="B234" t="s">
        <v>8219</v>
      </c>
      <c r="C234">
        <v>286</v>
      </c>
      <c r="F234" s="3" t="s">
        <v>593</v>
      </c>
      <c r="G234" t="s">
        <v>8221</v>
      </c>
      <c r="H234">
        <v>1</v>
      </c>
    </row>
    <row r="235" spans="1:8" ht="57.6" x14ac:dyDescent="0.55000000000000004">
      <c r="A235" s="3" t="s">
        <v>354</v>
      </c>
      <c r="B235" t="s">
        <v>8219</v>
      </c>
      <c r="C235">
        <v>613</v>
      </c>
      <c r="F235" s="3" t="s">
        <v>594</v>
      </c>
      <c r="G235" t="s">
        <v>8221</v>
      </c>
      <c r="H235">
        <v>7</v>
      </c>
    </row>
    <row r="236" spans="1:8" ht="43.2" x14ac:dyDescent="0.55000000000000004">
      <c r="A236" s="3" t="s">
        <v>355</v>
      </c>
      <c r="B236" t="s">
        <v>8219</v>
      </c>
      <c r="C236">
        <v>29</v>
      </c>
      <c r="F236" s="3" t="s">
        <v>595</v>
      </c>
      <c r="G236" t="s">
        <v>8221</v>
      </c>
      <c r="H236">
        <v>2</v>
      </c>
    </row>
    <row r="237" spans="1:8" ht="28.8" x14ac:dyDescent="0.55000000000000004">
      <c r="A237" s="3" t="s">
        <v>356</v>
      </c>
      <c r="B237" t="s">
        <v>8219</v>
      </c>
      <c r="C237">
        <v>165</v>
      </c>
      <c r="F237" s="3" t="s">
        <v>596</v>
      </c>
      <c r="G237" t="s">
        <v>8221</v>
      </c>
      <c r="H237">
        <v>8</v>
      </c>
    </row>
    <row r="238" spans="1:8" ht="28.8" x14ac:dyDescent="0.55000000000000004">
      <c r="A238" s="3" t="s">
        <v>357</v>
      </c>
      <c r="B238" t="s">
        <v>8219</v>
      </c>
      <c r="C238">
        <v>97</v>
      </c>
      <c r="F238" s="3" t="s">
        <v>597</v>
      </c>
      <c r="G238" t="s">
        <v>8221</v>
      </c>
      <c r="H238">
        <v>2</v>
      </c>
    </row>
    <row r="239" spans="1:8" ht="43.2" x14ac:dyDescent="0.55000000000000004">
      <c r="A239" s="3" t="s">
        <v>358</v>
      </c>
      <c r="B239" t="s">
        <v>8219</v>
      </c>
      <c r="C239">
        <v>303</v>
      </c>
      <c r="F239" s="3" t="s">
        <v>598</v>
      </c>
      <c r="G239" t="s">
        <v>8221</v>
      </c>
      <c r="H239">
        <v>2</v>
      </c>
    </row>
    <row r="240" spans="1:8" ht="43.2" x14ac:dyDescent="0.55000000000000004">
      <c r="A240" s="3" t="s">
        <v>359</v>
      </c>
      <c r="B240" t="s">
        <v>8219</v>
      </c>
      <c r="C240">
        <v>267</v>
      </c>
      <c r="F240" s="3" t="s">
        <v>599</v>
      </c>
      <c r="G240" t="s">
        <v>8221</v>
      </c>
      <c r="H240">
        <v>7</v>
      </c>
    </row>
    <row r="241" spans="1:8" ht="43.2" x14ac:dyDescent="0.55000000000000004">
      <c r="A241" s="3" t="s">
        <v>360</v>
      </c>
      <c r="B241" t="s">
        <v>8219</v>
      </c>
      <c r="C241">
        <v>302</v>
      </c>
      <c r="F241" s="3" t="s">
        <v>600</v>
      </c>
      <c r="G241" t="s">
        <v>8221</v>
      </c>
      <c r="H241">
        <v>2</v>
      </c>
    </row>
    <row r="242" spans="1:8" ht="57.6" x14ac:dyDescent="0.55000000000000004">
      <c r="A242" s="3" t="s">
        <v>361</v>
      </c>
      <c r="B242" t="s">
        <v>8219</v>
      </c>
      <c r="C242">
        <v>87</v>
      </c>
      <c r="F242" s="3" t="s">
        <v>661</v>
      </c>
      <c r="G242" t="s">
        <v>8221</v>
      </c>
      <c r="H242">
        <v>18</v>
      </c>
    </row>
    <row r="243" spans="1:8" ht="43.2" x14ac:dyDescent="0.55000000000000004">
      <c r="A243" s="3" t="s">
        <v>362</v>
      </c>
      <c r="B243" t="s">
        <v>8219</v>
      </c>
      <c r="C243">
        <v>354</v>
      </c>
      <c r="F243" s="3" t="s">
        <v>662</v>
      </c>
      <c r="G243" t="s">
        <v>8221</v>
      </c>
      <c r="H243">
        <v>9</v>
      </c>
    </row>
    <row r="244" spans="1:8" ht="43.2" x14ac:dyDescent="0.55000000000000004">
      <c r="A244" s="3" t="s">
        <v>363</v>
      </c>
      <c r="B244" t="s">
        <v>8219</v>
      </c>
      <c r="C244">
        <v>86</v>
      </c>
      <c r="F244" s="3" t="s">
        <v>663</v>
      </c>
      <c r="G244" t="s">
        <v>8221</v>
      </c>
      <c r="H244">
        <v>4</v>
      </c>
    </row>
    <row r="245" spans="1:8" ht="57.6" x14ac:dyDescent="0.55000000000000004">
      <c r="A245" s="3" t="s">
        <v>364</v>
      </c>
      <c r="B245" t="s">
        <v>8219</v>
      </c>
      <c r="C245">
        <v>26</v>
      </c>
      <c r="F245" s="3" t="s">
        <v>664</v>
      </c>
      <c r="G245" t="s">
        <v>8221</v>
      </c>
      <c r="H245">
        <v>7</v>
      </c>
    </row>
    <row r="246" spans="1:8" ht="57.6" x14ac:dyDescent="0.55000000000000004">
      <c r="A246" s="3" t="s">
        <v>365</v>
      </c>
      <c r="B246" t="s">
        <v>8219</v>
      </c>
      <c r="C246">
        <v>113</v>
      </c>
      <c r="F246" s="3" t="s">
        <v>665</v>
      </c>
      <c r="G246" t="s">
        <v>8221</v>
      </c>
      <c r="H246">
        <v>29</v>
      </c>
    </row>
    <row r="247" spans="1:8" ht="57.6" x14ac:dyDescent="0.55000000000000004">
      <c r="A247" s="3" t="s">
        <v>366</v>
      </c>
      <c r="B247" t="s">
        <v>8219</v>
      </c>
      <c r="C247">
        <v>65</v>
      </c>
      <c r="F247" s="3" t="s">
        <v>666</v>
      </c>
      <c r="G247" t="s">
        <v>8221</v>
      </c>
      <c r="H247">
        <v>12</v>
      </c>
    </row>
    <row r="248" spans="1:8" x14ac:dyDescent="0.55000000000000004">
      <c r="A248" s="3" t="s">
        <v>367</v>
      </c>
      <c r="B248" t="s">
        <v>8219</v>
      </c>
      <c r="C248">
        <v>134</v>
      </c>
      <c r="F248" s="3" t="s">
        <v>667</v>
      </c>
      <c r="G248" t="s">
        <v>8221</v>
      </c>
      <c r="H248">
        <v>4</v>
      </c>
    </row>
    <row r="249" spans="1:8" ht="43.2" x14ac:dyDescent="0.55000000000000004">
      <c r="A249" s="3" t="s">
        <v>368</v>
      </c>
      <c r="B249" t="s">
        <v>8219</v>
      </c>
      <c r="C249">
        <v>119</v>
      </c>
      <c r="F249" s="3" t="s">
        <v>668</v>
      </c>
      <c r="G249" t="s">
        <v>8221</v>
      </c>
      <c r="H249">
        <v>28</v>
      </c>
    </row>
    <row r="250" spans="1:8" ht="57.6" x14ac:dyDescent="0.55000000000000004">
      <c r="A250" s="3" t="s">
        <v>369</v>
      </c>
      <c r="B250" t="s">
        <v>8219</v>
      </c>
      <c r="C250">
        <v>159</v>
      </c>
      <c r="F250" s="3" t="s">
        <v>669</v>
      </c>
      <c r="G250" t="s">
        <v>8221</v>
      </c>
      <c r="H250">
        <v>25</v>
      </c>
    </row>
    <row r="251" spans="1:8" ht="28.8" x14ac:dyDescent="0.55000000000000004">
      <c r="A251" s="3" t="s">
        <v>370</v>
      </c>
      <c r="B251" t="s">
        <v>8219</v>
      </c>
      <c r="C251">
        <v>167</v>
      </c>
      <c r="F251" s="3" t="s">
        <v>670</v>
      </c>
      <c r="G251" t="s">
        <v>8221</v>
      </c>
      <c r="H251">
        <v>28</v>
      </c>
    </row>
    <row r="252" spans="1:8" ht="57.6" x14ac:dyDescent="0.55000000000000004">
      <c r="A252" s="3" t="s">
        <v>371</v>
      </c>
      <c r="B252" t="s">
        <v>8219</v>
      </c>
      <c r="C252">
        <v>43</v>
      </c>
      <c r="F252" s="3" t="s">
        <v>671</v>
      </c>
      <c r="G252" t="s">
        <v>8221</v>
      </c>
      <c r="H252">
        <v>310</v>
      </c>
    </row>
    <row r="253" spans="1:8" ht="57.6" x14ac:dyDescent="0.55000000000000004">
      <c r="A253" s="3" t="s">
        <v>372</v>
      </c>
      <c r="B253" t="s">
        <v>8219</v>
      </c>
      <c r="C253">
        <v>1062</v>
      </c>
      <c r="F253" s="3" t="s">
        <v>672</v>
      </c>
      <c r="G253" t="s">
        <v>8221</v>
      </c>
      <c r="H253">
        <v>15</v>
      </c>
    </row>
    <row r="254" spans="1:8" ht="43.2" x14ac:dyDescent="0.55000000000000004">
      <c r="A254" s="3" t="s">
        <v>373</v>
      </c>
      <c r="B254" t="s">
        <v>8219</v>
      </c>
      <c r="C254">
        <v>9</v>
      </c>
      <c r="F254" s="3" t="s">
        <v>673</v>
      </c>
      <c r="G254" t="s">
        <v>8221</v>
      </c>
      <c r="H254">
        <v>215</v>
      </c>
    </row>
    <row r="255" spans="1:8" ht="43.2" x14ac:dyDescent="0.55000000000000004">
      <c r="A255" s="3" t="s">
        <v>374</v>
      </c>
      <c r="B255" t="s">
        <v>8219</v>
      </c>
      <c r="C255">
        <v>89</v>
      </c>
      <c r="F255" s="3" t="s">
        <v>674</v>
      </c>
      <c r="G255" t="s">
        <v>8221</v>
      </c>
      <c r="H255">
        <v>3</v>
      </c>
    </row>
    <row r="256" spans="1:8" ht="57.6" x14ac:dyDescent="0.55000000000000004">
      <c r="A256" s="3" t="s">
        <v>375</v>
      </c>
      <c r="B256" t="s">
        <v>8219</v>
      </c>
      <c r="C256">
        <v>174</v>
      </c>
      <c r="F256" s="3" t="s">
        <v>675</v>
      </c>
      <c r="G256" t="s">
        <v>8221</v>
      </c>
      <c r="H256">
        <v>2</v>
      </c>
    </row>
    <row r="257" spans="1:8" ht="57.6" x14ac:dyDescent="0.55000000000000004">
      <c r="A257" s="3" t="s">
        <v>376</v>
      </c>
      <c r="B257" t="s">
        <v>8219</v>
      </c>
      <c r="C257">
        <v>14</v>
      </c>
      <c r="F257" s="3" t="s">
        <v>676</v>
      </c>
      <c r="G257" t="s">
        <v>8221</v>
      </c>
      <c r="H257">
        <v>26</v>
      </c>
    </row>
    <row r="258" spans="1:8" ht="57.6" x14ac:dyDescent="0.55000000000000004">
      <c r="A258" s="3" t="s">
        <v>377</v>
      </c>
      <c r="B258" t="s">
        <v>8219</v>
      </c>
      <c r="C258">
        <v>48</v>
      </c>
      <c r="F258" s="3" t="s">
        <v>677</v>
      </c>
      <c r="G258" t="s">
        <v>8221</v>
      </c>
      <c r="H258">
        <v>24</v>
      </c>
    </row>
    <row r="259" spans="1:8" ht="57.6" x14ac:dyDescent="0.55000000000000004">
      <c r="A259" s="3" t="s">
        <v>378</v>
      </c>
      <c r="B259" t="s">
        <v>8219</v>
      </c>
      <c r="C259">
        <v>133</v>
      </c>
      <c r="F259" s="3" t="s">
        <v>678</v>
      </c>
      <c r="G259" t="s">
        <v>8221</v>
      </c>
      <c r="H259">
        <v>96</v>
      </c>
    </row>
    <row r="260" spans="1:8" ht="57.6" x14ac:dyDescent="0.55000000000000004">
      <c r="A260" s="3" t="s">
        <v>379</v>
      </c>
      <c r="B260" t="s">
        <v>8219</v>
      </c>
      <c r="C260">
        <v>83</v>
      </c>
      <c r="F260" s="3" t="s">
        <v>679</v>
      </c>
      <c r="G260" t="s">
        <v>8221</v>
      </c>
      <c r="H260">
        <v>17</v>
      </c>
    </row>
    <row r="261" spans="1:8" ht="28.8" x14ac:dyDescent="0.55000000000000004">
      <c r="A261" s="3" t="s">
        <v>380</v>
      </c>
      <c r="B261" t="s">
        <v>8219</v>
      </c>
      <c r="C261">
        <v>149</v>
      </c>
      <c r="F261" s="3" t="s">
        <v>680</v>
      </c>
      <c r="G261" t="s">
        <v>8221</v>
      </c>
      <c r="H261">
        <v>94</v>
      </c>
    </row>
    <row r="262" spans="1:8" ht="57.6" x14ac:dyDescent="0.55000000000000004">
      <c r="A262" s="3" t="s">
        <v>381</v>
      </c>
      <c r="B262" t="s">
        <v>8219</v>
      </c>
      <c r="C262">
        <v>49</v>
      </c>
      <c r="F262" s="3" t="s">
        <v>681</v>
      </c>
      <c r="G262" t="s">
        <v>8221</v>
      </c>
      <c r="H262">
        <v>129</v>
      </c>
    </row>
    <row r="263" spans="1:8" ht="43.2" x14ac:dyDescent="0.55000000000000004">
      <c r="A263" s="3" t="s">
        <v>382</v>
      </c>
      <c r="B263" t="s">
        <v>8219</v>
      </c>
      <c r="C263">
        <v>251</v>
      </c>
      <c r="F263" s="3" t="s">
        <v>682</v>
      </c>
      <c r="G263" t="s">
        <v>8221</v>
      </c>
      <c r="H263">
        <v>1</v>
      </c>
    </row>
    <row r="264" spans="1:8" ht="28.8" x14ac:dyDescent="0.55000000000000004">
      <c r="A264" s="3" t="s">
        <v>383</v>
      </c>
      <c r="B264" t="s">
        <v>8219</v>
      </c>
      <c r="C264">
        <v>22</v>
      </c>
      <c r="F264" s="3" t="s">
        <v>683</v>
      </c>
      <c r="G264" t="s">
        <v>8221</v>
      </c>
      <c r="H264">
        <v>4</v>
      </c>
    </row>
    <row r="265" spans="1:8" ht="43.2" x14ac:dyDescent="0.55000000000000004">
      <c r="A265" s="3" t="s">
        <v>384</v>
      </c>
      <c r="B265" t="s">
        <v>8219</v>
      </c>
      <c r="C265">
        <v>48</v>
      </c>
      <c r="F265" s="3" t="s">
        <v>684</v>
      </c>
      <c r="G265" t="s">
        <v>8221</v>
      </c>
      <c r="H265">
        <v>3</v>
      </c>
    </row>
    <row r="266" spans="1:8" ht="57.6" x14ac:dyDescent="0.55000000000000004">
      <c r="A266" s="3" t="s">
        <v>385</v>
      </c>
      <c r="B266" t="s">
        <v>8219</v>
      </c>
      <c r="C266">
        <v>383</v>
      </c>
      <c r="F266" s="3" t="s">
        <v>685</v>
      </c>
      <c r="G266" t="s">
        <v>8221</v>
      </c>
      <c r="H266">
        <v>135</v>
      </c>
    </row>
    <row r="267" spans="1:8" ht="43.2" x14ac:dyDescent="0.55000000000000004">
      <c r="A267" s="3" t="s">
        <v>386</v>
      </c>
      <c r="B267" t="s">
        <v>8219</v>
      </c>
      <c r="C267">
        <v>237</v>
      </c>
      <c r="F267" s="3" t="s">
        <v>686</v>
      </c>
      <c r="G267" t="s">
        <v>8221</v>
      </c>
      <c r="H267">
        <v>10</v>
      </c>
    </row>
    <row r="268" spans="1:8" ht="28.8" x14ac:dyDescent="0.55000000000000004">
      <c r="A268" s="3" t="s">
        <v>387</v>
      </c>
      <c r="B268" t="s">
        <v>8219</v>
      </c>
      <c r="C268">
        <v>13</v>
      </c>
      <c r="F268" s="3" t="s">
        <v>687</v>
      </c>
      <c r="G268" t="s">
        <v>8221</v>
      </c>
      <c r="H268">
        <v>0</v>
      </c>
    </row>
    <row r="269" spans="1:8" ht="57.6" x14ac:dyDescent="0.55000000000000004">
      <c r="A269" s="3" t="s">
        <v>388</v>
      </c>
      <c r="B269" t="s">
        <v>8219</v>
      </c>
      <c r="C269">
        <v>562</v>
      </c>
      <c r="F269" s="3" t="s">
        <v>688</v>
      </c>
      <c r="G269" t="s">
        <v>8221</v>
      </c>
      <c r="H269">
        <v>6</v>
      </c>
    </row>
    <row r="270" spans="1:8" ht="43.2" x14ac:dyDescent="0.55000000000000004">
      <c r="A270" s="3" t="s">
        <v>389</v>
      </c>
      <c r="B270" t="s">
        <v>8219</v>
      </c>
      <c r="C270">
        <v>71</v>
      </c>
      <c r="F270" s="3" t="s">
        <v>689</v>
      </c>
      <c r="G270" t="s">
        <v>8221</v>
      </c>
      <c r="H270">
        <v>36</v>
      </c>
    </row>
    <row r="271" spans="1:8" ht="57.6" x14ac:dyDescent="0.55000000000000004">
      <c r="A271" s="3" t="s">
        <v>390</v>
      </c>
      <c r="B271" t="s">
        <v>8219</v>
      </c>
      <c r="C271">
        <v>1510</v>
      </c>
      <c r="F271" s="3" t="s">
        <v>690</v>
      </c>
      <c r="G271" t="s">
        <v>8221</v>
      </c>
      <c r="H271">
        <v>336</v>
      </c>
    </row>
    <row r="272" spans="1:8" ht="43.2" x14ac:dyDescent="0.55000000000000004">
      <c r="A272" s="3" t="s">
        <v>391</v>
      </c>
      <c r="B272" t="s">
        <v>8219</v>
      </c>
      <c r="C272">
        <v>14</v>
      </c>
      <c r="F272" s="3" t="s">
        <v>691</v>
      </c>
      <c r="G272" t="s">
        <v>8221</v>
      </c>
      <c r="H272">
        <v>34</v>
      </c>
    </row>
    <row r="273" spans="1:8" ht="43.2" x14ac:dyDescent="0.55000000000000004">
      <c r="A273" s="3" t="s">
        <v>392</v>
      </c>
      <c r="B273" t="s">
        <v>8219</v>
      </c>
      <c r="C273">
        <v>193</v>
      </c>
      <c r="F273" s="3" t="s">
        <v>692</v>
      </c>
      <c r="G273" t="s">
        <v>8221</v>
      </c>
      <c r="H273">
        <v>10</v>
      </c>
    </row>
    <row r="274" spans="1:8" ht="43.2" x14ac:dyDescent="0.55000000000000004">
      <c r="A274" s="3" t="s">
        <v>393</v>
      </c>
      <c r="B274" t="s">
        <v>8219</v>
      </c>
      <c r="C274">
        <v>206</v>
      </c>
      <c r="F274" s="3" t="s">
        <v>693</v>
      </c>
      <c r="G274" t="s">
        <v>8221</v>
      </c>
      <c r="H274">
        <v>201</v>
      </c>
    </row>
    <row r="275" spans="1:8" ht="43.2" x14ac:dyDescent="0.55000000000000004">
      <c r="A275" s="3" t="s">
        <v>394</v>
      </c>
      <c r="B275" t="s">
        <v>8219</v>
      </c>
      <c r="C275">
        <v>351</v>
      </c>
      <c r="F275" s="3" t="s">
        <v>694</v>
      </c>
      <c r="G275" t="s">
        <v>8221</v>
      </c>
      <c r="H275">
        <v>296</v>
      </c>
    </row>
    <row r="276" spans="1:8" ht="43.2" x14ac:dyDescent="0.55000000000000004">
      <c r="A276" s="3" t="s">
        <v>395</v>
      </c>
      <c r="B276" t="s">
        <v>8219</v>
      </c>
      <c r="C276">
        <v>50</v>
      </c>
      <c r="F276" s="3" t="s">
        <v>695</v>
      </c>
      <c r="G276" t="s">
        <v>8221</v>
      </c>
      <c r="H276">
        <v>7</v>
      </c>
    </row>
    <row r="277" spans="1:8" ht="43.2" x14ac:dyDescent="0.55000000000000004">
      <c r="A277" s="3" t="s">
        <v>396</v>
      </c>
      <c r="B277" t="s">
        <v>8219</v>
      </c>
      <c r="C277">
        <v>184</v>
      </c>
      <c r="F277" s="3" t="s">
        <v>696</v>
      </c>
      <c r="G277" t="s">
        <v>8221</v>
      </c>
      <c r="H277">
        <v>7</v>
      </c>
    </row>
    <row r="278" spans="1:8" x14ac:dyDescent="0.55000000000000004">
      <c r="A278" s="3" t="s">
        <v>397</v>
      </c>
      <c r="B278" t="s">
        <v>8219</v>
      </c>
      <c r="C278">
        <v>196</v>
      </c>
      <c r="F278" s="3" t="s">
        <v>697</v>
      </c>
      <c r="G278" t="s">
        <v>8221</v>
      </c>
      <c r="H278">
        <v>1</v>
      </c>
    </row>
    <row r="279" spans="1:8" ht="57.6" x14ac:dyDescent="0.55000000000000004">
      <c r="A279" s="3" t="s">
        <v>398</v>
      </c>
      <c r="B279" t="s">
        <v>8219</v>
      </c>
      <c r="C279">
        <v>229</v>
      </c>
      <c r="F279" s="3" t="s">
        <v>698</v>
      </c>
      <c r="G279" t="s">
        <v>8221</v>
      </c>
      <c r="H279">
        <v>114</v>
      </c>
    </row>
    <row r="280" spans="1:8" ht="57.6" x14ac:dyDescent="0.55000000000000004">
      <c r="A280" s="3" t="s">
        <v>399</v>
      </c>
      <c r="B280" t="s">
        <v>8219</v>
      </c>
      <c r="C280">
        <v>67</v>
      </c>
      <c r="F280" s="3" t="s">
        <v>699</v>
      </c>
      <c r="G280" t="s">
        <v>8221</v>
      </c>
      <c r="H280">
        <v>29</v>
      </c>
    </row>
    <row r="281" spans="1:8" ht="43.2" x14ac:dyDescent="0.55000000000000004">
      <c r="A281" s="3" t="s">
        <v>400</v>
      </c>
      <c r="B281" t="s">
        <v>8219</v>
      </c>
      <c r="C281">
        <v>95</v>
      </c>
      <c r="F281" s="3" t="s">
        <v>700</v>
      </c>
      <c r="G281" t="s">
        <v>8221</v>
      </c>
      <c r="H281">
        <v>890</v>
      </c>
    </row>
    <row r="282" spans="1:8" ht="57.6" x14ac:dyDescent="0.55000000000000004">
      <c r="A282" s="3" t="s">
        <v>401</v>
      </c>
      <c r="B282" t="s">
        <v>8219</v>
      </c>
      <c r="C282">
        <v>62</v>
      </c>
      <c r="F282" s="3" t="s">
        <v>701</v>
      </c>
      <c r="G282" t="s">
        <v>8221</v>
      </c>
      <c r="H282">
        <v>31</v>
      </c>
    </row>
    <row r="283" spans="1:8" ht="72" x14ac:dyDescent="0.55000000000000004">
      <c r="A283" s="3" t="s">
        <v>402</v>
      </c>
      <c r="B283" t="s">
        <v>8219</v>
      </c>
      <c r="C283">
        <v>73</v>
      </c>
      <c r="F283" s="3" t="s">
        <v>702</v>
      </c>
      <c r="G283" t="s">
        <v>8221</v>
      </c>
      <c r="H283">
        <v>21</v>
      </c>
    </row>
    <row r="284" spans="1:8" ht="57.6" x14ac:dyDescent="0.55000000000000004">
      <c r="A284" s="3" t="s">
        <v>403</v>
      </c>
      <c r="B284" t="s">
        <v>8219</v>
      </c>
      <c r="C284">
        <v>43</v>
      </c>
      <c r="F284" s="3" t="s">
        <v>703</v>
      </c>
      <c r="G284" t="s">
        <v>8221</v>
      </c>
      <c r="H284">
        <v>37</v>
      </c>
    </row>
    <row r="285" spans="1:8" ht="72" x14ac:dyDescent="0.55000000000000004">
      <c r="A285" s="3" t="s">
        <v>404</v>
      </c>
      <c r="B285" t="s">
        <v>8219</v>
      </c>
      <c r="C285">
        <v>70</v>
      </c>
      <c r="F285" s="3" t="s">
        <v>704</v>
      </c>
      <c r="G285" t="s">
        <v>8221</v>
      </c>
      <c r="H285">
        <v>7</v>
      </c>
    </row>
    <row r="286" spans="1:8" ht="43.2" x14ac:dyDescent="0.55000000000000004">
      <c r="A286" s="3" t="s">
        <v>405</v>
      </c>
      <c r="B286" t="s">
        <v>8219</v>
      </c>
      <c r="C286">
        <v>271</v>
      </c>
      <c r="F286" s="3" t="s">
        <v>705</v>
      </c>
      <c r="G286" t="s">
        <v>8221</v>
      </c>
      <c r="H286">
        <v>4</v>
      </c>
    </row>
    <row r="287" spans="1:8" ht="28.8" x14ac:dyDescent="0.55000000000000004">
      <c r="A287" s="3" t="s">
        <v>406</v>
      </c>
      <c r="B287" t="s">
        <v>8219</v>
      </c>
      <c r="C287">
        <v>55</v>
      </c>
      <c r="F287" s="3" t="s">
        <v>706</v>
      </c>
      <c r="G287" t="s">
        <v>8221</v>
      </c>
      <c r="H287">
        <v>5</v>
      </c>
    </row>
    <row r="288" spans="1:8" ht="28.8" x14ac:dyDescent="0.55000000000000004">
      <c r="A288" s="3" t="s">
        <v>407</v>
      </c>
      <c r="B288" t="s">
        <v>8219</v>
      </c>
      <c r="C288">
        <v>35</v>
      </c>
      <c r="F288" s="3" t="s">
        <v>707</v>
      </c>
      <c r="G288" t="s">
        <v>8221</v>
      </c>
      <c r="H288">
        <v>0</v>
      </c>
    </row>
    <row r="289" spans="1:8" ht="57.6" x14ac:dyDescent="0.55000000000000004">
      <c r="A289" s="3" t="s">
        <v>408</v>
      </c>
      <c r="B289" t="s">
        <v>8219</v>
      </c>
      <c r="C289">
        <v>22</v>
      </c>
      <c r="F289" s="3" t="s">
        <v>708</v>
      </c>
      <c r="G289" t="s">
        <v>8221</v>
      </c>
      <c r="H289">
        <v>456</v>
      </c>
    </row>
    <row r="290" spans="1:8" ht="57.6" x14ac:dyDescent="0.55000000000000004">
      <c r="A290" s="3" t="s">
        <v>409</v>
      </c>
      <c r="B290" t="s">
        <v>8219</v>
      </c>
      <c r="C290">
        <v>38</v>
      </c>
      <c r="F290" s="3" t="s">
        <v>709</v>
      </c>
      <c r="G290" t="s">
        <v>8221</v>
      </c>
      <c r="H290">
        <v>369</v>
      </c>
    </row>
    <row r="291" spans="1:8" x14ac:dyDescent="0.55000000000000004">
      <c r="A291" s="3" t="s">
        <v>410</v>
      </c>
      <c r="B291" t="s">
        <v>8219</v>
      </c>
      <c r="C291">
        <v>15</v>
      </c>
      <c r="F291" s="3" t="s">
        <v>710</v>
      </c>
      <c r="G291" t="s">
        <v>8221</v>
      </c>
      <c r="H291">
        <v>2</v>
      </c>
    </row>
    <row r="292" spans="1:8" ht="43.2" x14ac:dyDescent="0.55000000000000004">
      <c r="A292" s="3" t="s">
        <v>411</v>
      </c>
      <c r="B292" t="s">
        <v>8219</v>
      </c>
      <c r="C292">
        <v>7</v>
      </c>
      <c r="F292" s="3" t="s">
        <v>711</v>
      </c>
      <c r="G292" t="s">
        <v>8221</v>
      </c>
      <c r="H292">
        <v>0</v>
      </c>
    </row>
    <row r="293" spans="1:8" ht="43.2" x14ac:dyDescent="0.55000000000000004">
      <c r="A293" s="3" t="s">
        <v>412</v>
      </c>
      <c r="B293" t="s">
        <v>8219</v>
      </c>
      <c r="C293">
        <v>241</v>
      </c>
      <c r="F293" s="3" t="s">
        <v>712</v>
      </c>
      <c r="G293" t="s">
        <v>8221</v>
      </c>
      <c r="H293">
        <v>338</v>
      </c>
    </row>
    <row r="294" spans="1:8" ht="57.6" x14ac:dyDescent="0.55000000000000004">
      <c r="A294" s="3" t="s">
        <v>413</v>
      </c>
      <c r="B294" t="s">
        <v>8219</v>
      </c>
      <c r="C294">
        <v>55</v>
      </c>
      <c r="F294" s="3" t="s">
        <v>713</v>
      </c>
      <c r="G294" t="s">
        <v>8221</v>
      </c>
      <c r="H294">
        <v>4</v>
      </c>
    </row>
    <row r="295" spans="1:8" ht="43.2" x14ac:dyDescent="0.55000000000000004">
      <c r="A295" s="3" t="s">
        <v>414</v>
      </c>
      <c r="B295" t="s">
        <v>8219</v>
      </c>
      <c r="C295">
        <v>171</v>
      </c>
      <c r="F295" s="3" t="s">
        <v>714</v>
      </c>
      <c r="G295" t="s">
        <v>8221</v>
      </c>
      <c r="H295">
        <v>1</v>
      </c>
    </row>
    <row r="296" spans="1:8" ht="28.8" x14ac:dyDescent="0.55000000000000004">
      <c r="A296" s="3" t="s">
        <v>415</v>
      </c>
      <c r="B296" t="s">
        <v>8219</v>
      </c>
      <c r="C296">
        <v>208</v>
      </c>
      <c r="F296" s="3" t="s">
        <v>715</v>
      </c>
      <c r="G296" t="s">
        <v>8221</v>
      </c>
      <c r="H296">
        <v>28</v>
      </c>
    </row>
    <row r="297" spans="1:8" ht="43.2" x14ac:dyDescent="0.55000000000000004">
      <c r="A297" s="3" t="s">
        <v>416</v>
      </c>
      <c r="B297" t="s">
        <v>8219</v>
      </c>
      <c r="C297">
        <v>21</v>
      </c>
      <c r="F297" s="3" t="s">
        <v>716</v>
      </c>
      <c r="G297" t="s">
        <v>8221</v>
      </c>
      <c r="H297">
        <v>12</v>
      </c>
    </row>
    <row r="298" spans="1:8" ht="57.6" x14ac:dyDescent="0.55000000000000004">
      <c r="A298" s="3" t="s">
        <v>417</v>
      </c>
      <c r="B298" t="s">
        <v>8219</v>
      </c>
      <c r="C298">
        <v>25</v>
      </c>
      <c r="F298" s="3" t="s">
        <v>717</v>
      </c>
      <c r="G298" t="s">
        <v>8221</v>
      </c>
      <c r="H298">
        <v>16</v>
      </c>
    </row>
    <row r="299" spans="1:8" x14ac:dyDescent="0.55000000000000004">
      <c r="A299" s="3" t="s">
        <v>418</v>
      </c>
      <c r="B299" t="s">
        <v>8219</v>
      </c>
      <c r="C299">
        <v>52</v>
      </c>
      <c r="F299" s="3" t="s">
        <v>718</v>
      </c>
      <c r="G299" t="s">
        <v>8221</v>
      </c>
      <c r="H299">
        <v>4</v>
      </c>
    </row>
    <row r="300" spans="1:8" ht="57.6" x14ac:dyDescent="0.55000000000000004">
      <c r="A300" s="3" t="s">
        <v>419</v>
      </c>
      <c r="B300" t="s">
        <v>8219</v>
      </c>
      <c r="C300">
        <v>104</v>
      </c>
      <c r="F300" s="3" t="s">
        <v>719</v>
      </c>
      <c r="G300" t="s">
        <v>8221</v>
      </c>
      <c r="H300">
        <v>4</v>
      </c>
    </row>
    <row r="301" spans="1:8" ht="57.6" x14ac:dyDescent="0.55000000000000004">
      <c r="A301" s="3" t="s">
        <v>420</v>
      </c>
      <c r="B301" t="s">
        <v>8219</v>
      </c>
      <c r="C301">
        <v>73</v>
      </c>
      <c r="F301" s="3" t="s">
        <v>720</v>
      </c>
      <c r="G301" t="s">
        <v>8221</v>
      </c>
      <c r="H301">
        <v>10</v>
      </c>
    </row>
    <row r="302" spans="1:8" ht="43.2" x14ac:dyDescent="0.55000000000000004">
      <c r="A302" s="3" t="s">
        <v>521</v>
      </c>
      <c r="B302" t="s">
        <v>8219</v>
      </c>
      <c r="C302">
        <v>34</v>
      </c>
      <c r="F302" s="3" t="s">
        <v>761</v>
      </c>
      <c r="G302" t="s">
        <v>8221</v>
      </c>
      <c r="H302">
        <v>0</v>
      </c>
    </row>
    <row r="303" spans="1:8" ht="43.2" x14ac:dyDescent="0.55000000000000004">
      <c r="A303" s="3" t="s">
        <v>522</v>
      </c>
      <c r="B303" t="s">
        <v>8219</v>
      </c>
      <c r="C303">
        <v>56</v>
      </c>
      <c r="F303" s="3" t="s">
        <v>762</v>
      </c>
      <c r="G303" t="s">
        <v>8221</v>
      </c>
      <c r="H303">
        <v>6</v>
      </c>
    </row>
    <row r="304" spans="1:8" ht="43.2" x14ac:dyDescent="0.55000000000000004">
      <c r="A304" s="3" t="s">
        <v>523</v>
      </c>
      <c r="B304" t="s">
        <v>8219</v>
      </c>
      <c r="C304">
        <v>31</v>
      </c>
      <c r="F304" s="3" t="s">
        <v>763</v>
      </c>
      <c r="G304" t="s">
        <v>8221</v>
      </c>
      <c r="H304">
        <v>0</v>
      </c>
    </row>
    <row r="305" spans="1:8" ht="43.2" x14ac:dyDescent="0.55000000000000004">
      <c r="A305" s="3" t="s">
        <v>524</v>
      </c>
      <c r="B305" t="s">
        <v>8219</v>
      </c>
      <c r="C305">
        <v>84</v>
      </c>
      <c r="F305" s="3" t="s">
        <v>764</v>
      </c>
      <c r="G305" t="s">
        <v>8221</v>
      </c>
      <c r="H305">
        <v>1</v>
      </c>
    </row>
    <row r="306" spans="1:8" x14ac:dyDescent="0.55000000000000004">
      <c r="A306" s="3" t="s">
        <v>525</v>
      </c>
      <c r="B306" t="s">
        <v>8219</v>
      </c>
      <c r="C306">
        <v>130</v>
      </c>
      <c r="F306" s="3" t="s">
        <v>765</v>
      </c>
      <c r="G306" t="s">
        <v>8221</v>
      </c>
      <c r="H306">
        <v>0</v>
      </c>
    </row>
    <row r="307" spans="1:8" ht="28.8" x14ac:dyDescent="0.55000000000000004">
      <c r="A307" s="3" t="s">
        <v>526</v>
      </c>
      <c r="B307" t="s">
        <v>8219</v>
      </c>
      <c r="C307">
        <v>12</v>
      </c>
      <c r="F307" s="3" t="s">
        <v>766</v>
      </c>
      <c r="G307" t="s">
        <v>8221</v>
      </c>
      <c r="H307">
        <v>44</v>
      </c>
    </row>
    <row r="308" spans="1:8" ht="28.8" x14ac:dyDescent="0.55000000000000004">
      <c r="A308" s="3" t="s">
        <v>527</v>
      </c>
      <c r="B308" t="s">
        <v>8219</v>
      </c>
      <c r="C308">
        <v>23</v>
      </c>
      <c r="F308" s="3" t="s">
        <v>767</v>
      </c>
      <c r="G308" t="s">
        <v>8221</v>
      </c>
      <c r="H308">
        <v>0</v>
      </c>
    </row>
    <row r="309" spans="1:8" ht="43.2" x14ac:dyDescent="0.55000000000000004">
      <c r="A309" s="3" t="s">
        <v>528</v>
      </c>
      <c r="B309" t="s">
        <v>8219</v>
      </c>
      <c r="C309">
        <v>158</v>
      </c>
      <c r="F309" s="3" t="s">
        <v>768</v>
      </c>
      <c r="G309" t="s">
        <v>8221</v>
      </c>
      <c r="H309">
        <v>3</v>
      </c>
    </row>
    <row r="310" spans="1:8" ht="43.2" x14ac:dyDescent="0.55000000000000004">
      <c r="A310" s="3" t="s">
        <v>529</v>
      </c>
      <c r="B310" t="s">
        <v>8219</v>
      </c>
      <c r="C310">
        <v>30</v>
      </c>
      <c r="F310" s="3" t="s">
        <v>769</v>
      </c>
      <c r="G310" t="s">
        <v>8221</v>
      </c>
      <c r="H310">
        <v>0</v>
      </c>
    </row>
    <row r="311" spans="1:8" ht="43.2" x14ac:dyDescent="0.55000000000000004">
      <c r="A311" s="3" t="s">
        <v>530</v>
      </c>
      <c r="B311" t="s">
        <v>8219</v>
      </c>
      <c r="C311">
        <v>18</v>
      </c>
      <c r="F311" s="3" t="s">
        <v>770</v>
      </c>
      <c r="G311" t="s">
        <v>8221</v>
      </c>
      <c r="H311">
        <v>52</v>
      </c>
    </row>
    <row r="312" spans="1:8" ht="57.6" x14ac:dyDescent="0.55000000000000004">
      <c r="A312" s="3" t="s">
        <v>531</v>
      </c>
      <c r="B312" t="s">
        <v>8219</v>
      </c>
      <c r="C312">
        <v>29</v>
      </c>
      <c r="F312" s="3" t="s">
        <v>771</v>
      </c>
      <c r="G312" t="s">
        <v>8221</v>
      </c>
      <c r="H312">
        <v>0</v>
      </c>
    </row>
    <row r="313" spans="1:8" ht="43.2" x14ac:dyDescent="0.55000000000000004">
      <c r="A313" s="3" t="s">
        <v>532</v>
      </c>
      <c r="B313" t="s">
        <v>8219</v>
      </c>
      <c r="C313">
        <v>31</v>
      </c>
      <c r="F313" s="3" t="s">
        <v>772</v>
      </c>
      <c r="G313" t="s">
        <v>8221</v>
      </c>
      <c r="H313">
        <v>1</v>
      </c>
    </row>
    <row r="314" spans="1:8" ht="43.2" x14ac:dyDescent="0.55000000000000004">
      <c r="A314" s="3" t="s">
        <v>533</v>
      </c>
      <c r="B314" t="s">
        <v>8219</v>
      </c>
      <c r="C314">
        <v>173</v>
      </c>
      <c r="F314" s="3" t="s">
        <v>773</v>
      </c>
      <c r="G314" t="s">
        <v>8221</v>
      </c>
      <c r="H314">
        <v>1</v>
      </c>
    </row>
    <row r="315" spans="1:8" ht="28.8" x14ac:dyDescent="0.55000000000000004">
      <c r="A315" s="3" t="s">
        <v>534</v>
      </c>
      <c r="B315" t="s">
        <v>8219</v>
      </c>
      <c r="C315">
        <v>17</v>
      </c>
      <c r="F315" s="3" t="s">
        <v>774</v>
      </c>
      <c r="G315" t="s">
        <v>8221</v>
      </c>
      <c r="H315">
        <v>2</v>
      </c>
    </row>
    <row r="316" spans="1:8" ht="57.6" x14ac:dyDescent="0.55000000000000004">
      <c r="A316" s="3" t="s">
        <v>535</v>
      </c>
      <c r="B316" t="s">
        <v>8219</v>
      </c>
      <c r="C316">
        <v>48</v>
      </c>
      <c r="F316" s="3" t="s">
        <v>775</v>
      </c>
      <c r="G316" t="s">
        <v>8221</v>
      </c>
      <c r="H316">
        <v>9</v>
      </c>
    </row>
    <row r="317" spans="1:8" ht="43.2" x14ac:dyDescent="0.55000000000000004">
      <c r="A317" s="3" t="s">
        <v>536</v>
      </c>
      <c r="B317" t="s">
        <v>8219</v>
      </c>
      <c r="C317">
        <v>59</v>
      </c>
      <c r="F317" s="3" t="s">
        <v>776</v>
      </c>
      <c r="G317" t="s">
        <v>8221</v>
      </c>
      <c r="H317">
        <v>5</v>
      </c>
    </row>
    <row r="318" spans="1:8" ht="43.2" x14ac:dyDescent="0.55000000000000004">
      <c r="A318" s="3" t="s">
        <v>537</v>
      </c>
      <c r="B318" t="s">
        <v>8219</v>
      </c>
      <c r="C318">
        <v>39</v>
      </c>
      <c r="F318" s="3" t="s">
        <v>777</v>
      </c>
      <c r="G318" t="s">
        <v>8221</v>
      </c>
      <c r="H318">
        <v>57</v>
      </c>
    </row>
    <row r="319" spans="1:8" ht="57.6" x14ac:dyDescent="0.55000000000000004">
      <c r="A319" s="3" t="s">
        <v>538</v>
      </c>
      <c r="B319" t="s">
        <v>8219</v>
      </c>
      <c r="C319">
        <v>59</v>
      </c>
      <c r="F319" s="3" t="s">
        <v>778</v>
      </c>
      <c r="G319" t="s">
        <v>8221</v>
      </c>
      <c r="H319">
        <v>3</v>
      </c>
    </row>
    <row r="320" spans="1:8" ht="57.6" x14ac:dyDescent="0.55000000000000004">
      <c r="A320" s="3" t="s">
        <v>539</v>
      </c>
      <c r="B320" t="s">
        <v>8219</v>
      </c>
      <c r="C320">
        <v>60</v>
      </c>
      <c r="F320" s="3" t="s">
        <v>779</v>
      </c>
      <c r="G320" t="s">
        <v>8221</v>
      </c>
      <c r="H320">
        <v>1</v>
      </c>
    </row>
    <row r="321" spans="1:8" ht="43.2" x14ac:dyDescent="0.55000000000000004">
      <c r="A321" s="3" t="s">
        <v>540</v>
      </c>
      <c r="B321" t="s">
        <v>8219</v>
      </c>
      <c r="C321">
        <v>20</v>
      </c>
      <c r="F321" s="3" t="s">
        <v>780</v>
      </c>
      <c r="G321" t="s">
        <v>8221</v>
      </c>
      <c r="H321">
        <v>6</v>
      </c>
    </row>
    <row r="322" spans="1:8" ht="43.2" x14ac:dyDescent="0.55000000000000004">
      <c r="A322" s="3" t="s">
        <v>641</v>
      </c>
      <c r="B322" t="s">
        <v>8219</v>
      </c>
      <c r="C322">
        <v>2</v>
      </c>
      <c r="F322" s="3" t="s">
        <v>861</v>
      </c>
      <c r="G322" t="s">
        <v>8221</v>
      </c>
      <c r="H322">
        <v>48</v>
      </c>
    </row>
    <row r="323" spans="1:8" ht="57.6" x14ac:dyDescent="0.55000000000000004">
      <c r="A323" s="3" t="s">
        <v>642</v>
      </c>
      <c r="B323" t="s">
        <v>8219</v>
      </c>
      <c r="C323">
        <v>315</v>
      </c>
      <c r="F323" s="3" t="s">
        <v>862</v>
      </c>
      <c r="G323" t="s">
        <v>8221</v>
      </c>
      <c r="H323">
        <v>2</v>
      </c>
    </row>
    <row r="324" spans="1:8" ht="57.6" x14ac:dyDescent="0.55000000000000004">
      <c r="A324" s="3" t="s">
        <v>643</v>
      </c>
      <c r="B324" t="s">
        <v>8219</v>
      </c>
      <c r="C324">
        <v>2174</v>
      </c>
      <c r="F324" s="3" t="s">
        <v>863</v>
      </c>
      <c r="G324" t="s">
        <v>8221</v>
      </c>
      <c r="H324">
        <v>4</v>
      </c>
    </row>
    <row r="325" spans="1:8" ht="43.2" x14ac:dyDescent="0.55000000000000004">
      <c r="A325" s="3" t="s">
        <v>644</v>
      </c>
      <c r="B325" t="s">
        <v>8219</v>
      </c>
      <c r="C325">
        <v>152</v>
      </c>
      <c r="F325" s="3" t="s">
        <v>864</v>
      </c>
      <c r="G325" t="s">
        <v>8221</v>
      </c>
      <c r="H325">
        <v>5</v>
      </c>
    </row>
    <row r="326" spans="1:8" ht="57.6" x14ac:dyDescent="0.55000000000000004">
      <c r="A326" s="3" t="s">
        <v>645</v>
      </c>
      <c r="B326" t="s">
        <v>8219</v>
      </c>
      <c r="C326">
        <v>1021</v>
      </c>
      <c r="F326" s="3" t="s">
        <v>865</v>
      </c>
      <c r="G326" t="s">
        <v>8221</v>
      </c>
      <c r="H326">
        <v>79</v>
      </c>
    </row>
    <row r="327" spans="1:8" ht="57.6" x14ac:dyDescent="0.55000000000000004">
      <c r="A327" s="3" t="s">
        <v>646</v>
      </c>
      <c r="B327" t="s">
        <v>8219</v>
      </c>
      <c r="C327">
        <v>237</v>
      </c>
      <c r="F327" s="3" t="s">
        <v>866</v>
      </c>
      <c r="G327" t="s">
        <v>8221</v>
      </c>
      <c r="H327">
        <v>2</v>
      </c>
    </row>
    <row r="328" spans="1:8" ht="43.2" x14ac:dyDescent="0.55000000000000004">
      <c r="A328" s="3" t="s">
        <v>647</v>
      </c>
      <c r="B328" t="s">
        <v>8219</v>
      </c>
      <c r="C328">
        <v>27</v>
      </c>
      <c r="F328" s="3" t="s">
        <v>867</v>
      </c>
      <c r="G328" t="s">
        <v>8221</v>
      </c>
      <c r="H328">
        <v>11</v>
      </c>
    </row>
    <row r="329" spans="1:8" ht="43.2" x14ac:dyDescent="0.55000000000000004">
      <c r="A329" s="3" t="s">
        <v>648</v>
      </c>
      <c r="B329" t="s">
        <v>8219</v>
      </c>
      <c r="C329">
        <v>17</v>
      </c>
      <c r="F329" s="3" t="s">
        <v>868</v>
      </c>
      <c r="G329" t="s">
        <v>8221</v>
      </c>
      <c r="H329">
        <v>11</v>
      </c>
    </row>
    <row r="330" spans="1:8" ht="72" x14ac:dyDescent="0.55000000000000004">
      <c r="A330" s="3" t="s">
        <v>649</v>
      </c>
      <c r="B330" t="s">
        <v>8219</v>
      </c>
      <c r="C330">
        <v>27</v>
      </c>
      <c r="F330" s="3" t="s">
        <v>869</v>
      </c>
      <c r="G330" t="s">
        <v>8221</v>
      </c>
      <c r="H330">
        <v>1</v>
      </c>
    </row>
    <row r="331" spans="1:8" ht="28.8" x14ac:dyDescent="0.55000000000000004">
      <c r="A331" s="3" t="s">
        <v>650</v>
      </c>
      <c r="B331" t="s">
        <v>8219</v>
      </c>
      <c r="C331">
        <v>82</v>
      </c>
      <c r="F331" s="3" t="s">
        <v>870</v>
      </c>
      <c r="G331" t="s">
        <v>8221</v>
      </c>
      <c r="H331">
        <v>3</v>
      </c>
    </row>
    <row r="332" spans="1:8" ht="72" x14ac:dyDescent="0.55000000000000004">
      <c r="A332" s="3" t="s">
        <v>651</v>
      </c>
      <c r="B332" t="s">
        <v>8219</v>
      </c>
      <c r="C332">
        <v>48</v>
      </c>
      <c r="F332" s="3" t="s">
        <v>871</v>
      </c>
      <c r="G332" t="s">
        <v>8221</v>
      </c>
      <c r="H332">
        <v>5</v>
      </c>
    </row>
    <row r="333" spans="1:8" ht="57.6" x14ac:dyDescent="0.55000000000000004">
      <c r="A333" s="3" t="s">
        <v>652</v>
      </c>
      <c r="B333" t="s">
        <v>8219</v>
      </c>
      <c r="C333">
        <v>105</v>
      </c>
      <c r="F333" s="3" t="s">
        <v>872</v>
      </c>
      <c r="G333" t="s">
        <v>8221</v>
      </c>
      <c r="H333">
        <v>12</v>
      </c>
    </row>
    <row r="334" spans="1:8" ht="43.2" x14ac:dyDescent="0.55000000000000004">
      <c r="A334" s="3" t="s">
        <v>653</v>
      </c>
      <c r="B334" t="s">
        <v>8219</v>
      </c>
      <c r="C334">
        <v>28</v>
      </c>
      <c r="F334" s="3" t="s">
        <v>873</v>
      </c>
      <c r="G334" t="s">
        <v>8221</v>
      </c>
      <c r="H334">
        <v>2</v>
      </c>
    </row>
    <row r="335" spans="1:8" ht="43.2" x14ac:dyDescent="0.55000000000000004">
      <c r="A335" s="3" t="s">
        <v>654</v>
      </c>
      <c r="B335" t="s">
        <v>8219</v>
      </c>
      <c r="C335">
        <v>1107</v>
      </c>
      <c r="F335" s="3" t="s">
        <v>874</v>
      </c>
      <c r="G335" t="s">
        <v>8221</v>
      </c>
      <c r="H335">
        <v>5</v>
      </c>
    </row>
    <row r="336" spans="1:8" ht="43.2" x14ac:dyDescent="0.55000000000000004">
      <c r="A336" s="3" t="s">
        <v>655</v>
      </c>
      <c r="B336" t="s">
        <v>8219</v>
      </c>
      <c r="C336">
        <v>1013</v>
      </c>
      <c r="F336" s="3" t="s">
        <v>875</v>
      </c>
      <c r="G336" t="s">
        <v>8221</v>
      </c>
      <c r="H336">
        <v>21</v>
      </c>
    </row>
    <row r="337" spans="1:8" ht="57.6" x14ac:dyDescent="0.55000000000000004">
      <c r="A337" s="3" t="s">
        <v>656</v>
      </c>
      <c r="B337" t="s">
        <v>8219</v>
      </c>
      <c r="C337">
        <v>274</v>
      </c>
      <c r="F337" s="3" t="s">
        <v>876</v>
      </c>
      <c r="G337" t="s">
        <v>8221</v>
      </c>
      <c r="H337">
        <v>0</v>
      </c>
    </row>
    <row r="338" spans="1:8" ht="57.6" x14ac:dyDescent="0.55000000000000004">
      <c r="A338" s="3" t="s">
        <v>657</v>
      </c>
      <c r="B338" t="s">
        <v>8219</v>
      </c>
      <c r="C338">
        <v>87</v>
      </c>
      <c r="F338" s="3" t="s">
        <v>877</v>
      </c>
      <c r="G338" t="s">
        <v>8221</v>
      </c>
      <c r="H338">
        <v>45</v>
      </c>
    </row>
    <row r="339" spans="1:8" ht="43.2" x14ac:dyDescent="0.55000000000000004">
      <c r="A339" s="3" t="s">
        <v>658</v>
      </c>
      <c r="B339" t="s">
        <v>8219</v>
      </c>
      <c r="C339">
        <v>99</v>
      </c>
      <c r="F339" s="3" t="s">
        <v>878</v>
      </c>
      <c r="G339" t="s">
        <v>8221</v>
      </c>
      <c r="H339">
        <v>29</v>
      </c>
    </row>
    <row r="340" spans="1:8" ht="43.2" x14ac:dyDescent="0.55000000000000004">
      <c r="A340" s="3" t="s">
        <v>659</v>
      </c>
      <c r="B340" t="s">
        <v>8219</v>
      </c>
      <c r="C340">
        <v>276</v>
      </c>
      <c r="F340" s="3" t="s">
        <v>879</v>
      </c>
      <c r="G340" t="s">
        <v>8221</v>
      </c>
      <c r="H340">
        <v>2</v>
      </c>
    </row>
    <row r="341" spans="1:8" ht="43.2" x14ac:dyDescent="0.55000000000000004">
      <c r="A341" s="3" t="s">
        <v>660</v>
      </c>
      <c r="B341" t="s">
        <v>8219</v>
      </c>
      <c r="C341">
        <v>21</v>
      </c>
      <c r="F341" s="3" t="s">
        <v>880</v>
      </c>
      <c r="G341" t="s">
        <v>8221</v>
      </c>
      <c r="H341">
        <v>30</v>
      </c>
    </row>
    <row r="342" spans="1:8" ht="43.2" x14ac:dyDescent="0.55000000000000004">
      <c r="A342" s="3" t="s">
        <v>721</v>
      </c>
      <c r="B342" t="s">
        <v>8219</v>
      </c>
      <c r="C342">
        <v>41</v>
      </c>
      <c r="F342" s="3" t="s">
        <v>881</v>
      </c>
      <c r="G342" t="s">
        <v>8221</v>
      </c>
      <c r="H342">
        <v>8</v>
      </c>
    </row>
    <row r="343" spans="1:8" ht="57.6" x14ac:dyDescent="0.55000000000000004">
      <c r="A343" s="3" t="s">
        <v>722</v>
      </c>
      <c r="B343" t="s">
        <v>8219</v>
      </c>
      <c r="C343">
        <v>119</v>
      </c>
      <c r="F343" s="3" t="s">
        <v>882</v>
      </c>
      <c r="G343" t="s">
        <v>8221</v>
      </c>
      <c r="H343">
        <v>1</v>
      </c>
    </row>
    <row r="344" spans="1:8" ht="43.2" x14ac:dyDescent="0.55000000000000004">
      <c r="A344" s="3" t="s">
        <v>723</v>
      </c>
      <c r="B344" t="s">
        <v>8219</v>
      </c>
      <c r="C344">
        <v>153</v>
      </c>
      <c r="F344" s="3" t="s">
        <v>883</v>
      </c>
      <c r="G344" t="s">
        <v>8221</v>
      </c>
      <c r="H344">
        <v>14</v>
      </c>
    </row>
    <row r="345" spans="1:8" ht="28.8" x14ac:dyDescent="0.55000000000000004">
      <c r="A345" s="3" t="s">
        <v>724</v>
      </c>
      <c r="B345" t="s">
        <v>8219</v>
      </c>
      <c r="C345">
        <v>100</v>
      </c>
      <c r="F345" s="3" t="s">
        <v>884</v>
      </c>
      <c r="G345" t="s">
        <v>8221</v>
      </c>
      <c r="H345">
        <v>24</v>
      </c>
    </row>
    <row r="346" spans="1:8" ht="43.2" x14ac:dyDescent="0.55000000000000004">
      <c r="A346" s="3" t="s">
        <v>725</v>
      </c>
      <c r="B346" t="s">
        <v>8219</v>
      </c>
      <c r="C346">
        <v>143</v>
      </c>
      <c r="F346" s="3" t="s">
        <v>885</v>
      </c>
      <c r="G346" t="s">
        <v>8221</v>
      </c>
      <c r="H346">
        <v>2</v>
      </c>
    </row>
    <row r="347" spans="1:8" ht="57.6" x14ac:dyDescent="0.55000000000000004">
      <c r="A347" s="3" t="s">
        <v>726</v>
      </c>
      <c r="B347" t="s">
        <v>8219</v>
      </c>
      <c r="C347">
        <v>140</v>
      </c>
      <c r="F347" s="3" t="s">
        <v>886</v>
      </c>
      <c r="G347" t="s">
        <v>8221</v>
      </c>
      <c r="H347">
        <v>21</v>
      </c>
    </row>
    <row r="348" spans="1:8" ht="28.8" x14ac:dyDescent="0.55000000000000004">
      <c r="A348" s="3" t="s">
        <v>727</v>
      </c>
      <c r="B348" t="s">
        <v>8219</v>
      </c>
      <c r="C348">
        <v>35</v>
      </c>
      <c r="F348" s="3" t="s">
        <v>887</v>
      </c>
      <c r="G348" t="s">
        <v>8221</v>
      </c>
      <c r="H348">
        <v>7</v>
      </c>
    </row>
    <row r="349" spans="1:8" ht="57.6" x14ac:dyDescent="0.55000000000000004">
      <c r="A349" s="3" t="s">
        <v>728</v>
      </c>
      <c r="B349" t="s">
        <v>8219</v>
      </c>
      <c r="C349">
        <v>149</v>
      </c>
      <c r="F349" s="3" t="s">
        <v>888</v>
      </c>
      <c r="G349" t="s">
        <v>8221</v>
      </c>
      <c r="H349">
        <v>0</v>
      </c>
    </row>
    <row r="350" spans="1:8" ht="43.2" x14ac:dyDescent="0.55000000000000004">
      <c r="A350" s="3" t="s">
        <v>729</v>
      </c>
      <c r="B350" t="s">
        <v>8219</v>
      </c>
      <c r="C350">
        <v>130</v>
      </c>
      <c r="F350" s="3" t="s">
        <v>889</v>
      </c>
      <c r="G350" t="s">
        <v>8221</v>
      </c>
      <c r="H350">
        <v>4</v>
      </c>
    </row>
    <row r="351" spans="1:8" ht="57.6" x14ac:dyDescent="0.55000000000000004">
      <c r="A351" s="3" t="s">
        <v>730</v>
      </c>
      <c r="B351" t="s">
        <v>8219</v>
      </c>
      <c r="C351">
        <v>120</v>
      </c>
      <c r="F351" s="3" t="s">
        <v>890</v>
      </c>
      <c r="G351" t="s">
        <v>8221</v>
      </c>
      <c r="H351">
        <v>32</v>
      </c>
    </row>
    <row r="352" spans="1:8" ht="57.6" x14ac:dyDescent="0.55000000000000004">
      <c r="A352" s="3" t="s">
        <v>731</v>
      </c>
      <c r="B352" t="s">
        <v>8219</v>
      </c>
      <c r="C352">
        <v>265</v>
      </c>
      <c r="F352" s="3" t="s">
        <v>891</v>
      </c>
      <c r="G352" t="s">
        <v>8221</v>
      </c>
      <c r="H352">
        <v>4</v>
      </c>
    </row>
    <row r="353" spans="1:8" ht="43.2" x14ac:dyDescent="0.55000000000000004">
      <c r="A353" s="3" t="s">
        <v>732</v>
      </c>
      <c r="B353" t="s">
        <v>8219</v>
      </c>
      <c r="C353">
        <v>71</v>
      </c>
      <c r="F353" s="3" t="s">
        <v>892</v>
      </c>
      <c r="G353" t="s">
        <v>8221</v>
      </c>
      <c r="H353">
        <v>9</v>
      </c>
    </row>
    <row r="354" spans="1:8" ht="57.6" x14ac:dyDescent="0.55000000000000004">
      <c r="A354" s="3" t="s">
        <v>733</v>
      </c>
      <c r="B354" t="s">
        <v>8219</v>
      </c>
      <c r="C354">
        <v>13</v>
      </c>
      <c r="F354" s="3" t="s">
        <v>893</v>
      </c>
      <c r="G354" t="s">
        <v>8221</v>
      </c>
      <c r="H354">
        <v>17</v>
      </c>
    </row>
    <row r="355" spans="1:8" ht="43.2" x14ac:dyDescent="0.55000000000000004">
      <c r="A355" s="3" t="s">
        <v>734</v>
      </c>
      <c r="B355" t="s">
        <v>8219</v>
      </c>
      <c r="C355">
        <v>169</v>
      </c>
      <c r="F355" s="3" t="s">
        <v>894</v>
      </c>
      <c r="G355" t="s">
        <v>8221</v>
      </c>
      <c r="H355">
        <v>5</v>
      </c>
    </row>
    <row r="356" spans="1:8" ht="43.2" x14ac:dyDescent="0.55000000000000004">
      <c r="A356" s="3" t="s">
        <v>735</v>
      </c>
      <c r="B356" t="s">
        <v>8219</v>
      </c>
      <c r="C356">
        <v>57</v>
      </c>
      <c r="F356" s="3" t="s">
        <v>895</v>
      </c>
      <c r="G356" t="s">
        <v>8221</v>
      </c>
      <c r="H356">
        <v>53</v>
      </c>
    </row>
    <row r="357" spans="1:8" ht="57.6" x14ac:dyDescent="0.55000000000000004">
      <c r="A357" s="3" t="s">
        <v>736</v>
      </c>
      <c r="B357" t="s">
        <v>8219</v>
      </c>
      <c r="C357">
        <v>229</v>
      </c>
      <c r="F357" s="3" t="s">
        <v>896</v>
      </c>
      <c r="G357" t="s">
        <v>8221</v>
      </c>
      <c r="H357">
        <v>7</v>
      </c>
    </row>
    <row r="358" spans="1:8" ht="28.8" x14ac:dyDescent="0.55000000000000004">
      <c r="A358" s="3" t="s">
        <v>737</v>
      </c>
      <c r="B358" t="s">
        <v>8219</v>
      </c>
      <c r="C358">
        <v>108</v>
      </c>
      <c r="F358" s="3" t="s">
        <v>897</v>
      </c>
      <c r="G358" t="s">
        <v>8221</v>
      </c>
      <c r="H358">
        <v>72</v>
      </c>
    </row>
    <row r="359" spans="1:8" ht="28.8" x14ac:dyDescent="0.55000000000000004">
      <c r="A359" s="3" t="s">
        <v>738</v>
      </c>
      <c r="B359" t="s">
        <v>8219</v>
      </c>
      <c r="C359">
        <v>108</v>
      </c>
      <c r="F359" s="3" t="s">
        <v>898</v>
      </c>
      <c r="G359" t="s">
        <v>8221</v>
      </c>
      <c r="H359">
        <v>0</v>
      </c>
    </row>
    <row r="360" spans="1:8" ht="43.2" x14ac:dyDescent="0.55000000000000004">
      <c r="A360" s="3" t="s">
        <v>739</v>
      </c>
      <c r="B360" t="s">
        <v>8219</v>
      </c>
      <c r="C360">
        <v>41</v>
      </c>
      <c r="F360" s="3" t="s">
        <v>899</v>
      </c>
      <c r="G360" t="s">
        <v>8221</v>
      </c>
      <c r="H360">
        <v>2</v>
      </c>
    </row>
    <row r="361" spans="1:8" ht="43.2" x14ac:dyDescent="0.55000000000000004">
      <c r="A361" s="3" t="s">
        <v>740</v>
      </c>
      <c r="B361" t="s">
        <v>8219</v>
      </c>
      <c r="C361">
        <v>139</v>
      </c>
      <c r="F361" s="3" t="s">
        <v>900</v>
      </c>
      <c r="G361" t="s">
        <v>8221</v>
      </c>
      <c r="H361">
        <v>8</v>
      </c>
    </row>
    <row r="362" spans="1:8" ht="43.2" x14ac:dyDescent="0.55000000000000004">
      <c r="A362" s="3" t="s">
        <v>741</v>
      </c>
      <c r="B362" t="s">
        <v>8219</v>
      </c>
      <c r="C362">
        <v>19</v>
      </c>
      <c r="F362" s="3" t="s">
        <v>901</v>
      </c>
      <c r="G362" t="s">
        <v>8221</v>
      </c>
      <c r="H362">
        <v>2</v>
      </c>
    </row>
    <row r="363" spans="1:8" ht="43.2" x14ac:dyDescent="0.55000000000000004">
      <c r="A363" s="3" t="s">
        <v>742</v>
      </c>
      <c r="B363" t="s">
        <v>8219</v>
      </c>
      <c r="C363">
        <v>94</v>
      </c>
      <c r="F363" s="3" t="s">
        <v>902</v>
      </c>
      <c r="G363" t="s">
        <v>8221</v>
      </c>
      <c r="H363">
        <v>0</v>
      </c>
    </row>
    <row r="364" spans="1:8" ht="43.2" x14ac:dyDescent="0.55000000000000004">
      <c r="A364" s="3" t="s">
        <v>743</v>
      </c>
      <c r="B364" t="s">
        <v>8219</v>
      </c>
      <c r="C364">
        <v>23</v>
      </c>
      <c r="F364" s="3" t="s">
        <v>903</v>
      </c>
      <c r="G364" t="s">
        <v>8221</v>
      </c>
      <c r="H364">
        <v>3</v>
      </c>
    </row>
    <row r="365" spans="1:8" ht="43.2" x14ac:dyDescent="0.55000000000000004">
      <c r="A365" s="3" t="s">
        <v>744</v>
      </c>
      <c r="B365" t="s">
        <v>8219</v>
      </c>
      <c r="C365">
        <v>15</v>
      </c>
      <c r="F365" s="3" t="s">
        <v>904</v>
      </c>
      <c r="G365" t="s">
        <v>8221</v>
      </c>
      <c r="H365">
        <v>4</v>
      </c>
    </row>
    <row r="366" spans="1:8" ht="43.2" x14ac:dyDescent="0.55000000000000004">
      <c r="A366" s="3" t="s">
        <v>745</v>
      </c>
      <c r="B366" t="s">
        <v>8219</v>
      </c>
      <c r="C366">
        <v>62</v>
      </c>
      <c r="F366" s="3" t="s">
        <v>905</v>
      </c>
      <c r="G366" t="s">
        <v>8221</v>
      </c>
      <c r="H366">
        <v>3</v>
      </c>
    </row>
    <row r="367" spans="1:8" ht="43.2" x14ac:dyDescent="0.55000000000000004">
      <c r="A367" s="3" t="s">
        <v>746</v>
      </c>
      <c r="B367" t="s">
        <v>8219</v>
      </c>
      <c r="C367">
        <v>74</v>
      </c>
      <c r="F367" s="3" t="s">
        <v>906</v>
      </c>
      <c r="G367" t="s">
        <v>8221</v>
      </c>
      <c r="H367">
        <v>6</v>
      </c>
    </row>
    <row r="368" spans="1:8" ht="57.6" x14ac:dyDescent="0.55000000000000004">
      <c r="A368" s="3" t="s">
        <v>747</v>
      </c>
      <c r="B368" t="s">
        <v>8219</v>
      </c>
      <c r="C368">
        <v>97</v>
      </c>
      <c r="F368" s="3" t="s">
        <v>907</v>
      </c>
      <c r="G368" t="s">
        <v>8221</v>
      </c>
      <c r="H368">
        <v>0</v>
      </c>
    </row>
    <row r="369" spans="1:8" ht="28.8" x14ac:dyDescent="0.55000000000000004">
      <c r="A369" s="3" t="s">
        <v>748</v>
      </c>
      <c r="B369" t="s">
        <v>8219</v>
      </c>
      <c r="C369">
        <v>55</v>
      </c>
      <c r="F369" s="3" t="s">
        <v>908</v>
      </c>
      <c r="G369" t="s">
        <v>8221</v>
      </c>
      <c r="H369">
        <v>0</v>
      </c>
    </row>
    <row r="370" spans="1:8" ht="43.2" x14ac:dyDescent="0.55000000000000004">
      <c r="A370" s="3" t="s">
        <v>749</v>
      </c>
      <c r="B370" t="s">
        <v>8219</v>
      </c>
      <c r="C370">
        <v>44</v>
      </c>
      <c r="F370" s="3" t="s">
        <v>909</v>
      </c>
      <c r="G370" t="s">
        <v>8221</v>
      </c>
      <c r="H370">
        <v>0</v>
      </c>
    </row>
    <row r="371" spans="1:8" ht="43.2" x14ac:dyDescent="0.55000000000000004">
      <c r="A371" s="3" t="s">
        <v>750</v>
      </c>
      <c r="B371" t="s">
        <v>8219</v>
      </c>
      <c r="C371">
        <v>110</v>
      </c>
      <c r="F371" s="3" t="s">
        <v>910</v>
      </c>
      <c r="G371" t="s">
        <v>8221</v>
      </c>
      <c r="H371">
        <v>8</v>
      </c>
    </row>
    <row r="372" spans="1:8" ht="43.2" x14ac:dyDescent="0.55000000000000004">
      <c r="A372" s="3" t="s">
        <v>751</v>
      </c>
      <c r="B372" t="s">
        <v>8219</v>
      </c>
      <c r="C372">
        <v>59</v>
      </c>
      <c r="F372" s="3" t="s">
        <v>911</v>
      </c>
      <c r="G372" t="s">
        <v>8221</v>
      </c>
      <c r="H372">
        <v>5</v>
      </c>
    </row>
    <row r="373" spans="1:8" ht="43.2" x14ac:dyDescent="0.55000000000000004">
      <c r="A373" s="3" t="s">
        <v>752</v>
      </c>
      <c r="B373" t="s">
        <v>8219</v>
      </c>
      <c r="C373">
        <v>62</v>
      </c>
      <c r="F373" s="3" t="s">
        <v>912</v>
      </c>
      <c r="G373" t="s">
        <v>8221</v>
      </c>
      <c r="H373">
        <v>0</v>
      </c>
    </row>
    <row r="374" spans="1:8" ht="43.2" x14ac:dyDescent="0.55000000000000004">
      <c r="A374" s="3" t="s">
        <v>753</v>
      </c>
      <c r="B374" t="s">
        <v>8219</v>
      </c>
      <c r="C374">
        <v>105</v>
      </c>
      <c r="F374" s="3" t="s">
        <v>913</v>
      </c>
      <c r="G374" t="s">
        <v>8221</v>
      </c>
      <c r="H374">
        <v>2</v>
      </c>
    </row>
    <row r="375" spans="1:8" ht="57.6" x14ac:dyDescent="0.55000000000000004">
      <c r="A375" s="3" t="s">
        <v>754</v>
      </c>
      <c r="B375" t="s">
        <v>8219</v>
      </c>
      <c r="C375">
        <v>26</v>
      </c>
      <c r="F375" s="3" t="s">
        <v>914</v>
      </c>
      <c r="G375" t="s">
        <v>8221</v>
      </c>
      <c r="H375">
        <v>24</v>
      </c>
    </row>
    <row r="376" spans="1:8" ht="43.2" x14ac:dyDescent="0.55000000000000004">
      <c r="A376" s="3" t="s">
        <v>755</v>
      </c>
      <c r="B376" t="s">
        <v>8219</v>
      </c>
      <c r="C376">
        <v>49</v>
      </c>
      <c r="F376" s="3" t="s">
        <v>915</v>
      </c>
      <c r="G376" t="s">
        <v>8221</v>
      </c>
      <c r="H376">
        <v>0</v>
      </c>
    </row>
    <row r="377" spans="1:8" ht="72" x14ac:dyDescent="0.55000000000000004">
      <c r="A377" s="3" t="s">
        <v>756</v>
      </c>
      <c r="B377" t="s">
        <v>8219</v>
      </c>
      <c r="C377">
        <v>68</v>
      </c>
      <c r="F377" s="3" t="s">
        <v>916</v>
      </c>
      <c r="G377" t="s">
        <v>8221</v>
      </c>
      <c r="H377">
        <v>9</v>
      </c>
    </row>
    <row r="378" spans="1:8" ht="72" x14ac:dyDescent="0.55000000000000004">
      <c r="A378" s="3" t="s">
        <v>757</v>
      </c>
      <c r="B378" t="s">
        <v>8219</v>
      </c>
      <c r="C378">
        <v>22</v>
      </c>
      <c r="F378" s="3" t="s">
        <v>917</v>
      </c>
      <c r="G378" t="s">
        <v>8221</v>
      </c>
      <c r="H378">
        <v>0</v>
      </c>
    </row>
    <row r="379" spans="1:8" ht="57.6" x14ac:dyDescent="0.55000000000000004">
      <c r="A379" s="3" t="s">
        <v>758</v>
      </c>
      <c r="B379" t="s">
        <v>8219</v>
      </c>
      <c r="C379">
        <v>18</v>
      </c>
      <c r="F379" s="3" t="s">
        <v>918</v>
      </c>
      <c r="G379" t="s">
        <v>8221</v>
      </c>
      <c r="H379">
        <v>1</v>
      </c>
    </row>
    <row r="380" spans="1:8" ht="57.6" x14ac:dyDescent="0.55000000000000004">
      <c r="A380" s="3" t="s">
        <v>759</v>
      </c>
      <c r="B380" t="s">
        <v>8219</v>
      </c>
      <c r="C380">
        <v>19</v>
      </c>
      <c r="F380" s="3" t="s">
        <v>919</v>
      </c>
      <c r="G380" t="s">
        <v>8221</v>
      </c>
      <c r="H380">
        <v>10</v>
      </c>
    </row>
    <row r="381" spans="1:8" ht="28.8" x14ac:dyDescent="0.55000000000000004">
      <c r="A381" s="3" t="s">
        <v>760</v>
      </c>
      <c r="B381" t="s">
        <v>8219</v>
      </c>
      <c r="C381">
        <v>99</v>
      </c>
      <c r="F381" s="3" t="s">
        <v>920</v>
      </c>
      <c r="G381" t="s">
        <v>8221</v>
      </c>
      <c r="H381">
        <v>1</v>
      </c>
    </row>
    <row r="382" spans="1:8" ht="43.2" x14ac:dyDescent="0.55000000000000004">
      <c r="A382" s="3" t="s">
        <v>781</v>
      </c>
      <c r="B382" t="s">
        <v>8219</v>
      </c>
      <c r="C382">
        <v>27</v>
      </c>
      <c r="F382" s="3" t="s">
        <v>921</v>
      </c>
      <c r="G382" t="s">
        <v>8221</v>
      </c>
      <c r="H382">
        <v>0</v>
      </c>
    </row>
    <row r="383" spans="1:8" ht="57.6" x14ac:dyDescent="0.55000000000000004">
      <c r="A383" s="3" t="s">
        <v>782</v>
      </c>
      <c r="B383" t="s">
        <v>8219</v>
      </c>
      <c r="C383">
        <v>25</v>
      </c>
      <c r="F383" s="3" t="s">
        <v>922</v>
      </c>
      <c r="G383" t="s">
        <v>8221</v>
      </c>
      <c r="H383">
        <v>20</v>
      </c>
    </row>
    <row r="384" spans="1:8" ht="57.6" x14ac:dyDescent="0.55000000000000004">
      <c r="A384" s="3" t="s">
        <v>783</v>
      </c>
      <c r="B384" t="s">
        <v>8219</v>
      </c>
      <c r="C384">
        <v>14</v>
      </c>
      <c r="F384" s="3" t="s">
        <v>923</v>
      </c>
      <c r="G384" t="s">
        <v>8221</v>
      </c>
      <c r="H384">
        <v>30</v>
      </c>
    </row>
    <row r="385" spans="1:8" ht="43.2" x14ac:dyDescent="0.55000000000000004">
      <c r="A385" s="3" t="s">
        <v>784</v>
      </c>
      <c r="B385" t="s">
        <v>8219</v>
      </c>
      <c r="C385">
        <v>35</v>
      </c>
      <c r="F385" s="3" t="s">
        <v>924</v>
      </c>
      <c r="G385" t="s">
        <v>8221</v>
      </c>
      <c r="H385">
        <v>6</v>
      </c>
    </row>
    <row r="386" spans="1:8" ht="43.2" x14ac:dyDescent="0.55000000000000004">
      <c r="A386" s="3" t="s">
        <v>785</v>
      </c>
      <c r="B386" t="s">
        <v>8219</v>
      </c>
      <c r="C386">
        <v>10</v>
      </c>
      <c r="F386" s="3" t="s">
        <v>925</v>
      </c>
      <c r="G386" t="s">
        <v>8221</v>
      </c>
      <c r="H386">
        <v>15</v>
      </c>
    </row>
    <row r="387" spans="1:8" ht="43.2" x14ac:dyDescent="0.55000000000000004">
      <c r="A387" s="3" t="s">
        <v>786</v>
      </c>
      <c r="B387" t="s">
        <v>8219</v>
      </c>
      <c r="C387">
        <v>29</v>
      </c>
      <c r="F387" s="3" t="s">
        <v>926</v>
      </c>
      <c r="G387" t="s">
        <v>8221</v>
      </c>
      <c r="H387">
        <v>5</v>
      </c>
    </row>
    <row r="388" spans="1:8" ht="86.4" x14ac:dyDescent="0.55000000000000004">
      <c r="A388" s="3" t="s">
        <v>787</v>
      </c>
      <c r="B388" t="s">
        <v>8219</v>
      </c>
      <c r="C388">
        <v>44</v>
      </c>
      <c r="F388" s="3" t="s">
        <v>927</v>
      </c>
      <c r="G388" t="s">
        <v>8221</v>
      </c>
      <c r="H388">
        <v>0</v>
      </c>
    </row>
    <row r="389" spans="1:8" ht="28.8" x14ac:dyDescent="0.55000000000000004">
      <c r="A389" s="3" t="s">
        <v>788</v>
      </c>
      <c r="B389" t="s">
        <v>8219</v>
      </c>
      <c r="C389">
        <v>17</v>
      </c>
      <c r="F389" s="3" t="s">
        <v>928</v>
      </c>
      <c r="G389" t="s">
        <v>8221</v>
      </c>
      <c r="H389">
        <v>0</v>
      </c>
    </row>
    <row r="390" spans="1:8" ht="28.8" x14ac:dyDescent="0.55000000000000004">
      <c r="A390" s="3" t="s">
        <v>789</v>
      </c>
      <c r="B390" t="s">
        <v>8219</v>
      </c>
      <c r="C390">
        <v>34</v>
      </c>
      <c r="F390" s="3" t="s">
        <v>929</v>
      </c>
      <c r="G390" t="s">
        <v>8221</v>
      </c>
      <c r="H390">
        <v>28</v>
      </c>
    </row>
    <row r="391" spans="1:8" ht="43.2" x14ac:dyDescent="0.55000000000000004">
      <c r="A391" s="3" t="s">
        <v>790</v>
      </c>
      <c r="B391" t="s">
        <v>8219</v>
      </c>
      <c r="C391">
        <v>14</v>
      </c>
      <c r="F391" s="3" t="s">
        <v>930</v>
      </c>
      <c r="G391" t="s">
        <v>8221</v>
      </c>
      <c r="H391">
        <v>0</v>
      </c>
    </row>
    <row r="392" spans="1:8" ht="72" x14ac:dyDescent="0.55000000000000004">
      <c r="A392" s="3" t="s">
        <v>791</v>
      </c>
      <c r="B392" t="s">
        <v>8219</v>
      </c>
      <c r="C392">
        <v>156</v>
      </c>
      <c r="F392" s="3" t="s">
        <v>931</v>
      </c>
      <c r="G392" t="s">
        <v>8221</v>
      </c>
      <c r="H392">
        <v>5</v>
      </c>
    </row>
    <row r="393" spans="1:8" ht="43.2" x14ac:dyDescent="0.55000000000000004">
      <c r="A393" s="3" t="s">
        <v>792</v>
      </c>
      <c r="B393" t="s">
        <v>8219</v>
      </c>
      <c r="C393">
        <v>128</v>
      </c>
      <c r="F393" s="3" t="s">
        <v>932</v>
      </c>
      <c r="G393" t="s">
        <v>8221</v>
      </c>
      <c r="H393">
        <v>7</v>
      </c>
    </row>
    <row r="394" spans="1:8" ht="28.8" x14ac:dyDescent="0.55000000000000004">
      <c r="A394" s="3" t="s">
        <v>793</v>
      </c>
      <c r="B394" t="s">
        <v>8219</v>
      </c>
      <c r="C394">
        <v>60</v>
      </c>
      <c r="F394" s="3" t="s">
        <v>933</v>
      </c>
      <c r="G394" t="s">
        <v>8221</v>
      </c>
      <c r="H394">
        <v>30</v>
      </c>
    </row>
    <row r="395" spans="1:8" ht="57.6" x14ac:dyDescent="0.55000000000000004">
      <c r="A395" s="3" t="s">
        <v>794</v>
      </c>
      <c r="B395" t="s">
        <v>8219</v>
      </c>
      <c r="C395">
        <v>32</v>
      </c>
      <c r="F395" s="3" t="s">
        <v>934</v>
      </c>
      <c r="G395" t="s">
        <v>8221</v>
      </c>
      <c r="H395">
        <v>2</v>
      </c>
    </row>
    <row r="396" spans="1:8" ht="28.8" x14ac:dyDescent="0.55000000000000004">
      <c r="A396" s="3" t="s">
        <v>795</v>
      </c>
      <c r="B396" t="s">
        <v>8219</v>
      </c>
      <c r="C396">
        <v>53</v>
      </c>
      <c r="F396" s="3" t="s">
        <v>935</v>
      </c>
      <c r="G396" t="s">
        <v>8221</v>
      </c>
      <c r="H396">
        <v>30</v>
      </c>
    </row>
    <row r="397" spans="1:8" ht="43.2" x14ac:dyDescent="0.55000000000000004">
      <c r="A397" s="3" t="s">
        <v>796</v>
      </c>
      <c r="B397" t="s">
        <v>8219</v>
      </c>
      <c r="C397">
        <v>184</v>
      </c>
      <c r="F397" s="3" t="s">
        <v>936</v>
      </c>
      <c r="G397" t="s">
        <v>8221</v>
      </c>
      <c r="H397">
        <v>2</v>
      </c>
    </row>
    <row r="398" spans="1:8" ht="43.2" x14ac:dyDescent="0.55000000000000004">
      <c r="A398" s="3" t="s">
        <v>797</v>
      </c>
      <c r="B398" t="s">
        <v>8219</v>
      </c>
      <c r="C398">
        <v>90</v>
      </c>
      <c r="F398" s="3" t="s">
        <v>937</v>
      </c>
      <c r="G398" t="s">
        <v>8221</v>
      </c>
      <c r="H398">
        <v>0</v>
      </c>
    </row>
    <row r="399" spans="1:8" ht="57.6" x14ac:dyDescent="0.55000000000000004">
      <c r="A399" s="3" t="s">
        <v>798</v>
      </c>
      <c r="B399" t="s">
        <v>8219</v>
      </c>
      <c r="C399">
        <v>71</v>
      </c>
      <c r="F399" s="3" t="s">
        <v>938</v>
      </c>
      <c r="G399" t="s">
        <v>8221</v>
      </c>
      <c r="H399">
        <v>2</v>
      </c>
    </row>
    <row r="400" spans="1:8" ht="43.2" x14ac:dyDescent="0.55000000000000004">
      <c r="A400" s="3" t="s">
        <v>799</v>
      </c>
      <c r="B400" t="s">
        <v>8219</v>
      </c>
      <c r="C400">
        <v>87</v>
      </c>
      <c r="F400" s="3" t="s">
        <v>939</v>
      </c>
      <c r="G400" t="s">
        <v>8221</v>
      </c>
      <c r="H400">
        <v>1</v>
      </c>
    </row>
    <row r="401" spans="1:8" ht="57.6" x14ac:dyDescent="0.55000000000000004">
      <c r="A401" s="3" t="s">
        <v>800</v>
      </c>
      <c r="B401" t="s">
        <v>8219</v>
      </c>
      <c r="C401">
        <v>28</v>
      </c>
      <c r="F401" s="3" t="s">
        <v>940</v>
      </c>
      <c r="G401" t="s">
        <v>8221</v>
      </c>
      <c r="H401">
        <v>2</v>
      </c>
    </row>
    <row r="402" spans="1:8" ht="57.6" x14ac:dyDescent="0.55000000000000004">
      <c r="A402" s="3" t="s">
        <v>801</v>
      </c>
      <c r="B402" t="s">
        <v>8219</v>
      </c>
      <c r="C402">
        <v>56</v>
      </c>
      <c r="F402" s="3" t="s">
        <v>941</v>
      </c>
      <c r="G402" t="s">
        <v>8221</v>
      </c>
      <c r="H402">
        <v>14</v>
      </c>
    </row>
    <row r="403" spans="1:8" ht="43.2" x14ac:dyDescent="0.55000000000000004">
      <c r="A403" s="3" t="s">
        <v>802</v>
      </c>
      <c r="B403" t="s">
        <v>8219</v>
      </c>
      <c r="C403">
        <v>51</v>
      </c>
      <c r="F403" s="3" t="s">
        <v>942</v>
      </c>
      <c r="G403" t="s">
        <v>8221</v>
      </c>
      <c r="H403">
        <v>31</v>
      </c>
    </row>
    <row r="404" spans="1:8" ht="57.6" x14ac:dyDescent="0.55000000000000004">
      <c r="A404" s="3" t="s">
        <v>803</v>
      </c>
      <c r="B404" t="s">
        <v>8219</v>
      </c>
      <c r="C404">
        <v>75</v>
      </c>
      <c r="F404" s="3" t="s">
        <v>943</v>
      </c>
      <c r="G404" t="s">
        <v>8221</v>
      </c>
      <c r="H404">
        <v>16</v>
      </c>
    </row>
    <row r="405" spans="1:8" ht="28.8" x14ac:dyDescent="0.55000000000000004">
      <c r="A405" s="3" t="s">
        <v>804</v>
      </c>
      <c r="B405" t="s">
        <v>8219</v>
      </c>
      <c r="C405">
        <v>38</v>
      </c>
      <c r="F405" s="3" t="s">
        <v>944</v>
      </c>
      <c r="G405" t="s">
        <v>8221</v>
      </c>
      <c r="H405">
        <v>12</v>
      </c>
    </row>
    <row r="406" spans="1:8" ht="28.8" x14ac:dyDescent="0.55000000000000004">
      <c r="A406" s="3" t="s">
        <v>805</v>
      </c>
      <c r="B406" t="s">
        <v>8219</v>
      </c>
      <c r="C406">
        <v>18</v>
      </c>
      <c r="F406" s="3" t="s">
        <v>945</v>
      </c>
      <c r="G406" t="s">
        <v>8221</v>
      </c>
      <c r="H406">
        <v>96</v>
      </c>
    </row>
    <row r="407" spans="1:8" ht="43.2" x14ac:dyDescent="0.55000000000000004">
      <c r="A407" s="3" t="s">
        <v>806</v>
      </c>
      <c r="B407" t="s">
        <v>8219</v>
      </c>
      <c r="C407">
        <v>54</v>
      </c>
      <c r="F407" s="3" t="s">
        <v>946</v>
      </c>
      <c r="G407" t="s">
        <v>8221</v>
      </c>
      <c r="H407">
        <v>16</v>
      </c>
    </row>
    <row r="408" spans="1:8" ht="28.8" x14ac:dyDescent="0.55000000000000004">
      <c r="A408" s="3" t="s">
        <v>807</v>
      </c>
      <c r="B408" t="s">
        <v>8219</v>
      </c>
      <c r="C408">
        <v>71</v>
      </c>
      <c r="F408" s="3" t="s">
        <v>947</v>
      </c>
      <c r="G408" t="s">
        <v>8221</v>
      </c>
      <c r="H408">
        <v>5</v>
      </c>
    </row>
    <row r="409" spans="1:8" ht="28.8" x14ac:dyDescent="0.55000000000000004">
      <c r="A409" s="3" t="s">
        <v>808</v>
      </c>
      <c r="B409" t="s">
        <v>8219</v>
      </c>
      <c r="C409">
        <v>57</v>
      </c>
      <c r="F409" s="3" t="s">
        <v>948</v>
      </c>
      <c r="G409" t="s">
        <v>8221</v>
      </c>
      <c r="H409">
        <v>0</v>
      </c>
    </row>
    <row r="410" spans="1:8" ht="28.8" x14ac:dyDescent="0.55000000000000004">
      <c r="A410" s="3" t="s">
        <v>809</v>
      </c>
      <c r="B410" t="s">
        <v>8219</v>
      </c>
      <c r="C410">
        <v>43</v>
      </c>
      <c r="F410" s="3" t="s">
        <v>949</v>
      </c>
      <c r="G410" t="s">
        <v>8221</v>
      </c>
      <c r="H410">
        <v>8</v>
      </c>
    </row>
    <row r="411" spans="1:8" x14ac:dyDescent="0.55000000000000004">
      <c r="A411" s="3" t="s">
        <v>810</v>
      </c>
      <c r="B411" t="s">
        <v>8219</v>
      </c>
      <c r="C411">
        <v>52</v>
      </c>
      <c r="F411" s="3" t="s">
        <v>950</v>
      </c>
      <c r="G411" t="s">
        <v>8221</v>
      </c>
      <c r="H411">
        <v>7</v>
      </c>
    </row>
    <row r="412" spans="1:8" ht="43.2" x14ac:dyDescent="0.55000000000000004">
      <c r="A412" s="3" t="s">
        <v>811</v>
      </c>
      <c r="B412" t="s">
        <v>8219</v>
      </c>
      <c r="C412">
        <v>27</v>
      </c>
      <c r="F412" s="3" t="s">
        <v>951</v>
      </c>
      <c r="G412" t="s">
        <v>8221</v>
      </c>
      <c r="H412">
        <v>24</v>
      </c>
    </row>
    <row r="413" spans="1:8" x14ac:dyDescent="0.55000000000000004">
      <c r="A413" s="3" t="s">
        <v>812</v>
      </c>
      <c r="B413" t="s">
        <v>8219</v>
      </c>
      <c r="C413">
        <v>12</v>
      </c>
      <c r="F413" s="3" t="s">
        <v>952</v>
      </c>
      <c r="G413" t="s">
        <v>8221</v>
      </c>
      <c r="H413">
        <v>121</v>
      </c>
    </row>
    <row r="414" spans="1:8" ht="28.8" x14ac:dyDescent="0.55000000000000004">
      <c r="A414" s="3" t="s">
        <v>813</v>
      </c>
      <c r="B414" t="s">
        <v>8219</v>
      </c>
      <c r="C414">
        <v>33</v>
      </c>
      <c r="F414" s="3" t="s">
        <v>953</v>
      </c>
      <c r="G414" t="s">
        <v>8221</v>
      </c>
      <c r="H414">
        <v>196</v>
      </c>
    </row>
    <row r="415" spans="1:8" ht="57.6" x14ac:dyDescent="0.55000000000000004">
      <c r="A415" s="3" t="s">
        <v>814</v>
      </c>
      <c r="B415" t="s">
        <v>8219</v>
      </c>
      <c r="C415">
        <v>96</v>
      </c>
      <c r="F415" s="3" t="s">
        <v>954</v>
      </c>
      <c r="G415" t="s">
        <v>8221</v>
      </c>
      <c r="H415">
        <v>5</v>
      </c>
    </row>
    <row r="416" spans="1:8" ht="57.6" x14ac:dyDescent="0.55000000000000004">
      <c r="A416" s="3" t="s">
        <v>815</v>
      </c>
      <c r="B416" t="s">
        <v>8219</v>
      </c>
      <c r="C416">
        <v>28</v>
      </c>
      <c r="F416" s="3" t="s">
        <v>955</v>
      </c>
      <c r="G416" t="s">
        <v>8221</v>
      </c>
      <c r="H416">
        <v>73</v>
      </c>
    </row>
    <row r="417" spans="1:8" ht="57.6" x14ac:dyDescent="0.55000000000000004">
      <c r="A417" s="3" t="s">
        <v>816</v>
      </c>
      <c r="B417" t="s">
        <v>8219</v>
      </c>
      <c r="C417">
        <v>43</v>
      </c>
      <c r="F417" s="3" t="s">
        <v>956</v>
      </c>
      <c r="G417" t="s">
        <v>8221</v>
      </c>
      <c r="H417">
        <v>93</v>
      </c>
    </row>
    <row r="418" spans="1:8" ht="43.2" x14ac:dyDescent="0.55000000000000004">
      <c r="A418" s="3" t="s">
        <v>817</v>
      </c>
      <c r="B418" t="s">
        <v>8219</v>
      </c>
      <c r="C418">
        <v>205</v>
      </c>
      <c r="F418" s="3" t="s">
        <v>957</v>
      </c>
      <c r="G418" t="s">
        <v>8221</v>
      </c>
      <c r="H418">
        <v>17</v>
      </c>
    </row>
    <row r="419" spans="1:8" ht="43.2" x14ac:dyDescent="0.55000000000000004">
      <c r="A419" s="3" t="s">
        <v>818</v>
      </c>
      <c r="B419" t="s">
        <v>8219</v>
      </c>
      <c r="C419">
        <v>23</v>
      </c>
      <c r="F419" s="3" t="s">
        <v>958</v>
      </c>
      <c r="G419" t="s">
        <v>8221</v>
      </c>
      <c r="H419">
        <v>7</v>
      </c>
    </row>
    <row r="420" spans="1:8" ht="57.6" x14ac:dyDescent="0.55000000000000004">
      <c r="A420" s="3" t="s">
        <v>819</v>
      </c>
      <c r="B420" t="s">
        <v>8219</v>
      </c>
      <c r="C420">
        <v>19</v>
      </c>
      <c r="F420" s="3" t="s">
        <v>959</v>
      </c>
      <c r="G420" t="s">
        <v>8221</v>
      </c>
      <c r="H420">
        <v>17</v>
      </c>
    </row>
    <row r="421" spans="1:8" ht="57.6" x14ac:dyDescent="0.55000000000000004">
      <c r="A421" s="3" t="s">
        <v>820</v>
      </c>
      <c r="B421" t="s">
        <v>8219</v>
      </c>
      <c r="C421">
        <v>14</v>
      </c>
      <c r="F421" s="3" t="s">
        <v>960</v>
      </c>
      <c r="G421" t="s">
        <v>8221</v>
      </c>
      <c r="H421">
        <v>171</v>
      </c>
    </row>
    <row r="422" spans="1:8" ht="43.2" x14ac:dyDescent="0.55000000000000004">
      <c r="A422" s="3" t="s">
        <v>821</v>
      </c>
      <c r="B422" t="s">
        <v>8219</v>
      </c>
      <c r="C422">
        <v>38</v>
      </c>
      <c r="F422" s="3" t="s">
        <v>961</v>
      </c>
      <c r="G422" t="s">
        <v>8221</v>
      </c>
      <c r="H422">
        <v>188</v>
      </c>
    </row>
    <row r="423" spans="1:8" ht="57.6" x14ac:dyDescent="0.55000000000000004">
      <c r="A423" s="3" t="s">
        <v>822</v>
      </c>
      <c r="B423" t="s">
        <v>8219</v>
      </c>
      <c r="C423">
        <v>78</v>
      </c>
      <c r="F423" s="3" t="s">
        <v>962</v>
      </c>
      <c r="G423" t="s">
        <v>8221</v>
      </c>
      <c r="H423">
        <v>110</v>
      </c>
    </row>
    <row r="424" spans="1:8" ht="57.6" x14ac:dyDescent="0.55000000000000004">
      <c r="A424" s="3" t="s">
        <v>823</v>
      </c>
      <c r="B424" t="s">
        <v>8219</v>
      </c>
      <c r="C424">
        <v>69</v>
      </c>
      <c r="F424" s="3" t="s">
        <v>963</v>
      </c>
      <c r="G424" t="s">
        <v>8221</v>
      </c>
      <c r="H424">
        <v>37</v>
      </c>
    </row>
    <row r="425" spans="1:8" ht="28.8" x14ac:dyDescent="0.55000000000000004">
      <c r="A425" s="3" t="s">
        <v>824</v>
      </c>
      <c r="B425" t="s">
        <v>8219</v>
      </c>
      <c r="C425">
        <v>33</v>
      </c>
      <c r="F425" s="3" t="s">
        <v>964</v>
      </c>
      <c r="G425" t="s">
        <v>8221</v>
      </c>
      <c r="H425">
        <v>9</v>
      </c>
    </row>
    <row r="426" spans="1:8" ht="43.2" x14ac:dyDescent="0.55000000000000004">
      <c r="A426" s="3" t="s">
        <v>825</v>
      </c>
      <c r="B426" t="s">
        <v>8219</v>
      </c>
      <c r="C426">
        <v>54</v>
      </c>
      <c r="F426" s="3" t="s">
        <v>965</v>
      </c>
      <c r="G426" t="s">
        <v>8221</v>
      </c>
      <c r="H426">
        <v>29</v>
      </c>
    </row>
    <row r="427" spans="1:8" ht="57.6" x14ac:dyDescent="0.55000000000000004">
      <c r="A427" s="3" t="s">
        <v>826</v>
      </c>
      <c r="B427" t="s">
        <v>8219</v>
      </c>
      <c r="C427">
        <v>99</v>
      </c>
      <c r="F427" s="3" t="s">
        <v>966</v>
      </c>
      <c r="G427" t="s">
        <v>8221</v>
      </c>
      <c r="H427">
        <v>6</v>
      </c>
    </row>
    <row r="428" spans="1:8" ht="57.6" x14ac:dyDescent="0.55000000000000004">
      <c r="A428" s="3" t="s">
        <v>827</v>
      </c>
      <c r="B428" t="s">
        <v>8219</v>
      </c>
      <c r="C428">
        <v>49</v>
      </c>
      <c r="F428" s="3" t="s">
        <v>967</v>
      </c>
      <c r="G428" t="s">
        <v>8221</v>
      </c>
      <c r="H428">
        <v>30</v>
      </c>
    </row>
    <row r="429" spans="1:8" ht="43.2" x14ac:dyDescent="0.55000000000000004">
      <c r="A429" s="3" t="s">
        <v>828</v>
      </c>
      <c r="B429" t="s">
        <v>8219</v>
      </c>
      <c r="C429">
        <v>11</v>
      </c>
      <c r="F429" s="3" t="s">
        <v>968</v>
      </c>
      <c r="G429" t="s">
        <v>8221</v>
      </c>
      <c r="H429">
        <v>81</v>
      </c>
    </row>
    <row r="430" spans="1:8" ht="57.6" x14ac:dyDescent="0.55000000000000004">
      <c r="A430" s="3" t="s">
        <v>829</v>
      </c>
      <c r="B430" t="s">
        <v>8219</v>
      </c>
      <c r="C430">
        <v>38</v>
      </c>
      <c r="F430" s="3" t="s">
        <v>969</v>
      </c>
      <c r="G430" t="s">
        <v>8221</v>
      </c>
      <c r="H430">
        <v>4</v>
      </c>
    </row>
    <row r="431" spans="1:8" ht="43.2" x14ac:dyDescent="0.55000000000000004">
      <c r="A431" s="3" t="s">
        <v>830</v>
      </c>
      <c r="B431" t="s">
        <v>8219</v>
      </c>
      <c r="C431">
        <v>16</v>
      </c>
      <c r="F431" s="3" t="s">
        <v>970</v>
      </c>
      <c r="G431" t="s">
        <v>8221</v>
      </c>
      <c r="H431">
        <v>11</v>
      </c>
    </row>
    <row r="432" spans="1:8" ht="57.6" x14ac:dyDescent="0.55000000000000004">
      <c r="A432" s="3" t="s">
        <v>831</v>
      </c>
      <c r="B432" t="s">
        <v>8219</v>
      </c>
      <c r="C432">
        <v>32</v>
      </c>
      <c r="F432" s="3" t="s">
        <v>971</v>
      </c>
      <c r="G432" t="s">
        <v>8221</v>
      </c>
      <c r="H432">
        <v>14</v>
      </c>
    </row>
    <row r="433" spans="1:8" ht="57.6" x14ac:dyDescent="0.55000000000000004">
      <c r="A433" s="3" t="s">
        <v>832</v>
      </c>
      <c r="B433" t="s">
        <v>8219</v>
      </c>
      <c r="C433">
        <v>20</v>
      </c>
      <c r="F433" s="3" t="s">
        <v>972</v>
      </c>
      <c r="G433" t="s">
        <v>8221</v>
      </c>
      <c r="H433">
        <v>5</v>
      </c>
    </row>
    <row r="434" spans="1:8" ht="57.6" x14ac:dyDescent="0.55000000000000004">
      <c r="A434" s="3" t="s">
        <v>833</v>
      </c>
      <c r="B434" t="s">
        <v>8219</v>
      </c>
      <c r="C434">
        <v>154</v>
      </c>
      <c r="F434" s="3" t="s">
        <v>973</v>
      </c>
      <c r="G434" t="s">
        <v>8221</v>
      </c>
      <c r="H434">
        <v>45</v>
      </c>
    </row>
    <row r="435" spans="1:8" ht="57.6" x14ac:dyDescent="0.55000000000000004">
      <c r="A435" s="3" t="s">
        <v>834</v>
      </c>
      <c r="B435" t="s">
        <v>8219</v>
      </c>
      <c r="C435">
        <v>41</v>
      </c>
      <c r="F435" s="3" t="s">
        <v>974</v>
      </c>
      <c r="G435" t="s">
        <v>8221</v>
      </c>
      <c r="H435">
        <v>8</v>
      </c>
    </row>
    <row r="436" spans="1:8" ht="28.8" x14ac:dyDescent="0.55000000000000004">
      <c r="A436" s="3" t="s">
        <v>835</v>
      </c>
      <c r="B436" t="s">
        <v>8219</v>
      </c>
      <c r="C436">
        <v>75</v>
      </c>
      <c r="F436" s="3" t="s">
        <v>975</v>
      </c>
      <c r="G436" t="s">
        <v>8221</v>
      </c>
      <c r="H436">
        <v>3</v>
      </c>
    </row>
    <row r="437" spans="1:8" ht="57.6" x14ac:dyDescent="0.55000000000000004">
      <c r="A437" s="3" t="s">
        <v>836</v>
      </c>
      <c r="B437" t="s">
        <v>8219</v>
      </c>
      <c r="C437">
        <v>40</v>
      </c>
      <c r="F437" s="3" t="s">
        <v>976</v>
      </c>
      <c r="G437" t="s">
        <v>8221</v>
      </c>
      <c r="H437">
        <v>24</v>
      </c>
    </row>
    <row r="438" spans="1:8" ht="43.2" x14ac:dyDescent="0.55000000000000004">
      <c r="A438" s="3" t="s">
        <v>837</v>
      </c>
      <c r="B438" t="s">
        <v>8219</v>
      </c>
      <c r="C438">
        <v>46</v>
      </c>
      <c r="F438" s="3" t="s">
        <v>977</v>
      </c>
      <c r="G438" t="s">
        <v>8221</v>
      </c>
      <c r="H438">
        <v>18</v>
      </c>
    </row>
    <row r="439" spans="1:8" ht="57.6" x14ac:dyDescent="0.55000000000000004">
      <c r="A439" s="3" t="s">
        <v>838</v>
      </c>
      <c r="B439" t="s">
        <v>8219</v>
      </c>
      <c r="C439">
        <v>62</v>
      </c>
      <c r="F439" s="3" t="s">
        <v>978</v>
      </c>
      <c r="G439" t="s">
        <v>8221</v>
      </c>
      <c r="H439">
        <v>12</v>
      </c>
    </row>
    <row r="440" spans="1:8" ht="43.2" x14ac:dyDescent="0.55000000000000004">
      <c r="A440" s="3" t="s">
        <v>839</v>
      </c>
      <c r="B440" t="s">
        <v>8219</v>
      </c>
      <c r="C440">
        <v>61</v>
      </c>
      <c r="F440" s="3" t="s">
        <v>979</v>
      </c>
      <c r="G440" t="s">
        <v>8221</v>
      </c>
      <c r="H440">
        <v>123</v>
      </c>
    </row>
    <row r="441" spans="1:8" ht="43.2" x14ac:dyDescent="0.55000000000000004">
      <c r="A441" s="3" t="s">
        <v>840</v>
      </c>
      <c r="B441" t="s">
        <v>8219</v>
      </c>
      <c r="C441">
        <v>96</v>
      </c>
      <c r="F441" s="3" t="s">
        <v>980</v>
      </c>
      <c r="G441" t="s">
        <v>8221</v>
      </c>
      <c r="H441">
        <v>96</v>
      </c>
    </row>
    <row r="442" spans="1:8" ht="57.6" x14ac:dyDescent="0.55000000000000004">
      <c r="A442" s="3" t="s">
        <v>841</v>
      </c>
      <c r="B442" t="s">
        <v>8219</v>
      </c>
      <c r="C442">
        <v>190</v>
      </c>
      <c r="F442" s="3" t="s">
        <v>981</v>
      </c>
      <c r="G442" t="s">
        <v>8221</v>
      </c>
      <c r="H442">
        <v>31</v>
      </c>
    </row>
    <row r="443" spans="1:8" ht="57.6" x14ac:dyDescent="0.55000000000000004">
      <c r="A443" s="3" t="s">
        <v>842</v>
      </c>
      <c r="B443" t="s">
        <v>8219</v>
      </c>
      <c r="C443">
        <v>94</v>
      </c>
      <c r="F443" s="3" t="s">
        <v>982</v>
      </c>
      <c r="G443" t="s">
        <v>8221</v>
      </c>
      <c r="H443">
        <v>4</v>
      </c>
    </row>
    <row r="444" spans="1:8" ht="57.6" x14ac:dyDescent="0.55000000000000004">
      <c r="A444" s="3" t="s">
        <v>843</v>
      </c>
      <c r="B444" t="s">
        <v>8219</v>
      </c>
      <c r="C444">
        <v>39</v>
      </c>
      <c r="F444" s="3" t="s">
        <v>983</v>
      </c>
      <c r="G444" t="s">
        <v>8221</v>
      </c>
      <c r="H444">
        <v>3</v>
      </c>
    </row>
    <row r="445" spans="1:8" ht="43.2" x14ac:dyDescent="0.55000000000000004">
      <c r="A445" s="3" t="s">
        <v>844</v>
      </c>
      <c r="B445" t="s">
        <v>8219</v>
      </c>
      <c r="C445">
        <v>127</v>
      </c>
      <c r="F445" s="3" t="s">
        <v>984</v>
      </c>
      <c r="G445" t="s">
        <v>8221</v>
      </c>
      <c r="H445">
        <v>179</v>
      </c>
    </row>
    <row r="446" spans="1:8" ht="57.6" x14ac:dyDescent="0.55000000000000004">
      <c r="A446" s="3" t="s">
        <v>845</v>
      </c>
      <c r="B446" t="s">
        <v>8219</v>
      </c>
      <c r="C446">
        <v>159</v>
      </c>
      <c r="F446" s="3" t="s">
        <v>985</v>
      </c>
      <c r="G446" t="s">
        <v>8221</v>
      </c>
      <c r="H446">
        <v>3</v>
      </c>
    </row>
    <row r="447" spans="1:8" ht="57.6" x14ac:dyDescent="0.55000000000000004">
      <c r="A447" s="3" t="s">
        <v>846</v>
      </c>
      <c r="B447" t="s">
        <v>8219</v>
      </c>
      <c r="C447">
        <v>177</v>
      </c>
      <c r="F447" s="3" t="s">
        <v>986</v>
      </c>
      <c r="G447" t="s">
        <v>8221</v>
      </c>
      <c r="H447">
        <v>23</v>
      </c>
    </row>
    <row r="448" spans="1:8" ht="57.6" x14ac:dyDescent="0.55000000000000004">
      <c r="A448" s="3" t="s">
        <v>847</v>
      </c>
      <c r="B448" t="s">
        <v>8219</v>
      </c>
      <c r="C448">
        <v>47</v>
      </c>
      <c r="F448" s="3" t="s">
        <v>987</v>
      </c>
      <c r="G448" t="s">
        <v>8221</v>
      </c>
      <c r="H448">
        <v>23</v>
      </c>
    </row>
    <row r="449" spans="1:8" x14ac:dyDescent="0.55000000000000004">
      <c r="A449" s="3" t="s">
        <v>848</v>
      </c>
      <c r="B449" t="s">
        <v>8219</v>
      </c>
      <c r="C449">
        <v>1</v>
      </c>
      <c r="F449" s="3" t="s">
        <v>988</v>
      </c>
      <c r="G449" t="s">
        <v>8221</v>
      </c>
      <c r="H449">
        <v>41</v>
      </c>
    </row>
    <row r="450" spans="1:8" ht="57.6" x14ac:dyDescent="0.55000000000000004">
      <c r="A450" s="3" t="s">
        <v>849</v>
      </c>
      <c r="B450" t="s">
        <v>8219</v>
      </c>
      <c r="C450">
        <v>16</v>
      </c>
      <c r="F450" s="3" t="s">
        <v>989</v>
      </c>
      <c r="G450" t="s">
        <v>8221</v>
      </c>
      <c r="H450">
        <v>0</v>
      </c>
    </row>
    <row r="451" spans="1:8" ht="28.8" x14ac:dyDescent="0.55000000000000004">
      <c r="A451" s="3" t="s">
        <v>850</v>
      </c>
      <c r="B451" t="s">
        <v>8219</v>
      </c>
      <c r="C451">
        <v>115</v>
      </c>
      <c r="F451" s="3" t="s">
        <v>990</v>
      </c>
      <c r="G451" t="s">
        <v>8221</v>
      </c>
      <c r="H451">
        <v>32</v>
      </c>
    </row>
    <row r="452" spans="1:8" ht="43.2" x14ac:dyDescent="0.55000000000000004">
      <c r="A452" s="3" t="s">
        <v>851</v>
      </c>
      <c r="B452" t="s">
        <v>8219</v>
      </c>
      <c r="C452">
        <v>133</v>
      </c>
      <c r="F452" s="3" t="s">
        <v>991</v>
      </c>
      <c r="G452" t="s">
        <v>8221</v>
      </c>
      <c r="H452">
        <v>2</v>
      </c>
    </row>
    <row r="453" spans="1:8" ht="28.8" x14ac:dyDescent="0.55000000000000004">
      <c r="A453" s="3" t="s">
        <v>852</v>
      </c>
      <c r="B453" t="s">
        <v>8219</v>
      </c>
      <c r="C453">
        <v>70</v>
      </c>
      <c r="F453" s="3" t="s">
        <v>992</v>
      </c>
      <c r="G453" t="s">
        <v>8221</v>
      </c>
      <c r="H453">
        <v>7</v>
      </c>
    </row>
    <row r="454" spans="1:8" ht="28.8" x14ac:dyDescent="0.55000000000000004">
      <c r="A454" s="3" t="s">
        <v>853</v>
      </c>
      <c r="B454" t="s">
        <v>8219</v>
      </c>
      <c r="C454">
        <v>62</v>
      </c>
      <c r="F454" s="3" t="s">
        <v>993</v>
      </c>
      <c r="G454" t="s">
        <v>8221</v>
      </c>
      <c r="H454">
        <v>4</v>
      </c>
    </row>
    <row r="455" spans="1:8" ht="57.6" x14ac:dyDescent="0.55000000000000004">
      <c r="A455" s="3" t="s">
        <v>854</v>
      </c>
      <c r="B455" t="s">
        <v>8219</v>
      </c>
      <c r="C455">
        <v>10</v>
      </c>
      <c r="F455" s="3" t="s">
        <v>994</v>
      </c>
      <c r="G455" t="s">
        <v>8221</v>
      </c>
      <c r="H455">
        <v>196</v>
      </c>
    </row>
    <row r="456" spans="1:8" ht="57.6" x14ac:dyDescent="0.55000000000000004">
      <c r="A456" s="3" t="s">
        <v>855</v>
      </c>
      <c r="B456" t="s">
        <v>8219</v>
      </c>
      <c r="C456">
        <v>499</v>
      </c>
      <c r="F456" s="3" t="s">
        <v>995</v>
      </c>
      <c r="G456" t="s">
        <v>8221</v>
      </c>
      <c r="H456">
        <v>11</v>
      </c>
    </row>
    <row r="457" spans="1:8" ht="43.2" x14ac:dyDescent="0.55000000000000004">
      <c r="A457" s="3" t="s">
        <v>856</v>
      </c>
      <c r="B457" t="s">
        <v>8219</v>
      </c>
      <c r="C457">
        <v>47</v>
      </c>
      <c r="F457" s="3" t="s">
        <v>996</v>
      </c>
      <c r="G457" t="s">
        <v>8221</v>
      </c>
      <c r="H457">
        <v>9</v>
      </c>
    </row>
    <row r="458" spans="1:8" ht="43.2" x14ac:dyDescent="0.55000000000000004">
      <c r="A458" s="3" t="s">
        <v>857</v>
      </c>
      <c r="B458" t="s">
        <v>8219</v>
      </c>
      <c r="C458">
        <v>28</v>
      </c>
      <c r="F458" s="3" t="s">
        <v>997</v>
      </c>
      <c r="G458" t="s">
        <v>8221</v>
      </c>
      <c r="H458">
        <v>5</v>
      </c>
    </row>
    <row r="459" spans="1:8" ht="28.8" x14ac:dyDescent="0.55000000000000004">
      <c r="A459" s="3" t="s">
        <v>858</v>
      </c>
      <c r="B459" t="s">
        <v>8219</v>
      </c>
      <c r="C459">
        <v>24</v>
      </c>
      <c r="F459" s="3" t="s">
        <v>998</v>
      </c>
      <c r="G459" t="s">
        <v>8221</v>
      </c>
      <c r="H459">
        <v>8</v>
      </c>
    </row>
    <row r="460" spans="1:8" ht="43.2" x14ac:dyDescent="0.55000000000000004">
      <c r="A460" s="3" t="s">
        <v>859</v>
      </c>
      <c r="B460" t="s">
        <v>8219</v>
      </c>
      <c r="C460">
        <v>76</v>
      </c>
      <c r="F460" s="3" t="s">
        <v>999</v>
      </c>
      <c r="G460" t="s">
        <v>8221</v>
      </c>
      <c r="H460">
        <v>229</v>
      </c>
    </row>
    <row r="461" spans="1:8" ht="57.6" x14ac:dyDescent="0.55000000000000004">
      <c r="A461" s="3" t="s">
        <v>860</v>
      </c>
      <c r="B461" t="s">
        <v>8219</v>
      </c>
      <c r="C461">
        <v>98</v>
      </c>
      <c r="F461" s="3" t="s">
        <v>1000</v>
      </c>
      <c r="G461" t="s">
        <v>8221</v>
      </c>
      <c r="H461">
        <v>40</v>
      </c>
    </row>
    <row r="462" spans="1:8" ht="43.2" x14ac:dyDescent="0.55000000000000004">
      <c r="A462" s="3" t="s">
        <v>1021</v>
      </c>
      <c r="B462" t="s">
        <v>8219</v>
      </c>
      <c r="C462">
        <v>30</v>
      </c>
      <c r="F462" s="3" t="s">
        <v>1065</v>
      </c>
      <c r="G462" t="s">
        <v>8221</v>
      </c>
      <c r="H462">
        <v>123</v>
      </c>
    </row>
    <row r="463" spans="1:8" ht="43.2" x14ac:dyDescent="0.55000000000000004">
      <c r="A463" s="3" t="s">
        <v>1022</v>
      </c>
      <c r="B463" t="s">
        <v>8219</v>
      </c>
      <c r="C463">
        <v>478</v>
      </c>
      <c r="F463" s="3" t="s">
        <v>1066</v>
      </c>
      <c r="G463" t="s">
        <v>8221</v>
      </c>
      <c r="H463">
        <v>5</v>
      </c>
    </row>
    <row r="464" spans="1:8" ht="28.8" x14ac:dyDescent="0.55000000000000004">
      <c r="A464" s="3" t="s">
        <v>1023</v>
      </c>
      <c r="B464" t="s">
        <v>8219</v>
      </c>
      <c r="C464">
        <v>74</v>
      </c>
      <c r="F464" s="3" t="s">
        <v>1067</v>
      </c>
      <c r="G464" t="s">
        <v>8221</v>
      </c>
      <c r="H464">
        <v>148</v>
      </c>
    </row>
    <row r="465" spans="1:8" ht="43.2" x14ac:dyDescent="0.55000000000000004">
      <c r="A465" s="3" t="s">
        <v>1024</v>
      </c>
      <c r="B465" t="s">
        <v>8219</v>
      </c>
      <c r="C465">
        <v>131</v>
      </c>
      <c r="F465" s="3" t="s">
        <v>1068</v>
      </c>
      <c r="G465" t="s">
        <v>8221</v>
      </c>
      <c r="H465">
        <v>10</v>
      </c>
    </row>
    <row r="466" spans="1:8" ht="28.8" x14ac:dyDescent="0.55000000000000004">
      <c r="A466" s="3" t="s">
        <v>1025</v>
      </c>
      <c r="B466" t="s">
        <v>8219</v>
      </c>
      <c r="C466">
        <v>61</v>
      </c>
      <c r="F466" s="3" t="s">
        <v>1069</v>
      </c>
      <c r="G466" t="s">
        <v>8221</v>
      </c>
      <c r="H466">
        <v>4</v>
      </c>
    </row>
    <row r="467" spans="1:8" ht="28.8" x14ac:dyDescent="0.55000000000000004">
      <c r="A467" s="3" t="s">
        <v>1026</v>
      </c>
      <c r="B467" t="s">
        <v>8219</v>
      </c>
      <c r="C467">
        <v>1071</v>
      </c>
      <c r="F467" s="3" t="s">
        <v>1070</v>
      </c>
      <c r="G467" t="s">
        <v>8221</v>
      </c>
      <c r="H467">
        <v>21</v>
      </c>
    </row>
    <row r="468" spans="1:8" ht="57.6" x14ac:dyDescent="0.55000000000000004">
      <c r="A468" s="3" t="s">
        <v>1027</v>
      </c>
      <c r="B468" t="s">
        <v>8219</v>
      </c>
      <c r="C468">
        <v>122</v>
      </c>
      <c r="F468" s="3" t="s">
        <v>1071</v>
      </c>
      <c r="G468" t="s">
        <v>8221</v>
      </c>
      <c r="H468">
        <v>2</v>
      </c>
    </row>
    <row r="469" spans="1:8" ht="28.8" x14ac:dyDescent="0.55000000000000004">
      <c r="A469" s="3" t="s">
        <v>1028</v>
      </c>
      <c r="B469" t="s">
        <v>8219</v>
      </c>
      <c r="C469">
        <v>111</v>
      </c>
      <c r="F469" s="3" t="s">
        <v>1072</v>
      </c>
      <c r="G469" t="s">
        <v>8221</v>
      </c>
      <c r="H469">
        <v>0</v>
      </c>
    </row>
    <row r="470" spans="1:8" ht="43.2" x14ac:dyDescent="0.55000000000000004">
      <c r="A470" s="3" t="s">
        <v>1029</v>
      </c>
      <c r="B470" t="s">
        <v>8219</v>
      </c>
      <c r="C470">
        <v>255</v>
      </c>
      <c r="F470" s="3" t="s">
        <v>1073</v>
      </c>
      <c r="G470" t="s">
        <v>8221</v>
      </c>
      <c r="H470">
        <v>4</v>
      </c>
    </row>
    <row r="471" spans="1:8" ht="28.8" x14ac:dyDescent="0.55000000000000004">
      <c r="A471" s="3" t="s">
        <v>1030</v>
      </c>
      <c r="B471" t="s">
        <v>8219</v>
      </c>
      <c r="C471">
        <v>141</v>
      </c>
      <c r="F471" s="3" t="s">
        <v>1074</v>
      </c>
      <c r="G471" t="s">
        <v>8221</v>
      </c>
      <c r="H471">
        <v>1</v>
      </c>
    </row>
    <row r="472" spans="1:8" ht="28.8" x14ac:dyDescent="0.55000000000000004">
      <c r="A472" s="3" t="s">
        <v>1031</v>
      </c>
      <c r="B472" t="s">
        <v>8219</v>
      </c>
      <c r="C472">
        <v>159</v>
      </c>
      <c r="F472" s="3" t="s">
        <v>1075</v>
      </c>
      <c r="G472" t="s">
        <v>8221</v>
      </c>
      <c r="H472">
        <v>30</v>
      </c>
    </row>
    <row r="473" spans="1:8" ht="28.8" x14ac:dyDescent="0.55000000000000004">
      <c r="A473" s="3" t="s">
        <v>1032</v>
      </c>
      <c r="B473" t="s">
        <v>8219</v>
      </c>
      <c r="C473">
        <v>99</v>
      </c>
      <c r="F473" s="3" t="s">
        <v>1076</v>
      </c>
      <c r="G473" t="s">
        <v>8221</v>
      </c>
      <c r="H473">
        <v>3</v>
      </c>
    </row>
    <row r="474" spans="1:8" ht="28.8" x14ac:dyDescent="0.55000000000000004">
      <c r="A474" s="3" t="s">
        <v>1033</v>
      </c>
      <c r="B474" t="s">
        <v>8219</v>
      </c>
      <c r="C474">
        <v>96</v>
      </c>
      <c r="F474" s="3" t="s">
        <v>1077</v>
      </c>
      <c r="G474" t="s">
        <v>8221</v>
      </c>
      <c r="H474">
        <v>975</v>
      </c>
    </row>
    <row r="475" spans="1:8" ht="43.2" x14ac:dyDescent="0.55000000000000004">
      <c r="A475" s="3" t="s">
        <v>1034</v>
      </c>
      <c r="B475" t="s">
        <v>8219</v>
      </c>
      <c r="C475">
        <v>27</v>
      </c>
      <c r="F475" s="3" t="s">
        <v>1078</v>
      </c>
      <c r="G475" t="s">
        <v>8221</v>
      </c>
      <c r="H475">
        <v>167</v>
      </c>
    </row>
    <row r="476" spans="1:8" ht="57.6" x14ac:dyDescent="0.55000000000000004">
      <c r="A476" s="3" t="s">
        <v>1035</v>
      </c>
      <c r="B476" t="s">
        <v>8219</v>
      </c>
      <c r="C476">
        <v>166</v>
      </c>
      <c r="F476" s="3" t="s">
        <v>1079</v>
      </c>
      <c r="G476" t="s">
        <v>8221</v>
      </c>
      <c r="H476">
        <v>5</v>
      </c>
    </row>
    <row r="477" spans="1:8" ht="43.2" x14ac:dyDescent="0.55000000000000004">
      <c r="A477" s="3" t="s">
        <v>1036</v>
      </c>
      <c r="B477" t="s">
        <v>8219</v>
      </c>
      <c r="C477">
        <v>76</v>
      </c>
      <c r="F477" s="3" t="s">
        <v>1080</v>
      </c>
      <c r="G477" t="s">
        <v>8221</v>
      </c>
      <c r="H477">
        <v>18</v>
      </c>
    </row>
    <row r="478" spans="1:8" ht="28.8" x14ac:dyDescent="0.55000000000000004">
      <c r="A478" s="3" t="s">
        <v>1037</v>
      </c>
      <c r="B478" t="s">
        <v>8219</v>
      </c>
      <c r="C478">
        <v>211</v>
      </c>
      <c r="F478" s="3" t="s">
        <v>1081</v>
      </c>
      <c r="G478" t="s">
        <v>8221</v>
      </c>
      <c r="H478">
        <v>98</v>
      </c>
    </row>
    <row r="479" spans="1:8" ht="43.2" x14ac:dyDescent="0.55000000000000004">
      <c r="A479" s="3" t="s">
        <v>1038</v>
      </c>
      <c r="B479" t="s">
        <v>8219</v>
      </c>
      <c r="C479">
        <v>21</v>
      </c>
      <c r="F479" s="3" t="s">
        <v>1082</v>
      </c>
      <c r="G479" t="s">
        <v>8221</v>
      </c>
      <c r="H479">
        <v>4</v>
      </c>
    </row>
    <row r="480" spans="1:8" ht="43.2" x14ac:dyDescent="0.55000000000000004">
      <c r="A480" s="3" t="s">
        <v>1039</v>
      </c>
      <c r="B480" t="s">
        <v>8219</v>
      </c>
      <c r="C480">
        <v>61</v>
      </c>
      <c r="F480" s="3" t="s">
        <v>1083</v>
      </c>
      <c r="G480" t="s">
        <v>8221</v>
      </c>
      <c r="H480">
        <v>3</v>
      </c>
    </row>
    <row r="481" spans="1:8" ht="43.2" x14ac:dyDescent="0.55000000000000004">
      <c r="A481" s="3" t="s">
        <v>1040</v>
      </c>
      <c r="B481" t="s">
        <v>8219</v>
      </c>
      <c r="C481">
        <v>30</v>
      </c>
      <c r="F481" s="3" t="s">
        <v>1084</v>
      </c>
      <c r="G481" t="s">
        <v>8221</v>
      </c>
      <c r="H481">
        <v>1</v>
      </c>
    </row>
    <row r="482" spans="1:8" ht="28.8" x14ac:dyDescent="0.55000000000000004">
      <c r="A482" s="3" t="s">
        <v>1185</v>
      </c>
      <c r="B482" t="s">
        <v>8219</v>
      </c>
      <c r="C482">
        <v>375</v>
      </c>
      <c r="F482" s="3" t="s">
        <v>1085</v>
      </c>
      <c r="G482" t="s">
        <v>8221</v>
      </c>
      <c r="H482">
        <v>0</v>
      </c>
    </row>
    <row r="483" spans="1:8" x14ac:dyDescent="0.55000000000000004">
      <c r="A483" s="3" t="s">
        <v>1186</v>
      </c>
      <c r="B483" t="s">
        <v>8219</v>
      </c>
      <c r="C483">
        <v>111</v>
      </c>
      <c r="F483" s="3" t="s">
        <v>1086</v>
      </c>
      <c r="G483" t="s">
        <v>8221</v>
      </c>
      <c r="H483">
        <v>9</v>
      </c>
    </row>
    <row r="484" spans="1:8" ht="43.2" x14ac:dyDescent="0.55000000000000004">
      <c r="A484" s="3" t="s">
        <v>1187</v>
      </c>
      <c r="B484" t="s">
        <v>8219</v>
      </c>
      <c r="C484">
        <v>123</v>
      </c>
      <c r="F484" s="3" t="s">
        <v>1087</v>
      </c>
      <c r="G484" t="s">
        <v>8221</v>
      </c>
      <c r="H484">
        <v>2</v>
      </c>
    </row>
    <row r="485" spans="1:8" ht="28.8" x14ac:dyDescent="0.55000000000000004">
      <c r="A485" s="3" t="s">
        <v>1188</v>
      </c>
      <c r="B485" t="s">
        <v>8219</v>
      </c>
      <c r="C485">
        <v>70</v>
      </c>
      <c r="F485" s="3" t="s">
        <v>1088</v>
      </c>
      <c r="G485" t="s">
        <v>8221</v>
      </c>
      <c r="H485">
        <v>0</v>
      </c>
    </row>
    <row r="486" spans="1:8" x14ac:dyDescent="0.55000000000000004">
      <c r="A486" s="3" t="s">
        <v>1189</v>
      </c>
      <c r="B486" t="s">
        <v>8219</v>
      </c>
      <c r="C486">
        <v>85</v>
      </c>
      <c r="F486" s="3" t="s">
        <v>1089</v>
      </c>
      <c r="G486" t="s">
        <v>8221</v>
      </c>
      <c r="H486">
        <v>147</v>
      </c>
    </row>
    <row r="487" spans="1:8" x14ac:dyDescent="0.55000000000000004">
      <c r="A487" s="3" t="s">
        <v>1190</v>
      </c>
      <c r="B487" t="s">
        <v>8219</v>
      </c>
      <c r="C487">
        <v>86</v>
      </c>
      <c r="F487" s="3" t="s">
        <v>1090</v>
      </c>
      <c r="G487" t="s">
        <v>8221</v>
      </c>
      <c r="H487">
        <v>49</v>
      </c>
    </row>
    <row r="488" spans="1:8" ht="28.8" x14ac:dyDescent="0.55000000000000004">
      <c r="A488" s="3" t="s">
        <v>1191</v>
      </c>
      <c r="B488" t="s">
        <v>8219</v>
      </c>
      <c r="C488">
        <v>13</v>
      </c>
      <c r="F488" s="3" t="s">
        <v>1091</v>
      </c>
      <c r="G488" t="s">
        <v>8221</v>
      </c>
      <c r="H488">
        <v>1</v>
      </c>
    </row>
    <row r="489" spans="1:8" ht="43.2" x14ac:dyDescent="0.55000000000000004">
      <c r="A489" s="3" t="s">
        <v>1192</v>
      </c>
      <c r="B489" t="s">
        <v>8219</v>
      </c>
      <c r="C489">
        <v>33</v>
      </c>
      <c r="F489" s="3" t="s">
        <v>1092</v>
      </c>
      <c r="G489" t="s">
        <v>8221</v>
      </c>
      <c r="H489">
        <v>2</v>
      </c>
    </row>
    <row r="490" spans="1:8" ht="43.2" x14ac:dyDescent="0.55000000000000004">
      <c r="A490" s="3" t="s">
        <v>1193</v>
      </c>
      <c r="B490" t="s">
        <v>8219</v>
      </c>
      <c r="C490">
        <v>15</v>
      </c>
      <c r="F490" s="3" t="s">
        <v>1093</v>
      </c>
      <c r="G490" t="s">
        <v>8221</v>
      </c>
      <c r="H490">
        <v>7</v>
      </c>
    </row>
    <row r="491" spans="1:8" ht="57.6" x14ac:dyDescent="0.55000000000000004">
      <c r="A491" s="3" t="s">
        <v>1194</v>
      </c>
      <c r="B491" t="s">
        <v>8219</v>
      </c>
      <c r="C491">
        <v>273</v>
      </c>
      <c r="F491" s="3" t="s">
        <v>1094</v>
      </c>
      <c r="G491" t="s">
        <v>8221</v>
      </c>
      <c r="H491">
        <v>4</v>
      </c>
    </row>
    <row r="492" spans="1:8" ht="43.2" x14ac:dyDescent="0.55000000000000004">
      <c r="A492" s="3" t="s">
        <v>1195</v>
      </c>
      <c r="B492" t="s">
        <v>8219</v>
      </c>
      <c r="C492">
        <v>714</v>
      </c>
      <c r="F492" s="3" t="s">
        <v>1095</v>
      </c>
      <c r="G492" t="s">
        <v>8221</v>
      </c>
      <c r="H492">
        <v>27</v>
      </c>
    </row>
    <row r="493" spans="1:8" x14ac:dyDescent="0.55000000000000004">
      <c r="A493" s="3" t="s">
        <v>1196</v>
      </c>
      <c r="B493" t="s">
        <v>8219</v>
      </c>
      <c r="C493">
        <v>170</v>
      </c>
      <c r="F493" s="3" t="s">
        <v>1096</v>
      </c>
      <c r="G493" t="s">
        <v>8221</v>
      </c>
      <c r="H493">
        <v>94</v>
      </c>
    </row>
    <row r="494" spans="1:8" ht="57.6" x14ac:dyDescent="0.55000000000000004">
      <c r="A494" s="3" t="s">
        <v>1197</v>
      </c>
      <c r="B494" t="s">
        <v>8219</v>
      </c>
      <c r="C494">
        <v>512</v>
      </c>
      <c r="F494" s="3" t="s">
        <v>1097</v>
      </c>
      <c r="G494" t="s">
        <v>8221</v>
      </c>
      <c r="H494">
        <v>29</v>
      </c>
    </row>
    <row r="495" spans="1:8" ht="43.2" x14ac:dyDescent="0.55000000000000004">
      <c r="A495" s="3" t="s">
        <v>1198</v>
      </c>
      <c r="B495" t="s">
        <v>8219</v>
      </c>
      <c r="C495">
        <v>314</v>
      </c>
      <c r="F495" s="3" t="s">
        <v>1098</v>
      </c>
      <c r="G495" t="s">
        <v>8221</v>
      </c>
      <c r="H495">
        <v>7</v>
      </c>
    </row>
    <row r="496" spans="1:8" ht="43.2" x14ac:dyDescent="0.55000000000000004">
      <c r="A496" s="3" t="s">
        <v>1199</v>
      </c>
      <c r="B496" t="s">
        <v>8219</v>
      </c>
      <c r="C496">
        <v>167</v>
      </c>
      <c r="F496" s="3" t="s">
        <v>1099</v>
      </c>
      <c r="G496" t="s">
        <v>8221</v>
      </c>
      <c r="H496">
        <v>22</v>
      </c>
    </row>
    <row r="497" spans="1:8" ht="43.2" x14ac:dyDescent="0.55000000000000004">
      <c r="A497" s="3" t="s">
        <v>1200</v>
      </c>
      <c r="B497" t="s">
        <v>8219</v>
      </c>
      <c r="C497">
        <v>9</v>
      </c>
      <c r="F497" s="3" t="s">
        <v>1100</v>
      </c>
      <c r="G497" t="s">
        <v>8221</v>
      </c>
      <c r="H497">
        <v>1</v>
      </c>
    </row>
    <row r="498" spans="1:8" ht="28.8" x14ac:dyDescent="0.55000000000000004">
      <c r="A498" s="3" t="s">
        <v>1201</v>
      </c>
      <c r="B498" t="s">
        <v>8219</v>
      </c>
      <c r="C498">
        <v>103</v>
      </c>
      <c r="F498" s="3" t="s">
        <v>1101</v>
      </c>
      <c r="G498" t="s">
        <v>8221</v>
      </c>
      <c r="H498">
        <v>10</v>
      </c>
    </row>
    <row r="499" spans="1:8" ht="28.8" x14ac:dyDescent="0.55000000000000004">
      <c r="A499" s="3" t="s">
        <v>1202</v>
      </c>
      <c r="B499" t="s">
        <v>8219</v>
      </c>
      <c r="C499">
        <v>111</v>
      </c>
      <c r="F499" s="3" t="s">
        <v>1102</v>
      </c>
      <c r="G499" t="s">
        <v>8221</v>
      </c>
      <c r="H499">
        <v>6</v>
      </c>
    </row>
    <row r="500" spans="1:8" ht="43.2" x14ac:dyDescent="0.55000000000000004">
      <c r="A500" s="3" t="s">
        <v>1203</v>
      </c>
      <c r="B500" t="s">
        <v>8219</v>
      </c>
      <c r="C500">
        <v>271</v>
      </c>
      <c r="F500" s="3" t="s">
        <v>1103</v>
      </c>
      <c r="G500" t="s">
        <v>8221</v>
      </c>
      <c r="H500">
        <v>24</v>
      </c>
    </row>
    <row r="501" spans="1:8" ht="43.2" x14ac:dyDescent="0.55000000000000004">
      <c r="A501" s="3" t="s">
        <v>1204</v>
      </c>
      <c r="B501" t="s">
        <v>8219</v>
      </c>
      <c r="C501">
        <v>101</v>
      </c>
      <c r="F501" s="3" t="s">
        <v>1104</v>
      </c>
      <c r="G501" t="s">
        <v>8221</v>
      </c>
      <c r="H501">
        <v>15</v>
      </c>
    </row>
    <row r="502" spans="1:8" ht="43.2" x14ac:dyDescent="0.55000000000000004">
      <c r="A502" s="3" t="s">
        <v>1205</v>
      </c>
      <c r="B502" t="s">
        <v>8219</v>
      </c>
      <c r="C502">
        <v>57</v>
      </c>
      <c r="F502" s="3" t="s">
        <v>1105</v>
      </c>
      <c r="G502" t="s">
        <v>8221</v>
      </c>
      <c r="H502">
        <v>37</v>
      </c>
    </row>
    <row r="503" spans="1:8" ht="28.8" x14ac:dyDescent="0.55000000000000004">
      <c r="A503" s="3" t="s">
        <v>1206</v>
      </c>
      <c r="B503" t="s">
        <v>8219</v>
      </c>
      <c r="C503">
        <v>62</v>
      </c>
      <c r="F503" s="3" t="s">
        <v>1106</v>
      </c>
      <c r="G503" t="s">
        <v>8221</v>
      </c>
      <c r="H503">
        <v>20</v>
      </c>
    </row>
    <row r="504" spans="1:8" ht="43.2" x14ac:dyDescent="0.55000000000000004">
      <c r="A504" s="3" t="s">
        <v>1207</v>
      </c>
      <c r="B504" t="s">
        <v>8219</v>
      </c>
      <c r="C504">
        <v>32</v>
      </c>
      <c r="F504" s="3" t="s">
        <v>1107</v>
      </c>
      <c r="G504" t="s">
        <v>8221</v>
      </c>
      <c r="H504">
        <v>7</v>
      </c>
    </row>
    <row r="505" spans="1:8" ht="57.6" x14ac:dyDescent="0.55000000000000004">
      <c r="A505" s="3" t="s">
        <v>1208</v>
      </c>
      <c r="B505" t="s">
        <v>8219</v>
      </c>
      <c r="C505">
        <v>141</v>
      </c>
      <c r="F505" s="3" t="s">
        <v>1108</v>
      </c>
      <c r="G505" t="s">
        <v>8221</v>
      </c>
      <c r="H505">
        <v>0</v>
      </c>
    </row>
    <row r="506" spans="1:8" ht="28.8" x14ac:dyDescent="0.55000000000000004">
      <c r="A506" s="3" t="s">
        <v>1209</v>
      </c>
      <c r="B506" t="s">
        <v>8219</v>
      </c>
      <c r="C506">
        <v>75</v>
      </c>
      <c r="F506" s="3" t="s">
        <v>1109</v>
      </c>
      <c r="G506" t="s">
        <v>8221</v>
      </c>
      <c r="H506">
        <v>21</v>
      </c>
    </row>
    <row r="507" spans="1:8" ht="72" x14ac:dyDescent="0.55000000000000004">
      <c r="A507" s="3" t="s">
        <v>1210</v>
      </c>
      <c r="B507" t="s">
        <v>8219</v>
      </c>
      <c r="C507">
        <v>46</v>
      </c>
      <c r="F507" s="3" t="s">
        <v>1110</v>
      </c>
      <c r="G507" t="s">
        <v>8221</v>
      </c>
      <c r="H507">
        <v>3</v>
      </c>
    </row>
    <row r="508" spans="1:8" ht="28.8" x14ac:dyDescent="0.55000000000000004">
      <c r="A508" s="3" t="s">
        <v>1211</v>
      </c>
      <c r="B508" t="s">
        <v>8219</v>
      </c>
      <c r="C508">
        <v>103</v>
      </c>
      <c r="F508" s="3" t="s">
        <v>1111</v>
      </c>
      <c r="G508" t="s">
        <v>8221</v>
      </c>
      <c r="H508">
        <v>11</v>
      </c>
    </row>
    <row r="509" spans="1:8" ht="28.8" x14ac:dyDescent="0.55000000000000004">
      <c r="A509" s="3" t="s">
        <v>1212</v>
      </c>
      <c r="B509" t="s">
        <v>8219</v>
      </c>
      <c r="C509">
        <v>6</v>
      </c>
      <c r="F509" s="3" t="s">
        <v>1112</v>
      </c>
      <c r="G509" t="s">
        <v>8221</v>
      </c>
      <c r="H509">
        <v>1</v>
      </c>
    </row>
    <row r="510" spans="1:8" ht="57.6" x14ac:dyDescent="0.55000000000000004">
      <c r="A510" s="3" t="s">
        <v>1213</v>
      </c>
      <c r="B510" t="s">
        <v>8219</v>
      </c>
      <c r="C510">
        <v>83</v>
      </c>
      <c r="F510" s="3" t="s">
        <v>1113</v>
      </c>
      <c r="G510" t="s">
        <v>8221</v>
      </c>
      <c r="H510">
        <v>312</v>
      </c>
    </row>
    <row r="511" spans="1:8" ht="43.2" x14ac:dyDescent="0.55000000000000004">
      <c r="A511" s="3" t="s">
        <v>1214</v>
      </c>
      <c r="B511" t="s">
        <v>8219</v>
      </c>
      <c r="C511">
        <v>108</v>
      </c>
      <c r="F511" s="3" t="s">
        <v>1114</v>
      </c>
      <c r="G511" t="s">
        <v>8221</v>
      </c>
      <c r="H511">
        <v>1</v>
      </c>
    </row>
    <row r="512" spans="1:8" ht="43.2" x14ac:dyDescent="0.55000000000000004">
      <c r="A512" s="3" t="s">
        <v>1215</v>
      </c>
      <c r="B512" t="s">
        <v>8219</v>
      </c>
      <c r="C512">
        <v>25</v>
      </c>
      <c r="F512" s="3" t="s">
        <v>1115</v>
      </c>
      <c r="G512" t="s">
        <v>8221</v>
      </c>
      <c r="H512">
        <v>3</v>
      </c>
    </row>
    <row r="513" spans="1:8" ht="43.2" x14ac:dyDescent="0.55000000000000004">
      <c r="A513" s="3" t="s">
        <v>1216</v>
      </c>
      <c r="B513" t="s">
        <v>8219</v>
      </c>
      <c r="C513">
        <v>549</v>
      </c>
      <c r="F513" s="3" t="s">
        <v>1116</v>
      </c>
      <c r="G513" t="s">
        <v>8221</v>
      </c>
      <c r="H513">
        <v>4</v>
      </c>
    </row>
    <row r="514" spans="1:8" ht="28.8" x14ac:dyDescent="0.55000000000000004">
      <c r="A514" s="3" t="s">
        <v>1217</v>
      </c>
      <c r="B514" t="s">
        <v>8219</v>
      </c>
      <c r="C514">
        <v>222</v>
      </c>
      <c r="F514" s="3" t="s">
        <v>1117</v>
      </c>
      <c r="G514" t="s">
        <v>8221</v>
      </c>
      <c r="H514">
        <v>10</v>
      </c>
    </row>
    <row r="515" spans="1:8" ht="43.2" x14ac:dyDescent="0.55000000000000004">
      <c r="A515" s="3" t="s">
        <v>1218</v>
      </c>
      <c r="B515" t="s">
        <v>8219</v>
      </c>
      <c r="C515">
        <v>183</v>
      </c>
      <c r="F515" s="3" t="s">
        <v>1118</v>
      </c>
      <c r="G515" t="s">
        <v>8221</v>
      </c>
      <c r="H515">
        <v>8</v>
      </c>
    </row>
    <row r="516" spans="1:8" ht="43.2" x14ac:dyDescent="0.55000000000000004">
      <c r="A516" s="3" t="s">
        <v>1219</v>
      </c>
      <c r="B516" t="s">
        <v>8219</v>
      </c>
      <c r="C516">
        <v>89</v>
      </c>
      <c r="F516" s="3" t="s">
        <v>1119</v>
      </c>
      <c r="G516" t="s">
        <v>8221</v>
      </c>
      <c r="H516">
        <v>3</v>
      </c>
    </row>
    <row r="517" spans="1:8" ht="57.6" x14ac:dyDescent="0.55000000000000004">
      <c r="A517" s="3" t="s">
        <v>1220</v>
      </c>
      <c r="B517" t="s">
        <v>8219</v>
      </c>
      <c r="C517">
        <v>253</v>
      </c>
      <c r="F517" s="3" t="s">
        <v>1120</v>
      </c>
      <c r="G517" t="s">
        <v>8221</v>
      </c>
      <c r="H517">
        <v>1</v>
      </c>
    </row>
    <row r="518" spans="1:8" x14ac:dyDescent="0.55000000000000004">
      <c r="A518" s="3" t="s">
        <v>1221</v>
      </c>
      <c r="B518" t="s">
        <v>8219</v>
      </c>
      <c r="C518">
        <v>140</v>
      </c>
      <c r="F518" s="3" t="s">
        <v>1121</v>
      </c>
      <c r="G518" t="s">
        <v>8221</v>
      </c>
      <c r="H518">
        <v>0</v>
      </c>
    </row>
    <row r="519" spans="1:8" ht="43.2" x14ac:dyDescent="0.55000000000000004">
      <c r="A519" s="3" t="s">
        <v>1222</v>
      </c>
      <c r="B519" t="s">
        <v>8219</v>
      </c>
      <c r="C519">
        <v>103</v>
      </c>
      <c r="F519" s="3" t="s">
        <v>1122</v>
      </c>
      <c r="G519" t="s">
        <v>8221</v>
      </c>
      <c r="H519">
        <v>5</v>
      </c>
    </row>
    <row r="520" spans="1:8" ht="28.8" x14ac:dyDescent="0.55000000000000004">
      <c r="A520" s="3" t="s">
        <v>1223</v>
      </c>
      <c r="B520" t="s">
        <v>8219</v>
      </c>
      <c r="C520">
        <v>138</v>
      </c>
      <c r="F520" s="3" t="s">
        <v>1123</v>
      </c>
      <c r="G520" t="s">
        <v>8221</v>
      </c>
      <c r="H520">
        <v>0</v>
      </c>
    </row>
    <row r="521" spans="1:8" x14ac:dyDescent="0.55000000000000004">
      <c r="A521" s="3" t="s">
        <v>1224</v>
      </c>
      <c r="B521" t="s">
        <v>8219</v>
      </c>
      <c r="C521">
        <v>191</v>
      </c>
      <c r="F521" s="3" t="s">
        <v>1124</v>
      </c>
      <c r="G521" t="s">
        <v>8221</v>
      </c>
      <c r="H521">
        <v>3</v>
      </c>
    </row>
    <row r="522" spans="1:8" ht="57.6" x14ac:dyDescent="0.55000000000000004">
      <c r="A522" s="3" t="s">
        <v>1245</v>
      </c>
      <c r="B522" t="s">
        <v>8219</v>
      </c>
      <c r="C522">
        <v>45</v>
      </c>
      <c r="F522" s="3" t="s">
        <v>1125</v>
      </c>
      <c r="G522" t="s">
        <v>8221</v>
      </c>
      <c r="H522">
        <v>7</v>
      </c>
    </row>
    <row r="523" spans="1:8" ht="43.2" x14ac:dyDescent="0.55000000000000004">
      <c r="A523" s="3" t="s">
        <v>1246</v>
      </c>
      <c r="B523" t="s">
        <v>8219</v>
      </c>
      <c r="C523">
        <v>17</v>
      </c>
      <c r="F523" s="3" t="s">
        <v>1126</v>
      </c>
      <c r="G523" t="s">
        <v>8221</v>
      </c>
      <c r="H523">
        <v>0</v>
      </c>
    </row>
    <row r="524" spans="1:8" ht="43.2" x14ac:dyDescent="0.55000000000000004">
      <c r="A524" s="3" t="s">
        <v>1247</v>
      </c>
      <c r="B524" t="s">
        <v>8219</v>
      </c>
      <c r="C524">
        <v>31</v>
      </c>
      <c r="F524" s="3" t="s">
        <v>1127</v>
      </c>
      <c r="G524" t="s">
        <v>8221</v>
      </c>
      <c r="H524">
        <v>2</v>
      </c>
    </row>
    <row r="525" spans="1:8" ht="43.2" x14ac:dyDescent="0.55000000000000004">
      <c r="A525" s="3" t="s">
        <v>1248</v>
      </c>
      <c r="B525" t="s">
        <v>8219</v>
      </c>
      <c r="C525">
        <v>50</v>
      </c>
      <c r="F525" s="3" t="s">
        <v>1128</v>
      </c>
      <c r="G525" t="s">
        <v>8221</v>
      </c>
      <c r="H525">
        <v>23</v>
      </c>
    </row>
    <row r="526" spans="1:8" ht="28.8" x14ac:dyDescent="0.55000000000000004">
      <c r="A526" s="3" t="s">
        <v>1249</v>
      </c>
      <c r="B526" t="s">
        <v>8219</v>
      </c>
      <c r="C526">
        <v>59</v>
      </c>
      <c r="F526" s="3" t="s">
        <v>1129</v>
      </c>
      <c r="G526" t="s">
        <v>8221</v>
      </c>
      <c r="H526">
        <v>1</v>
      </c>
    </row>
    <row r="527" spans="1:8" ht="28.8" x14ac:dyDescent="0.55000000000000004">
      <c r="A527" s="3" t="s">
        <v>1250</v>
      </c>
      <c r="B527" t="s">
        <v>8219</v>
      </c>
      <c r="C527">
        <v>81</v>
      </c>
      <c r="F527" s="3" t="s">
        <v>1130</v>
      </c>
      <c r="G527" t="s">
        <v>8221</v>
      </c>
      <c r="H527">
        <v>2</v>
      </c>
    </row>
    <row r="528" spans="1:8" ht="43.2" x14ac:dyDescent="0.55000000000000004">
      <c r="A528" s="3" t="s">
        <v>1251</v>
      </c>
      <c r="B528" t="s">
        <v>8219</v>
      </c>
      <c r="C528">
        <v>508</v>
      </c>
      <c r="F528" s="3" t="s">
        <v>1131</v>
      </c>
      <c r="G528" t="s">
        <v>8221</v>
      </c>
      <c r="H528">
        <v>3</v>
      </c>
    </row>
    <row r="529" spans="1:8" ht="43.2" x14ac:dyDescent="0.55000000000000004">
      <c r="A529" s="3" t="s">
        <v>1252</v>
      </c>
      <c r="B529" t="s">
        <v>8219</v>
      </c>
      <c r="C529">
        <v>74</v>
      </c>
      <c r="F529" s="3" t="s">
        <v>1132</v>
      </c>
      <c r="G529" t="s">
        <v>8221</v>
      </c>
      <c r="H529">
        <v>0</v>
      </c>
    </row>
    <row r="530" spans="1:8" ht="43.2" x14ac:dyDescent="0.55000000000000004">
      <c r="A530" s="3" t="s">
        <v>1253</v>
      </c>
      <c r="B530" t="s">
        <v>8219</v>
      </c>
      <c r="C530">
        <v>141</v>
      </c>
      <c r="F530" s="3" t="s">
        <v>1133</v>
      </c>
      <c r="G530" t="s">
        <v>8221</v>
      </c>
      <c r="H530">
        <v>13</v>
      </c>
    </row>
    <row r="531" spans="1:8" ht="28.8" x14ac:dyDescent="0.55000000000000004">
      <c r="A531" s="3" t="s">
        <v>1254</v>
      </c>
      <c r="B531" t="s">
        <v>8219</v>
      </c>
      <c r="C531">
        <v>711</v>
      </c>
      <c r="F531" s="3" t="s">
        <v>1134</v>
      </c>
      <c r="G531" t="s">
        <v>8221</v>
      </c>
      <c r="H531">
        <v>1</v>
      </c>
    </row>
    <row r="532" spans="1:8" ht="28.8" x14ac:dyDescent="0.55000000000000004">
      <c r="A532" s="3" t="s">
        <v>1255</v>
      </c>
      <c r="B532" t="s">
        <v>8219</v>
      </c>
      <c r="C532">
        <v>141</v>
      </c>
      <c r="F532" s="3" t="s">
        <v>1135</v>
      </c>
      <c r="G532" t="s">
        <v>8221</v>
      </c>
      <c r="H532">
        <v>1</v>
      </c>
    </row>
    <row r="533" spans="1:8" ht="43.2" x14ac:dyDescent="0.55000000000000004">
      <c r="A533" s="3" t="s">
        <v>1256</v>
      </c>
      <c r="B533" t="s">
        <v>8219</v>
      </c>
      <c r="C533">
        <v>109</v>
      </c>
      <c r="F533" s="3" t="s">
        <v>1136</v>
      </c>
      <c r="G533" t="s">
        <v>8221</v>
      </c>
      <c r="H533">
        <v>1</v>
      </c>
    </row>
    <row r="534" spans="1:8" ht="57.6" x14ac:dyDescent="0.55000000000000004">
      <c r="A534" s="3" t="s">
        <v>1257</v>
      </c>
      <c r="B534" t="s">
        <v>8219</v>
      </c>
      <c r="C534">
        <v>361</v>
      </c>
      <c r="F534" s="3" t="s">
        <v>1137</v>
      </c>
      <c r="G534" t="s">
        <v>8221</v>
      </c>
      <c r="H534">
        <v>6</v>
      </c>
    </row>
    <row r="535" spans="1:8" ht="43.2" x14ac:dyDescent="0.55000000000000004">
      <c r="A535" s="3" t="s">
        <v>1258</v>
      </c>
      <c r="B535" t="s">
        <v>8219</v>
      </c>
      <c r="C535">
        <v>176</v>
      </c>
      <c r="F535" s="3" t="s">
        <v>1138</v>
      </c>
      <c r="G535" t="s">
        <v>8221</v>
      </c>
      <c r="H535">
        <v>39</v>
      </c>
    </row>
    <row r="536" spans="1:8" ht="57.6" x14ac:dyDescent="0.55000000000000004">
      <c r="A536" s="3" t="s">
        <v>1259</v>
      </c>
      <c r="B536" t="s">
        <v>8219</v>
      </c>
      <c r="C536">
        <v>670</v>
      </c>
      <c r="F536" s="3" t="s">
        <v>1139</v>
      </c>
      <c r="G536" t="s">
        <v>8221</v>
      </c>
      <c r="H536">
        <v>4</v>
      </c>
    </row>
    <row r="537" spans="1:8" ht="28.8" x14ac:dyDescent="0.55000000000000004">
      <c r="A537" s="3" t="s">
        <v>1260</v>
      </c>
      <c r="B537" t="s">
        <v>8219</v>
      </c>
      <c r="C537">
        <v>96</v>
      </c>
      <c r="F537" s="3" t="s">
        <v>1140</v>
      </c>
      <c r="G537" t="s">
        <v>8221</v>
      </c>
      <c r="H537">
        <v>1</v>
      </c>
    </row>
    <row r="538" spans="1:8" ht="43.2" x14ac:dyDescent="0.55000000000000004">
      <c r="A538" s="3" t="s">
        <v>1261</v>
      </c>
      <c r="B538" t="s">
        <v>8219</v>
      </c>
      <c r="C538">
        <v>74</v>
      </c>
      <c r="F538" s="3" t="s">
        <v>1141</v>
      </c>
      <c r="G538" t="s">
        <v>8221</v>
      </c>
      <c r="H538">
        <v>0</v>
      </c>
    </row>
    <row r="539" spans="1:8" ht="28.8" x14ac:dyDescent="0.55000000000000004">
      <c r="A539" s="3" t="s">
        <v>1262</v>
      </c>
      <c r="B539" t="s">
        <v>8219</v>
      </c>
      <c r="C539">
        <v>52</v>
      </c>
      <c r="F539" s="3" t="s">
        <v>1142</v>
      </c>
      <c r="G539" t="s">
        <v>8221</v>
      </c>
      <c r="H539">
        <v>0</v>
      </c>
    </row>
    <row r="540" spans="1:8" ht="43.2" x14ac:dyDescent="0.55000000000000004">
      <c r="A540" s="3" t="s">
        <v>1263</v>
      </c>
      <c r="B540" t="s">
        <v>8219</v>
      </c>
      <c r="C540">
        <v>105</v>
      </c>
      <c r="F540" s="3" t="s">
        <v>1143</v>
      </c>
      <c r="G540" t="s">
        <v>8221</v>
      </c>
      <c r="H540">
        <v>0</v>
      </c>
    </row>
    <row r="541" spans="1:8" ht="43.2" x14ac:dyDescent="0.55000000000000004">
      <c r="A541" s="3" t="s">
        <v>1264</v>
      </c>
      <c r="B541" t="s">
        <v>8219</v>
      </c>
      <c r="C541">
        <v>41</v>
      </c>
      <c r="F541" s="3" t="s">
        <v>1144</v>
      </c>
      <c r="G541" t="s">
        <v>8221</v>
      </c>
      <c r="H541">
        <v>8</v>
      </c>
    </row>
    <row r="542" spans="1:8" ht="43.2" x14ac:dyDescent="0.55000000000000004">
      <c r="A542" s="3" t="s">
        <v>1265</v>
      </c>
      <c r="B542" t="s">
        <v>8219</v>
      </c>
      <c r="C542">
        <v>34</v>
      </c>
      <c r="F542" s="3" t="s">
        <v>1145</v>
      </c>
      <c r="G542" t="s">
        <v>8221</v>
      </c>
      <c r="H542">
        <v>0</v>
      </c>
    </row>
    <row r="543" spans="1:8" ht="43.2" x14ac:dyDescent="0.55000000000000004">
      <c r="A543" s="3" t="s">
        <v>1266</v>
      </c>
      <c r="B543" t="s">
        <v>8219</v>
      </c>
      <c r="C543">
        <v>66</v>
      </c>
      <c r="F543" s="3" t="s">
        <v>1146</v>
      </c>
      <c r="G543" t="s">
        <v>8221</v>
      </c>
      <c r="H543">
        <v>1</v>
      </c>
    </row>
    <row r="544" spans="1:8" ht="57.6" x14ac:dyDescent="0.55000000000000004">
      <c r="A544" s="3" t="s">
        <v>1267</v>
      </c>
      <c r="B544" t="s">
        <v>8219</v>
      </c>
      <c r="C544">
        <v>50</v>
      </c>
      <c r="F544" s="3" t="s">
        <v>1147</v>
      </c>
      <c r="G544" t="s">
        <v>8221</v>
      </c>
      <c r="H544">
        <v>12</v>
      </c>
    </row>
    <row r="545" spans="1:8" ht="43.2" x14ac:dyDescent="0.55000000000000004">
      <c r="A545" s="3" t="s">
        <v>1268</v>
      </c>
      <c r="B545" t="s">
        <v>8219</v>
      </c>
      <c r="C545">
        <v>159</v>
      </c>
      <c r="F545" s="3" t="s">
        <v>1148</v>
      </c>
      <c r="G545" t="s">
        <v>8221</v>
      </c>
      <c r="H545">
        <v>0</v>
      </c>
    </row>
    <row r="546" spans="1:8" ht="28.8" x14ac:dyDescent="0.55000000000000004">
      <c r="A546" s="3" t="s">
        <v>1269</v>
      </c>
      <c r="B546" t="s">
        <v>8219</v>
      </c>
      <c r="C546">
        <v>182</v>
      </c>
      <c r="F546" s="3" t="s">
        <v>1149</v>
      </c>
      <c r="G546" t="s">
        <v>8221</v>
      </c>
      <c r="H546">
        <v>3</v>
      </c>
    </row>
    <row r="547" spans="1:8" ht="43.2" x14ac:dyDescent="0.55000000000000004">
      <c r="A547" s="3" t="s">
        <v>1270</v>
      </c>
      <c r="B547" t="s">
        <v>8219</v>
      </c>
      <c r="C547">
        <v>206</v>
      </c>
      <c r="F547" s="3" t="s">
        <v>1150</v>
      </c>
      <c r="G547" t="s">
        <v>8221</v>
      </c>
      <c r="H547">
        <v>2</v>
      </c>
    </row>
    <row r="548" spans="1:8" ht="28.8" x14ac:dyDescent="0.55000000000000004">
      <c r="A548" s="3" t="s">
        <v>1271</v>
      </c>
      <c r="B548" t="s">
        <v>8219</v>
      </c>
      <c r="C548">
        <v>169</v>
      </c>
      <c r="F548" s="3" t="s">
        <v>1151</v>
      </c>
      <c r="G548" t="s">
        <v>8221</v>
      </c>
      <c r="H548">
        <v>6</v>
      </c>
    </row>
    <row r="549" spans="1:8" ht="43.2" x14ac:dyDescent="0.55000000000000004">
      <c r="A549" s="3" t="s">
        <v>1272</v>
      </c>
      <c r="B549" t="s">
        <v>8219</v>
      </c>
      <c r="C549">
        <v>31</v>
      </c>
      <c r="F549" s="3" t="s">
        <v>1152</v>
      </c>
      <c r="G549" t="s">
        <v>8221</v>
      </c>
      <c r="H549">
        <v>0</v>
      </c>
    </row>
    <row r="550" spans="1:8" ht="28.8" x14ac:dyDescent="0.55000000000000004">
      <c r="A550" s="3" t="s">
        <v>1273</v>
      </c>
      <c r="B550" t="s">
        <v>8219</v>
      </c>
      <c r="C550">
        <v>28</v>
      </c>
      <c r="F550" s="3" t="s">
        <v>1153</v>
      </c>
      <c r="G550" t="s">
        <v>8221</v>
      </c>
      <c r="H550">
        <v>15</v>
      </c>
    </row>
    <row r="551" spans="1:8" ht="43.2" x14ac:dyDescent="0.55000000000000004">
      <c r="A551" s="3" t="s">
        <v>1274</v>
      </c>
      <c r="B551" t="s">
        <v>8219</v>
      </c>
      <c r="C551">
        <v>54</v>
      </c>
      <c r="F551" s="3" t="s">
        <v>1154</v>
      </c>
      <c r="G551" t="s">
        <v>8221</v>
      </c>
      <c r="H551">
        <v>1</v>
      </c>
    </row>
    <row r="552" spans="1:8" ht="28.8" x14ac:dyDescent="0.55000000000000004">
      <c r="A552" s="3" t="s">
        <v>1275</v>
      </c>
      <c r="B552" t="s">
        <v>8219</v>
      </c>
      <c r="C552">
        <v>467</v>
      </c>
      <c r="F552" s="3" t="s">
        <v>1155</v>
      </c>
      <c r="G552" t="s">
        <v>8221</v>
      </c>
      <c r="H552">
        <v>3</v>
      </c>
    </row>
    <row r="553" spans="1:8" ht="43.2" x14ac:dyDescent="0.55000000000000004">
      <c r="A553" s="3" t="s">
        <v>1276</v>
      </c>
      <c r="B553" t="s">
        <v>8219</v>
      </c>
      <c r="C553">
        <v>389</v>
      </c>
      <c r="F553" s="3" t="s">
        <v>1156</v>
      </c>
      <c r="G553" t="s">
        <v>8221</v>
      </c>
      <c r="H553">
        <v>8</v>
      </c>
    </row>
    <row r="554" spans="1:8" ht="28.8" x14ac:dyDescent="0.55000000000000004">
      <c r="A554" s="3" t="s">
        <v>1277</v>
      </c>
      <c r="B554" t="s">
        <v>8219</v>
      </c>
      <c r="C554">
        <v>68</v>
      </c>
      <c r="F554" s="3" t="s">
        <v>1157</v>
      </c>
      <c r="G554" t="s">
        <v>8221</v>
      </c>
      <c r="H554">
        <v>0</v>
      </c>
    </row>
    <row r="555" spans="1:8" ht="43.2" x14ac:dyDescent="0.55000000000000004">
      <c r="A555" s="3" t="s">
        <v>1278</v>
      </c>
      <c r="B555" t="s">
        <v>8219</v>
      </c>
      <c r="C555">
        <v>413</v>
      </c>
      <c r="F555" s="3" t="s">
        <v>1158</v>
      </c>
      <c r="G555" t="s">
        <v>8221</v>
      </c>
      <c r="H555">
        <v>3</v>
      </c>
    </row>
    <row r="556" spans="1:8" ht="57.6" x14ac:dyDescent="0.55000000000000004">
      <c r="A556" s="3" t="s">
        <v>1279</v>
      </c>
      <c r="B556" t="s">
        <v>8219</v>
      </c>
      <c r="C556">
        <v>190</v>
      </c>
      <c r="F556" s="3" t="s">
        <v>1159</v>
      </c>
      <c r="G556" t="s">
        <v>8221</v>
      </c>
      <c r="H556">
        <v>3</v>
      </c>
    </row>
    <row r="557" spans="1:8" ht="43.2" x14ac:dyDescent="0.55000000000000004">
      <c r="A557" s="3" t="s">
        <v>1280</v>
      </c>
      <c r="B557" t="s">
        <v>8219</v>
      </c>
      <c r="C557">
        <v>189</v>
      </c>
      <c r="F557" s="3" t="s">
        <v>1160</v>
      </c>
      <c r="G557" t="s">
        <v>8221</v>
      </c>
      <c r="H557">
        <v>0</v>
      </c>
    </row>
    <row r="558" spans="1:8" ht="57.6" x14ac:dyDescent="0.55000000000000004">
      <c r="A558" s="3" t="s">
        <v>1281</v>
      </c>
      <c r="B558" t="s">
        <v>8219</v>
      </c>
      <c r="C558">
        <v>130</v>
      </c>
      <c r="F558" s="3" t="s">
        <v>1161</v>
      </c>
      <c r="G558" t="s">
        <v>8221</v>
      </c>
      <c r="H558">
        <v>19</v>
      </c>
    </row>
    <row r="559" spans="1:8" ht="43.2" x14ac:dyDescent="0.55000000000000004">
      <c r="A559" s="3" t="s">
        <v>1282</v>
      </c>
      <c r="B559" t="s">
        <v>8219</v>
      </c>
      <c r="C559">
        <v>74</v>
      </c>
      <c r="F559" s="3" t="s">
        <v>1162</v>
      </c>
      <c r="G559" t="s">
        <v>8221</v>
      </c>
      <c r="H559">
        <v>0</v>
      </c>
    </row>
    <row r="560" spans="1:8" ht="28.8" x14ac:dyDescent="0.55000000000000004">
      <c r="A560" s="3" t="s">
        <v>1283</v>
      </c>
      <c r="B560" t="s">
        <v>8219</v>
      </c>
      <c r="C560">
        <v>274</v>
      </c>
      <c r="F560" s="3" t="s">
        <v>1163</v>
      </c>
      <c r="G560" t="s">
        <v>8221</v>
      </c>
      <c r="H560">
        <v>2</v>
      </c>
    </row>
    <row r="561" spans="1:8" ht="57.6" x14ac:dyDescent="0.55000000000000004">
      <c r="A561" s="3" t="s">
        <v>1284</v>
      </c>
      <c r="B561" t="s">
        <v>8219</v>
      </c>
      <c r="C561">
        <v>22</v>
      </c>
      <c r="F561" s="3" t="s">
        <v>1164</v>
      </c>
      <c r="G561" t="s">
        <v>8221</v>
      </c>
      <c r="H561">
        <v>0</v>
      </c>
    </row>
    <row r="562" spans="1:8" ht="28.8" x14ac:dyDescent="0.55000000000000004">
      <c r="A562" s="3" t="s">
        <v>1285</v>
      </c>
      <c r="B562" t="s">
        <v>8219</v>
      </c>
      <c r="C562">
        <v>31</v>
      </c>
      <c r="F562" s="3" t="s">
        <v>1165</v>
      </c>
      <c r="G562" t="s">
        <v>8221</v>
      </c>
      <c r="H562">
        <v>0</v>
      </c>
    </row>
    <row r="563" spans="1:8" ht="57.6" x14ac:dyDescent="0.55000000000000004">
      <c r="A563" s="3" t="s">
        <v>1286</v>
      </c>
      <c r="B563" t="s">
        <v>8219</v>
      </c>
      <c r="C563">
        <v>63</v>
      </c>
      <c r="F563" s="3" t="s">
        <v>1166</v>
      </c>
      <c r="G563" t="s">
        <v>8221</v>
      </c>
      <c r="H563">
        <v>25</v>
      </c>
    </row>
    <row r="564" spans="1:8" ht="43.2" x14ac:dyDescent="0.55000000000000004">
      <c r="A564" s="3" t="s">
        <v>1287</v>
      </c>
      <c r="B564" t="s">
        <v>8219</v>
      </c>
      <c r="C564">
        <v>20</v>
      </c>
      <c r="F564" s="3" t="s">
        <v>1167</v>
      </c>
      <c r="G564" t="s">
        <v>8221</v>
      </c>
      <c r="H564">
        <v>8</v>
      </c>
    </row>
    <row r="565" spans="1:8" ht="43.2" x14ac:dyDescent="0.55000000000000004">
      <c r="A565" s="3" t="s">
        <v>1288</v>
      </c>
      <c r="B565" t="s">
        <v>8219</v>
      </c>
      <c r="C565">
        <v>25</v>
      </c>
      <c r="F565" s="3" t="s">
        <v>1168</v>
      </c>
      <c r="G565" t="s">
        <v>8221</v>
      </c>
      <c r="H565">
        <v>16</v>
      </c>
    </row>
    <row r="566" spans="1:8" ht="43.2" x14ac:dyDescent="0.55000000000000004">
      <c r="A566" s="3" t="s">
        <v>1289</v>
      </c>
      <c r="B566" t="s">
        <v>8219</v>
      </c>
      <c r="C566">
        <v>61</v>
      </c>
      <c r="F566" s="3" t="s">
        <v>1169</v>
      </c>
      <c r="G566" t="s">
        <v>8221</v>
      </c>
      <c r="H566">
        <v>3</v>
      </c>
    </row>
    <row r="567" spans="1:8" ht="57.6" x14ac:dyDescent="0.55000000000000004">
      <c r="A567" s="3" t="s">
        <v>1290</v>
      </c>
      <c r="B567" t="s">
        <v>8219</v>
      </c>
      <c r="C567">
        <v>52</v>
      </c>
      <c r="F567" s="3" t="s">
        <v>1170</v>
      </c>
      <c r="G567" t="s">
        <v>8221</v>
      </c>
      <c r="H567">
        <v>3</v>
      </c>
    </row>
    <row r="568" spans="1:8" ht="28.8" x14ac:dyDescent="0.55000000000000004">
      <c r="A568" s="3" t="s">
        <v>1291</v>
      </c>
      <c r="B568" t="s">
        <v>8219</v>
      </c>
      <c r="C568">
        <v>86</v>
      </c>
      <c r="F568" s="3" t="s">
        <v>1171</v>
      </c>
      <c r="G568" t="s">
        <v>8221</v>
      </c>
      <c r="H568">
        <v>2</v>
      </c>
    </row>
    <row r="569" spans="1:8" ht="43.2" x14ac:dyDescent="0.55000000000000004">
      <c r="A569" s="3" t="s">
        <v>1292</v>
      </c>
      <c r="B569" t="s">
        <v>8219</v>
      </c>
      <c r="C569">
        <v>42</v>
      </c>
      <c r="F569" s="3" t="s">
        <v>1172</v>
      </c>
      <c r="G569" t="s">
        <v>8221</v>
      </c>
      <c r="H569">
        <v>1</v>
      </c>
    </row>
    <row r="570" spans="1:8" ht="28.8" x14ac:dyDescent="0.55000000000000004">
      <c r="A570" s="3" t="s">
        <v>1293</v>
      </c>
      <c r="B570" t="s">
        <v>8219</v>
      </c>
      <c r="C570">
        <v>52</v>
      </c>
      <c r="F570" s="3" t="s">
        <v>1173</v>
      </c>
      <c r="G570" t="s">
        <v>8221</v>
      </c>
      <c r="H570">
        <v>0</v>
      </c>
    </row>
    <row r="571" spans="1:8" ht="57.6" x14ac:dyDescent="0.55000000000000004">
      <c r="A571" s="3" t="s">
        <v>1294</v>
      </c>
      <c r="B571" t="s">
        <v>8219</v>
      </c>
      <c r="C571">
        <v>120</v>
      </c>
      <c r="F571" s="3" t="s">
        <v>1174</v>
      </c>
      <c r="G571" t="s">
        <v>8221</v>
      </c>
      <c r="H571">
        <v>1</v>
      </c>
    </row>
    <row r="572" spans="1:8" ht="43.2" x14ac:dyDescent="0.55000000000000004">
      <c r="A572" s="3" t="s">
        <v>1295</v>
      </c>
      <c r="B572" t="s">
        <v>8219</v>
      </c>
      <c r="C572">
        <v>22</v>
      </c>
      <c r="F572" s="3" t="s">
        <v>1175</v>
      </c>
      <c r="G572" t="s">
        <v>8221</v>
      </c>
      <c r="H572">
        <v>19</v>
      </c>
    </row>
    <row r="573" spans="1:8" ht="28.8" x14ac:dyDescent="0.55000000000000004">
      <c r="A573" s="3" t="s">
        <v>1296</v>
      </c>
      <c r="B573" t="s">
        <v>8219</v>
      </c>
      <c r="C573">
        <v>64</v>
      </c>
      <c r="F573" s="3" t="s">
        <v>1176</v>
      </c>
      <c r="G573" t="s">
        <v>8221</v>
      </c>
      <c r="H573">
        <v>9</v>
      </c>
    </row>
    <row r="574" spans="1:8" ht="28.8" x14ac:dyDescent="0.55000000000000004">
      <c r="A574" s="3" t="s">
        <v>1297</v>
      </c>
      <c r="B574" t="s">
        <v>8219</v>
      </c>
      <c r="C574">
        <v>23</v>
      </c>
      <c r="F574" s="3" t="s">
        <v>1177</v>
      </c>
      <c r="G574" t="s">
        <v>8221</v>
      </c>
      <c r="H574">
        <v>1</v>
      </c>
    </row>
    <row r="575" spans="1:8" ht="43.2" x14ac:dyDescent="0.55000000000000004">
      <c r="A575" s="3" t="s">
        <v>1298</v>
      </c>
      <c r="B575" t="s">
        <v>8219</v>
      </c>
      <c r="C575">
        <v>238</v>
      </c>
      <c r="F575" s="3" t="s">
        <v>1178</v>
      </c>
      <c r="G575" t="s">
        <v>8221</v>
      </c>
      <c r="H575">
        <v>0</v>
      </c>
    </row>
    <row r="576" spans="1:8" ht="43.2" x14ac:dyDescent="0.55000000000000004">
      <c r="A576" s="3" t="s">
        <v>1299</v>
      </c>
      <c r="B576" t="s">
        <v>8219</v>
      </c>
      <c r="C576">
        <v>33</v>
      </c>
      <c r="F576" s="3" t="s">
        <v>1179</v>
      </c>
      <c r="G576" t="s">
        <v>8221</v>
      </c>
      <c r="H576">
        <v>1</v>
      </c>
    </row>
    <row r="577" spans="1:8" x14ac:dyDescent="0.55000000000000004">
      <c r="A577" s="3" t="s">
        <v>1300</v>
      </c>
      <c r="B577" t="s">
        <v>8219</v>
      </c>
      <c r="C577">
        <v>32</v>
      </c>
      <c r="F577" s="3" t="s">
        <v>1180</v>
      </c>
      <c r="G577" t="s">
        <v>8221</v>
      </c>
      <c r="H577">
        <v>5</v>
      </c>
    </row>
    <row r="578" spans="1:8" ht="57.6" x14ac:dyDescent="0.55000000000000004">
      <c r="A578" s="3" t="s">
        <v>1301</v>
      </c>
      <c r="B578" t="s">
        <v>8219</v>
      </c>
      <c r="C578">
        <v>24</v>
      </c>
      <c r="F578" s="3" t="s">
        <v>1181</v>
      </c>
      <c r="G578" t="s">
        <v>8221</v>
      </c>
      <c r="H578">
        <v>85</v>
      </c>
    </row>
    <row r="579" spans="1:8" ht="28.8" x14ac:dyDescent="0.55000000000000004">
      <c r="A579" s="3" t="s">
        <v>1302</v>
      </c>
      <c r="B579" t="s">
        <v>8219</v>
      </c>
      <c r="C579">
        <v>29</v>
      </c>
      <c r="F579" s="3" t="s">
        <v>1182</v>
      </c>
      <c r="G579" t="s">
        <v>8221</v>
      </c>
      <c r="H579">
        <v>3</v>
      </c>
    </row>
    <row r="580" spans="1:8" ht="43.2" x14ac:dyDescent="0.55000000000000004">
      <c r="A580" s="3" t="s">
        <v>1303</v>
      </c>
      <c r="B580" t="s">
        <v>8219</v>
      </c>
      <c r="C580">
        <v>50</v>
      </c>
      <c r="F580" s="3" t="s">
        <v>1183</v>
      </c>
      <c r="G580" t="s">
        <v>8221</v>
      </c>
      <c r="H580">
        <v>4</v>
      </c>
    </row>
    <row r="581" spans="1:8" ht="43.2" x14ac:dyDescent="0.55000000000000004">
      <c r="A581" s="3" t="s">
        <v>1304</v>
      </c>
      <c r="B581" t="s">
        <v>8219</v>
      </c>
      <c r="C581">
        <v>108</v>
      </c>
      <c r="F581" s="3" t="s">
        <v>1184</v>
      </c>
      <c r="G581" t="s">
        <v>8221</v>
      </c>
      <c r="H581">
        <v>3</v>
      </c>
    </row>
    <row r="582" spans="1:8" ht="28.8" x14ac:dyDescent="0.55000000000000004">
      <c r="A582" s="3" t="s">
        <v>1345</v>
      </c>
      <c r="B582" t="s">
        <v>8219</v>
      </c>
      <c r="C582">
        <v>139</v>
      </c>
      <c r="F582" s="3" t="s">
        <v>1405</v>
      </c>
      <c r="G582" t="s">
        <v>8221</v>
      </c>
      <c r="H582">
        <v>5</v>
      </c>
    </row>
    <row r="583" spans="1:8" ht="43.2" x14ac:dyDescent="0.55000000000000004">
      <c r="A583" s="3" t="s">
        <v>1346</v>
      </c>
      <c r="B583" t="s">
        <v>8219</v>
      </c>
      <c r="C583">
        <v>7</v>
      </c>
      <c r="F583" s="3" t="s">
        <v>1406</v>
      </c>
      <c r="G583" t="s">
        <v>8221</v>
      </c>
      <c r="H583">
        <v>17</v>
      </c>
    </row>
    <row r="584" spans="1:8" ht="28.8" x14ac:dyDescent="0.55000000000000004">
      <c r="A584" s="3" t="s">
        <v>1347</v>
      </c>
      <c r="B584" t="s">
        <v>8219</v>
      </c>
      <c r="C584">
        <v>149</v>
      </c>
      <c r="F584" s="3" t="s">
        <v>1407</v>
      </c>
      <c r="G584" t="s">
        <v>8221</v>
      </c>
      <c r="H584">
        <v>3</v>
      </c>
    </row>
    <row r="585" spans="1:8" ht="43.2" x14ac:dyDescent="0.55000000000000004">
      <c r="A585" s="3" t="s">
        <v>1348</v>
      </c>
      <c r="B585" t="s">
        <v>8219</v>
      </c>
      <c r="C585">
        <v>31</v>
      </c>
      <c r="F585" s="3" t="s">
        <v>1408</v>
      </c>
      <c r="G585" t="s">
        <v>8221</v>
      </c>
      <c r="H585">
        <v>2</v>
      </c>
    </row>
    <row r="586" spans="1:8" ht="57.6" x14ac:dyDescent="0.55000000000000004">
      <c r="A586" s="3" t="s">
        <v>1349</v>
      </c>
      <c r="B586" t="s">
        <v>8219</v>
      </c>
      <c r="C586">
        <v>26</v>
      </c>
      <c r="F586" s="3" t="s">
        <v>1409</v>
      </c>
      <c r="G586" t="s">
        <v>8221</v>
      </c>
      <c r="H586">
        <v>6</v>
      </c>
    </row>
    <row r="587" spans="1:8" ht="43.2" x14ac:dyDescent="0.55000000000000004">
      <c r="A587" s="3" t="s">
        <v>1350</v>
      </c>
      <c r="B587" t="s">
        <v>8219</v>
      </c>
      <c r="C587">
        <v>172</v>
      </c>
      <c r="F587" s="3" t="s">
        <v>1410</v>
      </c>
      <c r="G587" t="s">
        <v>8221</v>
      </c>
      <c r="H587">
        <v>0</v>
      </c>
    </row>
    <row r="588" spans="1:8" ht="43.2" x14ac:dyDescent="0.55000000000000004">
      <c r="A588" s="3" t="s">
        <v>1351</v>
      </c>
      <c r="B588" t="s">
        <v>8219</v>
      </c>
      <c r="C588">
        <v>78</v>
      </c>
      <c r="F588" s="3" t="s">
        <v>1411</v>
      </c>
      <c r="G588" t="s">
        <v>8221</v>
      </c>
      <c r="H588">
        <v>1</v>
      </c>
    </row>
    <row r="589" spans="1:8" ht="43.2" x14ac:dyDescent="0.55000000000000004">
      <c r="A589" s="3" t="s">
        <v>1352</v>
      </c>
      <c r="B589" t="s">
        <v>8219</v>
      </c>
      <c r="C589">
        <v>120</v>
      </c>
      <c r="F589" s="3" t="s">
        <v>1412</v>
      </c>
      <c r="G589" t="s">
        <v>8221</v>
      </c>
      <c r="H589">
        <v>3</v>
      </c>
    </row>
    <row r="590" spans="1:8" ht="43.2" x14ac:dyDescent="0.55000000000000004">
      <c r="A590" s="3" t="s">
        <v>1353</v>
      </c>
      <c r="B590" t="s">
        <v>8219</v>
      </c>
      <c r="C590">
        <v>227</v>
      </c>
      <c r="F590" s="3" t="s">
        <v>1413</v>
      </c>
      <c r="G590" t="s">
        <v>8221</v>
      </c>
      <c r="H590">
        <v>13</v>
      </c>
    </row>
    <row r="591" spans="1:8" ht="43.2" x14ac:dyDescent="0.55000000000000004">
      <c r="A591" s="3" t="s">
        <v>1354</v>
      </c>
      <c r="B591" t="s">
        <v>8219</v>
      </c>
      <c r="C591">
        <v>42</v>
      </c>
      <c r="F591" s="3" t="s">
        <v>1414</v>
      </c>
      <c r="G591" t="s">
        <v>8221</v>
      </c>
      <c r="H591">
        <v>1</v>
      </c>
    </row>
    <row r="592" spans="1:8" ht="43.2" x14ac:dyDescent="0.55000000000000004">
      <c r="A592" s="3" t="s">
        <v>1355</v>
      </c>
      <c r="B592" t="s">
        <v>8219</v>
      </c>
      <c r="C592">
        <v>64</v>
      </c>
      <c r="F592" s="3" t="s">
        <v>1415</v>
      </c>
      <c r="G592" t="s">
        <v>8221</v>
      </c>
      <c r="H592">
        <v>1</v>
      </c>
    </row>
    <row r="593" spans="1:8" ht="57.6" x14ac:dyDescent="0.55000000000000004">
      <c r="A593" s="3" t="s">
        <v>1356</v>
      </c>
      <c r="B593" t="s">
        <v>8219</v>
      </c>
      <c r="C593">
        <v>121</v>
      </c>
      <c r="F593" s="3" t="s">
        <v>1416</v>
      </c>
      <c r="G593" t="s">
        <v>8221</v>
      </c>
      <c r="H593">
        <v>9</v>
      </c>
    </row>
    <row r="594" spans="1:8" ht="43.2" x14ac:dyDescent="0.55000000000000004">
      <c r="A594" s="3" t="s">
        <v>1357</v>
      </c>
      <c r="B594" t="s">
        <v>8219</v>
      </c>
      <c r="C594">
        <v>87</v>
      </c>
      <c r="F594" s="3" t="s">
        <v>1417</v>
      </c>
      <c r="G594" t="s">
        <v>8221</v>
      </c>
      <c r="H594">
        <v>0</v>
      </c>
    </row>
    <row r="595" spans="1:8" ht="28.8" x14ac:dyDescent="0.55000000000000004">
      <c r="A595" s="3" t="s">
        <v>1358</v>
      </c>
      <c r="B595" t="s">
        <v>8219</v>
      </c>
      <c r="C595">
        <v>65</v>
      </c>
      <c r="F595" s="3" t="s">
        <v>1418</v>
      </c>
      <c r="G595" t="s">
        <v>8221</v>
      </c>
      <c r="H595">
        <v>2</v>
      </c>
    </row>
    <row r="596" spans="1:8" ht="28.8" x14ac:dyDescent="0.55000000000000004">
      <c r="A596" s="3" t="s">
        <v>1359</v>
      </c>
      <c r="B596" t="s">
        <v>8219</v>
      </c>
      <c r="C596">
        <v>49</v>
      </c>
      <c r="F596" s="3" t="s">
        <v>1419</v>
      </c>
      <c r="G596" t="s">
        <v>8221</v>
      </c>
      <c r="H596">
        <v>1</v>
      </c>
    </row>
    <row r="597" spans="1:8" ht="57.6" x14ac:dyDescent="0.55000000000000004">
      <c r="A597" s="3" t="s">
        <v>1360</v>
      </c>
      <c r="B597" t="s">
        <v>8219</v>
      </c>
      <c r="C597">
        <v>19</v>
      </c>
      <c r="F597" s="3" t="s">
        <v>1420</v>
      </c>
      <c r="G597" t="s">
        <v>8221</v>
      </c>
      <c r="H597">
        <v>10</v>
      </c>
    </row>
    <row r="598" spans="1:8" ht="43.2" x14ac:dyDescent="0.55000000000000004">
      <c r="A598" s="3" t="s">
        <v>1361</v>
      </c>
      <c r="B598" t="s">
        <v>8219</v>
      </c>
      <c r="C598">
        <v>81</v>
      </c>
      <c r="F598" s="3" t="s">
        <v>1421</v>
      </c>
      <c r="G598" t="s">
        <v>8221</v>
      </c>
      <c r="H598">
        <v>3</v>
      </c>
    </row>
    <row r="599" spans="1:8" ht="43.2" x14ac:dyDescent="0.55000000000000004">
      <c r="A599" s="3" t="s">
        <v>1362</v>
      </c>
      <c r="B599" t="s">
        <v>8219</v>
      </c>
      <c r="C599">
        <v>264</v>
      </c>
      <c r="F599" s="3" t="s">
        <v>1422</v>
      </c>
      <c r="G599" t="s">
        <v>8221</v>
      </c>
      <c r="H599">
        <v>2</v>
      </c>
    </row>
    <row r="600" spans="1:8" ht="57.6" x14ac:dyDescent="0.55000000000000004">
      <c r="A600" s="3" t="s">
        <v>1363</v>
      </c>
      <c r="B600" t="s">
        <v>8219</v>
      </c>
      <c r="C600">
        <v>25</v>
      </c>
      <c r="F600" s="3" t="s">
        <v>1423</v>
      </c>
      <c r="G600" t="s">
        <v>8221</v>
      </c>
      <c r="H600">
        <v>2</v>
      </c>
    </row>
    <row r="601" spans="1:8" ht="57.6" x14ac:dyDescent="0.55000000000000004">
      <c r="A601" s="3" t="s">
        <v>1364</v>
      </c>
      <c r="B601" t="s">
        <v>8219</v>
      </c>
      <c r="C601">
        <v>5</v>
      </c>
      <c r="F601" s="3" t="s">
        <v>1424</v>
      </c>
      <c r="G601" t="s">
        <v>8221</v>
      </c>
      <c r="H601">
        <v>1</v>
      </c>
    </row>
    <row r="602" spans="1:8" ht="57.6" x14ac:dyDescent="0.55000000000000004">
      <c r="A602" s="3" t="s">
        <v>1365</v>
      </c>
      <c r="B602" t="s">
        <v>8219</v>
      </c>
      <c r="C602">
        <v>144</v>
      </c>
      <c r="F602" s="3" t="s">
        <v>1425</v>
      </c>
      <c r="G602" t="s">
        <v>8221</v>
      </c>
      <c r="H602">
        <v>14</v>
      </c>
    </row>
    <row r="603" spans="1:8" ht="28.8" x14ac:dyDescent="0.55000000000000004">
      <c r="A603" s="3" t="s">
        <v>1366</v>
      </c>
      <c r="B603" t="s">
        <v>8219</v>
      </c>
      <c r="C603">
        <v>92</v>
      </c>
      <c r="F603" s="3" t="s">
        <v>1426</v>
      </c>
      <c r="G603" t="s">
        <v>8221</v>
      </c>
      <c r="H603">
        <v>0</v>
      </c>
    </row>
    <row r="604" spans="1:8" ht="43.2" x14ac:dyDescent="0.55000000000000004">
      <c r="A604" s="3" t="s">
        <v>1367</v>
      </c>
      <c r="B604" t="s">
        <v>8219</v>
      </c>
      <c r="C604">
        <v>147</v>
      </c>
      <c r="F604" s="3" t="s">
        <v>1427</v>
      </c>
      <c r="G604" t="s">
        <v>8221</v>
      </c>
      <c r="H604">
        <v>0</v>
      </c>
    </row>
    <row r="605" spans="1:8" ht="28.8" x14ac:dyDescent="0.55000000000000004">
      <c r="A605" s="3" t="s">
        <v>1368</v>
      </c>
      <c r="B605" t="s">
        <v>8219</v>
      </c>
      <c r="C605">
        <v>90</v>
      </c>
      <c r="F605" s="3" t="s">
        <v>1428</v>
      </c>
      <c r="G605" t="s">
        <v>8221</v>
      </c>
      <c r="H605">
        <v>4</v>
      </c>
    </row>
    <row r="606" spans="1:8" ht="43.2" x14ac:dyDescent="0.55000000000000004">
      <c r="A606" s="3" t="s">
        <v>1369</v>
      </c>
      <c r="B606" t="s">
        <v>8219</v>
      </c>
      <c r="C606">
        <v>87</v>
      </c>
      <c r="F606" s="3" t="s">
        <v>1429</v>
      </c>
      <c r="G606" t="s">
        <v>8221</v>
      </c>
      <c r="H606">
        <v>3</v>
      </c>
    </row>
    <row r="607" spans="1:8" ht="43.2" x14ac:dyDescent="0.55000000000000004">
      <c r="A607" s="3" t="s">
        <v>1370</v>
      </c>
      <c r="B607" t="s">
        <v>8219</v>
      </c>
      <c r="C607">
        <v>406</v>
      </c>
      <c r="F607" s="3" t="s">
        <v>1430</v>
      </c>
      <c r="G607" t="s">
        <v>8221</v>
      </c>
      <c r="H607">
        <v>0</v>
      </c>
    </row>
    <row r="608" spans="1:8" ht="43.2" x14ac:dyDescent="0.55000000000000004">
      <c r="A608" s="3" t="s">
        <v>1371</v>
      </c>
      <c r="B608" t="s">
        <v>8219</v>
      </c>
      <c r="C608">
        <v>20</v>
      </c>
      <c r="F608" s="3" t="s">
        <v>1431</v>
      </c>
      <c r="G608" t="s">
        <v>8221</v>
      </c>
      <c r="H608">
        <v>5</v>
      </c>
    </row>
    <row r="609" spans="1:8" ht="57.6" x14ac:dyDescent="0.55000000000000004">
      <c r="A609" s="3" t="s">
        <v>1372</v>
      </c>
      <c r="B609" t="s">
        <v>8219</v>
      </c>
      <c r="C609">
        <v>70</v>
      </c>
      <c r="F609" s="3" t="s">
        <v>1432</v>
      </c>
      <c r="G609" t="s">
        <v>8221</v>
      </c>
      <c r="H609">
        <v>47</v>
      </c>
    </row>
    <row r="610" spans="1:8" ht="28.8" x14ac:dyDescent="0.55000000000000004">
      <c r="A610" s="3" t="s">
        <v>1373</v>
      </c>
      <c r="B610" t="s">
        <v>8219</v>
      </c>
      <c r="C610">
        <v>16</v>
      </c>
      <c r="F610" s="3" t="s">
        <v>1433</v>
      </c>
      <c r="G610" t="s">
        <v>8221</v>
      </c>
      <c r="H610">
        <v>0</v>
      </c>
    </row>
    <row r="611" spans="1:8" ht="43.2" x14ac:dyDescent="0.55000000000000004">
      <c r="A611" s="3" t="s">
        <v>1374</v>
      </c>
      <c r="B611" t="s">
        <v>8219</v>
      </c>
      <c r="C611">
        <v>52</v>
      </c>
      <c r="F611" s="3" t="s">
        <v>1434</v>
      </c>
      <c r="G611" t="s">
        <v>8221</v>
      </c>
      <c r="H611">
        <v>10</v>
      </c>
    </row>
    <row r="612" spans="1:8" ht="43.2" x14ac:dyDescent="0.55000000000000004">
      <c r="A612" s="3" t="s">
        <v>1375</v>
      </c>
      <c r="B612" t="s">
        <v>8219</v>
      </c>
      <c r="C612">
        <v>66</v>
      </c>
      <c r="F612" s="3" t="s">
        <v>1435</v>
      </c>
      <c r="G612" t="s">
        <v>8221</v>
      </c>
      <c r="H612">
        <v>11</v>
      </c>
    </row>
    <row r="613" spans="1:8" ht="43.2" x14ac:dyDescent="0.55000000000000004">
      <c r="A613" s="3" t="s">
        <v>1376</v>
      </c>
      <c r="B613" t="s">
        <v>8219</v>
      </c>
      <c r="C613">
        <v>109</v>
      </c>
      <c r="F613" s="3" t="s">
        <v>1436</v>
      </c>
      <c r="G613" t="s">
        <v>8221</v>
      </c>
      <c r="H613">
        <v>2</v>
      </c>
    </row>
    <row r="614" spans="1:8" ht="57.6" x14ac:dyDescent="0.55000000000000004">
      <c r="A614" s="3" t="s">
        <v>1377</v>
      </c>
      <c r="B614" t="s">
        <v>8219</v>
      </c>
      <c r="C614">
        <v>168</v>
      </c>
      <c r="F614" s="3" t="s">
        <v>1437</v>
      </c>
      <c r="G614" t="s">
        <v>8221</v>
      </c>
      <c r="H614">
        <v>2</v>
      </c>
    </row>
    <row r="615" spans="1:8" ht="43.2" x14ac:dyDescent="0.55000000000000004">
      <c r="A615" s="3" t="s">
        <v>1378</v>
      </c>
      <c r="B615" t="s">
        <v>8219</v>
      </c>
      <c r="C615">
        <v>31</v>
      </c>
      <c r="F615" s="3" t="s">
        <v>1438</v>
      </c>
      <c r="G615" t="s">
        <v>8221</v>
      </c>
      <c r="H615">
        <v>22</v>
      </c>
    </row>
    <row r="616" spans="1:8" ht="43.2" x14ac:dyDescent="0.55000000000000004">
      <c r="A616" s="3" t="s">
        <v>1379</v>
      </c>
      <c r="B616" t="s">
        <v>8219</v>
      </c>
      <c r="C616">
        <v>133</v>
      </c>
      <c r="F616" s="3" t="s">
        <v>1439</v>
      </c>
      <c r="G616" t="s">
        <v>8221</v>
      </c>
      <c r="H616">
        <v>8</v>
      </c>
    </row>
    <row r="617" spans="1:8" ht="43.2" x14ac:dyDescent="0.55000000000000004">
      <c r="A617" s="3" t="s">
        <v>1380</v>
      </c>
      <c r="B617" t="s">
        <v>8219</v>
      </c>
      <c r="C617">
        <v>151</v>
      </c>
      <c r="F617" s="3" t="s">
        <v>1440</v>
      </c>
      <c r="G617" t="s">
        <v>8221</v>
      </c>
      <c r="H617">
        <v>6</v>
      </c>
    </row>
    <row r="618" spans="1:8" ht="57.6" x14ac:dyDescent="0.55000000000000004">
      <c r="A618" s="3" t="s">
        <v>1381</v>
      </c>
      <c r="B618" t="s">
        <v>8219</v>
      </c>
      <c r="C618">
        <v>5</v>
      </c>
      <c r="F618" s="3" t="s">
        <v>1441</v>
      </c>
      <c r="G618" t="s">
        <v>8221</v>
      </c>
      <c r="H618">
        <v>1</v>
      </c>
    </row>
    <row r="619" spans="1:8" ht="43.2" x14ac:dyDescent="0.55000000000000004">
      <c r="A619" s="3" t="s">
        <v>1382</v>
      </c>
      <c r="B619" t="s">
        <v>8219</v>
      </c>
      <c r="C619">
        <v>73</v>
      </c>
      <c r="F619" s="3" t="s">
        <v>1442</v>
      </c>
      <c r="G619" t="s">
        <v>8221</v>
      </c>
      <c r="H619">
        <v>3</v>
      </c>
    </row>
    <row r="620" spans="1:8" ht="72" x14ac:dyDescent="0.55000000000000004">
      <c r="A620" s="3" t="s">
        <v>1383</v>
      </c>
      <c r="B620" t="s">
        <v>8219</v>
      </c>
      <c r="C620">
        <v>148</v>
      </c>
      <c r="F620" s="3" t="s">
        <v>1443</v>
      </c>
      <c r="G620" t="s">
        <v>8221</v>
      </c>
      <c r="H620">
        <v>0</v>
      </c>
    </row>
    <row r="621" spans="1:8" ht="43.2" x14ac:dyDescent="0.55000000000000004">
      <c r="A621" s="3" t="s">
        <v>1384</v>
      </c>
      <c r="B621" t="s">
        <v>8219</v>
      </c>
      <c r="C621">
        <v>93</v>
      </c>
      <c r="F621" s="3" t="s">
        <v>1444</v>
      </c>
      <c r="G621" t="s">
        <v>8221</v>
      </c>
      <c r="H621">
        <v>0</v>
      </c>
    </row>
    <row r="622" spans="1:8" ht="43.2" x14ac:dyDescent="0.55000000000000004">
      <c r="A622" s="3" t="s">
        <v>1385</v>
      </c>
      <c r="B622" t="s">
        <v>8219</v>
      </c>
      <c r="C622">
        <v>63</v>
      </c>
      <c r="F622" s="3" t="s">
        <v>1445</v>
      </c>
      <c r="G622" t="s">
        <v>8221</v>
      </c>
      <c r="H622">
        <v>0</v>
      </c>
    </row>
    <row r="623" spans="1:8" ht="57.6" x14ac:dyDescent="0.55000000000000004">
      <c r="A623" s="3" t="s">
        <v>1386</v>
      </c>
      <c r="B623" t="s">
        <v>8219</v>
      </c>
      <c r="C623">
        <v>134</v>
      </c>
      <c r="F623" s="3" t="s">
        <v>1446</v>
      </c>
      <c r="G623" t="s">
        <v>8221</v>
      </c>
      <c r="H623">
        <v>0</v>
      </c>
    </row>
    <row r="624" spans="1:8" ht="57.6" x14ac:dyDescent="0.55000000000000004">
      <c r="A624" s="3" t="s">
        <v>1387</v>
      </c>
      <c r="B624" t="s">
        <v>8219</v>
      </c>
      <c r="C624">
        <v>14</v>
      </c>
      <c r="F624" s="3" t="s">
        <v>1447</v>
      </c>
      <c r="G624" t="s">
        <v>8221</v>
      </c>
      <c r="H624">
        <v>0</v>
      </c>
    </row>
    <row r="625" spans="1:8" ht="28.8" x14ac:dyDescent="0.55000000000000004">
      <c r="A625" s="3" t="s">
        <v>1388</v>
      </c>
      <c r="B625" t="s">
        <v>8219</v>
      </c>
      <c r="C625">
        <v>78</v>
      </c>
      <c r="F625" s="3" t="s">
        <v>1448</v>
      </c>
      <c r="G625" t="s">
        <v>8221</v>
      </c>
      <c r="H625">
        <v>3</v>
      </c>
    </row>
    <row r="626" spans="1:8" ht="28.8" x14ac:dyDescent="0.55000000000000004">
      <c r="A626" s="3" t="s">
        <v>1389</v>
      </c>
      <c r="B626" t="s">
        <v>8219</v>
      </c>
      <c r="C626">
        <v>112</v>
      </c>
      <c r="F626" s="3" t="s">
        <v>1449</v>
      </c>
      <c r="G626" t="s">
        <v>8221</v>
      </c>
      <c r="H626">
        <v>0</v>
      </c>
    </row>
    <row r="627" spans="1:8" ht="57.6" x14ac:dyDescent="0.55000000000000004">
      <c r="A627" s="3" t="s">
        <v>1390</v>
      </c>
      <c r="B627" t="s">
        <v>8219</v>
      </c>
      <c r="C627">
        <v>34</v>
      </c>
      <c r="F627" s="3" t="s">
        <v>1450</v>
      </c>
      <c r="G627" t="s">
        <v>8221</v>
      </c>
      <c r="H627">
        <v>0</v>
      </c>
    </row>
    <row r="628" spans="1:8" ht="28.8" x14ac:dyDescent="0.55000000000000004">
      <c r="A628" s="3" t="s">
        <v>1391</v>
      </c>
      <c r="B628" t="s">
        <v>8219</v>
      </c>
      <c r="C628">
        <v>19</v>
      </c>
      <c r="F628" s="3" t="s">
        <v>1451</v>
      </c>
      <c r="G628" t="s">
        <v>8221</v>
      </c>
      <c r="H628">
        <v>1</v>
      </c>
    </row>
    <row r="629" spans="1:8" ht="57.6" x14ac:dyDescent="0.55000000000000004">
      <c r="A629" s="3" t="s">
        <v>1392</v>
      </c>
      <c r="B629" t="s">
        <v>8219</v>
      </c>
      <c r="C629">
        <v>13</v>
      </c>
      <c r="F629" s="3" t="s">
        <v>1482</v>
      </c>
      <c r="G629" t="s">
        <v>8221</v>
      </c>
      <c r="H629">
        <v>6</v>
      </c>
    </row>
    <row r="630" spans="1:8" ht="57.6" x14ac:dyDescent="0.55000000000000004">
      <c r="A630" s="3" t="s">
        <v>1393</v>
      </c>
      <c r="B630" t="s">
        <v>8219</v>
      </c>
      <c r="C630">
        <v>104</v>
      </c>
      <c r="F630" s="3" t="s">
        <v>1483</v>
      </c>
      <c r="G630" t="s">
        <v>8221</v>
      </c>
      <c r="H630">
        <v>1</v>
      </c>
    </row>
    <row r="631" spans="1:8" ht="43.2" x14ac:dyDescent="0.55000000000000004">
      <c r="A631" s="3" t="s">
        <v>1394</v>
      </c>
      <c r="B631" t="s">
        <v>8219</v>
      </c>
      <c r="C631">
        <v>52</v>
      </c>
      <c r="F631" s="3" t="s">
        <v>1484</v>
      </c>
      <c r="G631" t="s">
        <v>8221</v>
      </c>
      <c r="H631">
        <v>2</v>
      </c>
    </row>
    <row r="632" spans="1:8" ht="43.2" x14ac:dyDescent="0.55000000000000004">
      <c r="A632" s="3" t="s">
        <v>1395</v>
      </c>
      <c r="B632" t="s">
        <v>8219</v>
      </c>
      <c r="C632">
        <v>17</v>
      </c>
      <c r="F632" s="3" t="s">
        <v>1485</v>
      </c>
      <c r="G632" t="s">
        <v>8221</v>
      </c>
      <c r="H632">
        <v>0</v>
      </c>
    </row>
    <row r="633" spans="1:8" ht="28.8" x14ac:dyDescent="0.55000000000000004">
      <c r="A633" s="3" t="s">
        <v>1396</v>
      </c>
      <c r="B633" t="s">
        <v>8219</v>
      </c>
      <c r="C633">
        <v>82</v>
      </c>
      <c r="F633" s="3" t="s">
        <v>1486</v>
      </c>
      <c r="G633" t="s">
        <v>8221</v>
      </c>
      <c r="H633">
        <v>3</v>
      </c>
    </row>
    <row r="634" spans="1:8" ht="43.2" x14ac:dyDescent="0.55000000000000004">
      <c r="A634" s="3" t="s">
        <v>1397</v>
      </c>
      <c r="B634" t="s">
        <v>8219</v>
      </c>
      <c r="C634">
        <v>73</v>
      </c>
      <c r="F634" s="3" t="s">
        <v>1487</v>
      </c>
      <c r="G634" t="s">
        <v>8221</v>
      </c>
      <c r="H634">
        <v>3</v>
      </c>
    </row>
    <row r="635" spans="1:8" ht="28.8" x14ac:dyDescent="0.55000000000000004">
      <c r="A635" s="3" t="s">
        <v>1398</v>
      </c>
      <c r="B635" t="s">
        <v>8219</v>
      </c>
      <c r="C635">
        <v>158</v>
      </c>
      <c r="F635" s="3" t="s">
        <v>1488</v>
      </c>
      <c r="G635" t="s">
        <v>8221</v>
      </c>
      <c r="H635">
        <v>0</v>
      </c>
    </row>
    <row r="636" spans="1:8" ht="43.2" x14ac:dyDescent="0.55000000000000004">
      <c r="A636" s="3" t="s">
        <v>1399</v>
      </c>
      <c r="B636" t="s">
        <v>8219</v>
      </c>
      <c r="C636">
        <v>65</v>
      </c>
      <c r="F636" s="3" t="s">
        <v>1489</v>
      </c>
      <c r="G636" t="s">
        <v>8221</v>
      </c>
      <c r="H636">
        <v>6</v>
      </c>
    </row>
    <row r="637" spans="1:8" ht="72" x14ac:dyDescent="0.55000000000000004">
      <c r="A637" s="3" t="s">
        <v>1400</v>
      </c>
      <c r="B637" t="s">
        <v>8219</v>
      </c>
      <c r="C637">
        <v>184</v>
      </c>
      <c r="F637" s="3" t="s">
        <v>1490</v>
      </c>
      <c r="G637" t="s">
        <v>8221</v>
      </c>
      <c r="H637">
        <v>0</v>
      </c>
    </row>
    <row r="638" spans="1:8" ht="43.2" x14ac:dyDescent="0.55000000000000004">
      <c r="A638" s="3" t="s">
        <v>1401</v>
      </c>
      <c r="B638" t="s">
        <v>8219</v>
      </c>
      <c r="C638">
        <v>34</v>
      </c>
      <c r="F638" s="3" t="s">
        <v>1491</v>
      </c>
      <c r="G638" t="s">
        <v>8221</v>
      </c>
      <c r="H638">
        <v>19</v>
      </c>
    </row>
    <row r="639" spans="1:8" ht="57.6" x14ac:dyDescent="0.55000000000000004">
      <c r="A639" s="3" t="s">
        <v>1402</v>
      </c>
      <c r="B639" t="s">
        <v>8219</v>
      </c>
      <c r="C639">
        <v>240</v>
      </c>
      <c r="F639" s="3" t="s">
        <v>1492</v>
      </c>
      <c r="G639" t="s">
        <v>8221</v>
      </c>
      <c r="H639">
        <v>1</v>
      </c>
    </row>
    <row r="640" spans="1:8" ht="28.8" x14ac:dyDescent="0.55000000000000004">
      <c r="A640" s="3" t="s">
        <v>1403</v>
      </c>
      <c r="B640" t="s">
        <v>8219</v>
      </c>
      <c r="C640">
        <v>113</v>
      </c>
      <c r="F640" s="3" t="s">
        <v>1493</v>
      </c>
      <c r="G640" t="s">
        <v>8221</v>
      </c>
      <c r="H640">
        <v>2</v>
      </c>
    </row>
    <row r="641" spans="1:8" ht="28.8" x14ac:dyDescent="0.55000000000000004">
      <c r="A641" s="3" t="s">
        <v>1404</v>
      </c>
      <c r="B641" t="s">
        <v>8219</v>
      </c>
      <c r="C641">
        <v>66</v>
      </c>
      <c r="F641" s="3" t="s">
        <v>1494</v>
      </c>
      <c r="G641" t="s">
        <v>8221</v>
      </c>
      <c r="H641">
        <v>0</v>
      </c>
    </row>
    <row r="642" spans="1:8" ht="43.2" x14ac:dyDescent="0.55000000000000004">
      <c r="A642" s="3" t="s">
        <v>1462</v>
      </c>
      <c r="B642" t="s">
        <v>8219</v>
      </c>
      <c r="C642">
        <v>340</v>
      </c>
      <c r="F642" s="3" t="s">
        <v>1495</v>
      </c>
      <c r="G642" t="s">
        <v>8221</v>
      </c>
      <c r="H642">
        <v>11</v>
      </c>
    </row>
    <row r="643" spans="1:8" ht="57.6" x14ac:dyDescent="0.55000000000000004">
      <c r="A643" s="3" t="s">
        <v>1463</v>
      </c>
      <c r="B643" t="s">
        <v>8219</v>
      </c>
      <c r="C643">
        <v>150</v>
      </c>
      <c r="F643" s="3" t="s">
        <v>1496</v>
      </c>
      <c r="G643" t="s">
        <v>8221</v>
      </c>
      <c r="H643">
        <v>0</v>
      </c>
    </row>
    <row r="644" spans="1:8" ht="43.2" x14ac:dyDescent="0.55000000000000004">
      <c r="A644" s="3" t="s">
        <v>1464</v>
      </c>
      <c r="B644" t="s">
        <v>8219</v>
      </c>
      <c r="C644">
        <v>25</v>
      </c>
      <c r="F644" s="3" t="s">
        <v>1497</v>
      </c>
      <c r="G644" t="s">
        <v>8221</v>
      </c>
      <c r="H644">
        <v>0</v>
      </c>
    </row>
    <row r="645" spans="1:8" x14ac:dyDescent="0.55000000000000004">
      <c r="A645" s="3" t="s">
        <v>1465</v>
      </c>
      <c r="B645" t="s">
        <v>8219</v>
      </c>
      <c r="C645">
        <v>234</v>
      </c>
      <c r="F645" s="3" t="s">
        <v>1498</v>
      </c>
      <c r="G645" t="s">
        <v>8221</v>
      </c>
      <c r="H645">
        <v>1</v>
      </c>
    </row>
    <row r="646" spans="1:8" ht="72" x14ac:dyDescent="0.55000000000000004">
      <c r="A646" s="3" t="s">
        <v>1466</v>
      </c>
      <c r="B646" t="s">
        <v>8219</v>
      </c>
      <c r="C646">
        <v>2602</v>
      </c>
      <c r="F646" s="3" t="s">
        <v>1499</v>
      </c>
      <c r="G646" t="s">
        <v>8221</v>
      </c>
      <c r="H646">
        <v>3</v>
      </c>
    </row>
    <row r="647" spans="1:8" ht="28.8" x14ac:dyDescent="0.55000000000000004">
      <c r="A647" s="3" t="s">
        <v>1467</v>
      </c>
      <c r="B647" t="s">
        <v>8219</v>
      </c>
      <c r="C647">
        <v>248</v>
      </c>
      <c r="F647" s="3" t="s">
        <v>1500</v>
      </c>
      <c r="G647" t="s">
        <v>8221</v>
      </c>
      <c r="H647">
        <v>1</v>
      </c>
    </row>
    <row r="648" spans="1:8" ht="28.8" x14ac:dyDescent="0.55000000000000004">
      <c r="A648" s="3" t="s">
        <v>1468</v>
      </c>
      <c r="B648" t="s">
        <v>8219</v>
      </c>
      <c r="C648">
        <v>600</v>
      </c>
      <c r="F648" s="3" t="s">
        <v>1501</v>
      </c>
      <c r="G648" t="s">
        <v>8221</v>
      </c>
      <c r="H648">
        <v>15</v>
      </c>
    </row>
    <row r="649" spans="1:8" ht="43.2" x14ac:dyDescent="0.55000000000000004">
      <c r="A649" s="3" t="s">
        <v>1469</v>
      </c>
      <c r="B649" t="s">
        <v>8219</v>
      </c>
      <c r="C649">
        <v>293</v>
      </c>
      <c r="F649" s="3" t="s">
        <v>1542</v>
      </c>
      <c r="G649" t="s">
        <v>8221</v>
      </c>
      <c r="H649">
        <v>2</v>
      </c>
    </row>
    <row r="650" spans="1:8" ht="28.8" x14ac:dyDescent="0.55000000000000004">
      <c r="A650" s="3" t="s">
        <v>1470</v>
      </c>
      <c r="B650" t="s">
        <v>8219</v>
      </c>
      <c r="C650">
        <v>321</v>
      </c>
      <c r="F650" s="3" t="s">
        <v>1543</v>
      </c>
      <c r="G650" t="s">
        <v>8221</v>
      </c>
      <c r="H650">
        <v>1</v>
      </c>
    </row>
    <row r="651" spans="1:8" ht="28.8" x14ac:dyDescent="0.55000000000000004">
      <c r="A651" s="3" t="s">
        <v>1471</v>
      </c>
      <c r="B651" t="s">
        <v>8219</v>
      </c>
      <c r="C651">
        <v>81</v>
      </c>
      <c r="F651" s="3" t="s">
        <v>1544</v>
      </c>
      <c r="G651" t="s">
        <v>8221</v>
      </c>
      <c r="H651">
        <v>1</v>
      </c>
    </row>
    <row r="652" spans="1:8" ht="28.8" x14ac:dyDescent="0.55000000000000004">
      <c r="A652" s="3" t="s">
        <v>1472</v>
      </c>
      <c r="B652" t="s">
        <v>8219</v>
      </c>
      <c r="C652">
        <v>343</v>
      </c>
      <c r="F652" s="3" t="s">
        <v>1545</v>
      </c>
      <c r="G652" t="s">
        <v>8221</v>
      </c>
      <c r="H652">
        <v>0</v>
      </c>
    </row>
    <row r="653" spans="1:8" ht="28.8" x14ac:dyDescent="0.55000000000000004">
      <c r="A653" s="3" t="s">
        <v>1473</v>
      </c>
      <c r="B653" t="s">
        <v>8219</v>
      </c>
      <c r="C653">
        <v>336</v>
      </c>
      <c r="F653" s="3" t="s">
        <v>1546</v>
      </c>
      <c r="G653" t="s">
        <v>8221</v>
      </c>
      <c r="H653">
        <v>1</v>
      </c>
    </row>
    <row r="654" spans="1:8" ht="28.8" x14ac:dyDescent="0.55000000000000004">
      <c r="A654" s="3" t="s">
        <v>1474</v>
      </c>
      <c r="B654" t="s">
        <v>8219</v>
      </c>
      <c r="C654">
        <v>47</v>
      </c>
      <c r="F654" s="3" t="s">
        <v>1547</v>
      </c>
      <c r="G654" t="s">
        <v>8221</v>
      </c>
      <c r="H654">
        <v>11</v>
      </c>
    </row>
    <row r="655" spans="1:8" ht="28.8" x14ac:dyDescent="0.55000000000000004">
      <c r="A655" s="3" t="s">
        <v>1475</v>
      </c>
      <c r="B655" t="s">
        <v>8219</v>
      </c>
      <c r="C655">
        <v>76</v>
      </c>
      <c r="F655" s="3" t="s">
        <v>1548</v>
      </c>
      <c r="G655" t="s">
        <v>8221</v>
      </c>
      <c r="H655">
        <v>0</v>
      </c>
    </row>
    <row r="656" spans="1:8" ht="43.2" x14ac:dyDescent="0.55000000000000004">
      <c r="A656" s="3" t="s">
        <v>1476</v>
      </c>
      <c r="B656" t="s">
        <v>8219</v>
      </c>
      <c r="C656">
        <v>441</v>
      </c>
      <c r="F656" s="3" t="s">
        <v>1549</v>
      </c>
      <c r="G656" t="s">
        <v>8221</v>
      </c>
      <c r="H656">
        <v>1</v>
      </c>
    </row>
    <row r="657" spans="1:8" ht="28.8" x14ac:dyDescent="0.55000000000000004">
      <c r="A657" s="3" t="s">
        <v>1477</v>
      </c>
      <c r="B657" t="s">
        <v>8219</v>
      </c>
      <c r="C657">
        <v>916</v>
      </c>
      <c r="F657" s="3" t="s">
        <v>1550</v>
      </c>
      <c r="G657" t="s">
        <v>8221</v>
      </c>
      <c r="H657">
        <v>6</v>
      </c>
    </row>
    <row r="658" spans="1:8" ht="43.2" x14ac:dyDescent="0.55000000000000004">
      <c r="A658" s="3" t="s">
        <v>1478</v>
      </c>
      <c r="B658" t="s">
        <v>8219</v>
      </c>
      <c r="C658">
        <v>369</v>
      </c>
      <c r="F658" s="3" t="s">
        <v>1551</v>
      </c>
      <c r="G658" t="s">
        <v>8221</v>
      </c>
      <c r="H658">
        <v>7</v>
      </c>
    </row>
    <row r="659" spans="1:8" ht="28.8" x14ac:dyDescent="0.55000000000000004">
      <c r="A659" s="3" t="s">
        <v>1479</v>
      </c>
      <c r="B659" t="s">
        <v>8219</v>
      </c>
      <c r="C659">
        <v>20242</v>
      </c>
      <c r="F659" s="3" t="s">
        <v>1552</v>
      </c>
      <c r="G659" t="s">
        <v>8221</v>
      </c>
      <c r="H659">
        <v>0</v>
      </c>
    </row>
    <row r="660" spans="1:8" ht="57.6" x14ac:dyDescent="0.55000000000000004">
      <c r="A660" s="3" t="s">
        <v>1480</v>
      </c>
      <c r="B660" t="s">
        <v>8219</v>
      </c>
      <c r="C660">
        <v>71</v>
      </c>
      <c r="F660" s="3" t="s">
        <v>1553</v>
      </c>
      <c r="G660" t="s">
        <v>8221</v>
      </c>
      <c r="H660">
        <v>16</v>
      </c>
    </row>
    <row r="661" spans="1:8" ht="57.6" x14ac:dyDescent="0.55000000000000004">
      <c r="A661" s="3" t="s">
        <v>1481</v>
      </c>
      <c r="B661" t="s">
        <v>8219</v>
      </c>
      <c r="C661">
        <v>635</v>
      </c>
      <c r="F661" s="3" t="s">
        <v>1554</v>
      </c>
      <c r="G661" t="s">
        <v>8221</v>
      </c>
      <c r="H661">
        <v>0</v>
      </c>
    </row>
    <row r="662" spans="1:8" ht="43.2" x14ac:dyDescent="0.55000000000000004">
      <c r="A662" s="3" t="s">
        <v>1502</v>
      </c>
      <c r="B662" t="s">
        <v>8219</v>
      </c>
      <c r="C662">
        <v>885</v>
      </c>
      <c r="F662" s="3" t="s">
        <v>1555</v>
      </c>
      <c r="G662" t="s">
        <v>8221</v>
      </c>
      <c r="H662">
        <v>0</v>
      </c>
    </row>
    <row r="663" spans="1:8" ht="28.8" x14ac:dyDescent="0.55000000000000004">
      <c r="A663" s="3" t="s">
        <v>1503</v>
      </c>
      <c r="B663" t="s">
        <v>8219</v>
      </c>
      <c r="C663">
        <v>329</v>
      </c>
      <c r="F663" s="3" t="s">
        <v>1556</v>
      </c>
      <c r="G663" t="s">
        <v>8221</v>
      </c>
      <c r="H663">
        <v>0</v>
      </c>
    </row>
    <row r="664" spans="1:8" ht="28.8" x14ac:dyDescent="0.55000000000000004">
      <c r="A664" s="3" t="s">
        <v>1504</v>
      </c>
      <c r="B664" t="s">
        <v>8219</v>
      </c>
      <c r="C664">
        <v>71</v>
      </c>
      <c r="F664" s="3" t="s">
        <v>1557</v>
      </c>
      <c r="G664" t="s">
        <v>8221</v>
      </c>
      <c r="H664">
        <v>12</v>
      </c>
    </row>
    <row r="665" spans="1:8" ht="28.8" x14ac:dyDescent="0.55000000000000004">
      <c r="A665" s="3" t="s">
        <v>1505</v>
      </c>
      <c r="B665" t="s">
        <v>8219</v>
      </c>
      <c r="C665">
        <v>269</v>
      </c>
      <c r="F665" s="3" t="s">
        <v>1558</v>
      </c>
      <c r="G665" t="s">
        <v>8221</v>
      </c>
      <c r="H665">
        <v>1</v>
      </c>
    </row>
    <row r="666" spans="1:8" ht="43.2" x14ac:dyDescent="0.55000000000000004">
      <c r="A666" s="3" t="s">
        <v>1506</v>
      </c>
      <c r="B666" t="s">
        <v>8219</v>
      </c>
      <c r="C666">
        <v>345</v>
      </c>
      <c r="F666" s="3" t="s">
        <v>1559</v>
      </c>
      <c r="G666" t="s">
        <v>8221</v>
      </c>
      <c r="H666">
        <v>3</v>
      </c>
    </row>
    <row r="667" spans="1:8" ht="43.2" x14ac:dyDescent="0.55000000000000004">
      <c r="A667" s="3" t="s">
        <v>1507</v>
      </c>
      <c r="B667" t="s">
        <v>8219</v>
      </c>
      <c r="C667">
        <v>43</v>
      </c>
      <c r="F667" s="3" t="s">
        <v>1560</v>
      </c>
      <c r="G667" t="s">
        <v>8221</v>
      </c>
      <c r="H667">
        <v>1</v>
      </c>
    </row>
    <row r="668" spans="1:8" ht="43.2" x14ac:dyDescent="0.55000000000000004">
      <c r="A668" s="3" t="s">
        <v>1508</v>
      </c>
      <c r="B668" t="s">
        <v>8219</v>
      </c>
      <c r="C668">
        <v>33</v>
      </c>
      <c r="F668" s="3" t="s">
        <v>1561</v>
      </c>
      <c r="G668" t="s">
        <v>8221</v>
      </c>
      <c r="H668">
        <v>4</v>
      </c>
    </row>
    <row r="669" spans="1:8" ht="43.2" x14ac:dyDescent="0.55000000000000004">
      <c r="A669" s="3" t="s">
        <v>1509</v>
      </c>
      <c r="B669" t="s">
        <v>8219</v>
      </c>
      <c r="C669">
        <v>211</v>
      </c>
      <c r="F669" s="3" t="s">
        <v>1582</v>
      </c>
      <c r="G669" t="s">
        <v>8221</v>
      </c>
      <c r="H669">
        <v>1</v>
      </c>
    </row>
    <row r="670" spans="1:8" ht="28.8" x14ac:dyDescent="0.55000000000000004">
      <c r="A670" s="3" t="s">
        <v>1510</v>
      </c>
      <c r="B670" t="s">
        <v>8219</v>
      </c>
      <c r="C670">
        <v>196</v>
      </c>
      <c r="F670" s="3" t="s">
        <v>1583</v>
      </c>
      <c r="G670" t="s">
        <v>8221</v>
      </c>
      <c r="H670">
        <v>3</v>
      </c>
    </row>
    <row r="671" spans="1:8" ht="43.2" x14ac:dyDescent="0.55000000000000004">
      <c r="A671" s="3" t="s">
        <v>1511</v>
      </c>
      <c r="B671" t="s">
        <v>8219</v>
      </c>
      <c r="C671">
        <v>405</v>
      </c>
      <c r="F671" s="3" t="s">
        <v>1584</v>
      </c>
      <c r="G671" t="s">
        <v>8221</v>
      </c>
      <c r="H671">
        <v>1</v>
      </c>
    </row>
    <row r="672" spans="1:8" ht="28.8" x14ac:dyDescent="0.55000000000000004">
      <c r="A672" s="3" t="s">
        <v>1512</v>
      </c>
      <c r="B672" t="s">
        <v>8219</v>
      </c>
      <c r="C672">
        <v>206</v>
      </c>
      <c r="F672" s="3" t="s">
        <v>1585</v>
      </c>
      <c r="G672" t="s">
        <v>8221</v>
      </c>
      <c r="H672">
        <v>0</v>
      </c>
    </row>
    <row r="673" spans="1:8" ht="43.2" x14ac:dyDescent="0.55000000000000004">
      <c r="A673" s="3" t="s">
        <v>1513</v>
      </c>
      <c r="B673" t="s">
        <v>8219</v>
      </c>
      <c r="C673">
        <v>335</v>
      </c>
      <c r="F673" s="3" t="s">
        <v>1586</v>
      </c>
      <c r="G673" t="s">
        <v>8221</v>
      </c>
      <c r="H673">
        <v>12</v>
      </c>
    </row>
    <row r="674" spans="1:8" ht="28.8" x14ac:dyDescent="0.55000000000000004">
      <c r="A674" s="3" t="s">
        <v>1514</v>
      </c>
      <c r="B674" t="s">
        <v>8219</v>
      </c>
      <c r="C674">
        <v>215</v>
      </c>
      <c r="F674" s="3" t="s">
        <v>1587</v>
      </c>
      <c r="G674" t="s">
        <v>8221</v>
      </c>
      <c r="H674">
        <v>0</v>
      </c>
    </row>
    <row r="675" spans="1:8" ht="57.6" x14ac:dyDescent="0.55000000000000004">
      <c r="A675" s="3" t="s">
        <v>1515</v>
      </c>
      <c r="B675" t="s">
        <v>8219</v>
      </c>
      <c r="C675">
        <v>176</v>
      </c>
      <c r="F675" s="3" t="s">
        <v>1588</v>
      </c>
      <c r="G675" t="s">
        <v>8221</v>
      </c>
      <c r="H675">
        <v>1</v>
      </c>
    </row>
    <row r="676" spans="1:8" ht="28.8" x14ac:dyDescent="0.55000000000000004">
      <c r="A676" s="3" t="s">
        <v>1516</v>
      </c>
      <c r="B676" t="s">
        <v>8219</v>
      </c>
      <c r="C676">
        <v>555</v>
      </c>
      <c r="F676" s="3" t="s">
        <v>1589</v>
      </c>
      <c r="G676" t="s">
        <v>8221</v>
      </c>
      <c r="H676">
        <v>0</v>
      </c>
    </row>
    <row r="677" spans="1:8" ht="43.2" x14ac:dyDescent="0.55000000000000004">
      <c r="A677" s="3" t="s">
        <v>1517</v>
      </c>
      <c r="B677" t="s">
        <v>8219</v>
      </c>
      <c r="C677">
        <v>116</v>
      </c>
      <c r="F677" s="3" t="s">
        <v>1590</v>
      </c>
      <c r="G677" t="s">
        <v>8221</v>
      </c>
      <c r="H677">
        <v>0</v>
      </c>
    </row>
    <row r="678" spans="1:8" ht="43.2" x14ac:dyDescent="0.55000000000000004">
      <c r="A678" s="3" t="s">
        <v>1518</v>
      </c>
      <c r="B678" t="s">
        <v>8219</v>
      </c>
      <c r="C678">
        <v>615</v>
      </c>
      <c r="F678" s="3" t="s">
        <v>1591</v>
      </c>
      <c r="G678" t="s">
        <v>8221</v>
      </c>
      <c r="H678">
        <v>2</v>
      </c>
    </row>
    <row r="679" spans="1:8" ht="43.2" x14ac:dyDescent="0.55000000000000004">
      <c r="A679" s="3" t="s">
        <v>1519</v>
      </c>
      <c r="B679" t="s">
        <v>8219</v>
      </c>
      <c r="C679">
        <v>236</v>
      </c>
      <c r="F679" s="3" t="s">
        <v>1592</v>
      </c>
      <c r="G679" t="s">
        <v>8221</v>
      </c>
      <c r="H679">
        <v>92</v>
      </c>
    </row>
    <row r="680" spans="1:8" ht="28.8" x14ac:dyDescent="0.55000000000000004">
      <c r="A680" s="3" t="s">
        <v>1520</v>
      </c>
      <c r="B680" t="s">
        <v>8219</v>
      </c>
      <c r="C680">
        <v>145</v>
      </c>
      <c r="F680" s="3" t="s">
        <v>1593</v>
      </c>
      <c r="G680" t="s">
        <v>8221</v>
      </c>
      <c r="H680">
        <v>0</v>
      </c>
    </row>
    <row r="681" spans="1:8" x14ac:dyDescent="0.55000000000000004">
      <c r="A681" s="3" t="s">
        <v>1521</v>
      </c>
      <c r="B681" t="s">
        <v>8219</v>
      </c>
      <c r="C681">
        <v>167</v>
      </c>
      <c r="F681" s="3" t="s">
        <v>1594</v>
      </c>
      <c r="G681" t="s">
        <v>8221</v>
      </c>
      <c r="H681">
        <v>3</v>
      </c>
    </row>
    <row r="682" spans="1:8" ht="28.8" x14ac:dyDescent="0.55000000000000004">
      <c r="A682" s="3" t="s">
        <v>1522</v>
      </c>
      <c r="B682" t="s">
        <v>8219</v>
      </c>
      <c r="C682">
        <v>235</v>
      </c>
      <c r="F682" s="3" t="s">
        <v>1595</v>
      </c>
      <c r="G682" t="s">
        <v>8221</v>
      </c>
      <c r="H682">
        <v>10</v>
      </c>
    </row>
    <row r="683" spans="1:8" ht="43.2" x14ac:dyDescent="0.55000000000000004">
      <c r="A683" s="3" t="s">
        <v>1523</v>
      </c>
      <c r="B683" t="s">
        <v>8219</v>
      </c>
      <c r="C683">
        <v>452</v>
      </c>
      <c r="F683" s="3" t="s">
        <v>1596</v>
      </c>
      <c r="G683" t="s">
        <v>8221</v>
      </c>
      <c r="H683">
        <v>7</v>
      </c>
    </row>
    <row r="684" spans="1:8" ht="28.8" x14ac:dyDescent="0.55000000000000004">
      <c r="A684" s="3" t="s">
        <v>1524</v>
      </c>
      <c r="B684" t="s">
        <v>8219</v>
      </c>
      <c r="C684">
        <v>241</v>
      </c>
      <c r="F684" s="3" t="s">
        <v>1597</v>
      </c>
      <c r="G684" t="s">
        <v>8221</v>
      </c>
      <c r="H684">
        <v>3</v>
      </c>
    </row>
    <row r="685" spans="1:8" ht="28.8" x14ac:dyDescent="0.55000000000000004">
      <c r="A685" s="3" t="s">
        <v>1525</v>
      </c>
      <c r="B685" t="s">
        <v>8219</v>
      </c>
      <c r="C685">
        <v>28</v>
      </c>
      <c r="F685" s="3" t="s">
        <v>1598</v>
      </c>
      <c r="G685" t="s">
        <v>8221</v>
      </c>
      <c r="H685">
        <v>0</v>
      </c>
    </row>
    <row r="686" spans="1:8" ht="28.8" x14ac:dyDescent="0.55000000000000004">
      <c r="A686" s="3" t="s">
        <v>1526</v>
      </c>
      <c r="B686" t="s">
        <v>8219</v>
      </c>
      <c r="C686">
        <v>140</v>
      </c>
      <c r="F686" s="3" t="s">
        <v>1599</v>
      </c>
      <c r="G686" t="s">
        <v>8221</v>
      </c>
      <c r="H686">
        <v>1</v>
      </c>
    </row>
    <row r="687" spans="1:8" ht="28.8" x14ac:dyDescent="0.55000000000000004">
      <c r="A687" s="3" t="s">
        <v>1527</v>
      </c>
      <c r="B687" t="s">
        <v>8219</v>
      </c>
      <c r="C687">
        <v>280</v>
      </c>
      <c r="F687" s="3" t="s">
        <v>1600</v>
      </c>
      <c r="G687" t="s">
        <v>8221</v>
      </c>
      <c r="H687">
        <v>0</v>
      </c>
    </row>
    <row r="688" spans="1:8" ht="28.8" x14ac:dyDescent="0.55000000000000004">
      <c r="A688" s="3" t="s">
        <v>1528</v>
      </c>
      <c r="B688" t="s">
        <v>8219</v>
      </c>
      <c r="C688">
        <v>70</v>
      </c>
      <c r="F688" s="3" t="s">
        <v>1601</v>
      </c>
      <c r="G688" t="s">
        <v>8221</v>
      </c>
      <c r="H688">
        <v>9</v>
      </c>
    </row>
    <row r="689" spans="1:8" ht="57.6" x14ac:dyDescent="0.55000000000000004">
      <c r="A689" s="3" t="s">
        <v>1529</v>
      </c>
      <c r="B689" t="s">
        <v>8219</v>
      </c>
      <c r="C689">
        <v>160</v>
      </c>
      <c r="F689" s="3" t="s">
        <v>1702</v>
      </c>
      <c r="G689" t="s">
        <v>8221</v>
      </c>
      <c r="H689">
        <v>2</v>
      </c>
    </row>
    <row r="690" spans="1:8" ht="43.2" x14ac:dyDescent="0.55000000000000004">
      <c r="A690" s="3" t="s">
        <v>1530</v>
      </c>
      <c r="B690" t="s">
        <v>8219</v>
      </c>
      <c r="C690">
        <v>141</v>
      </c>
      <c r="F690" s="3" t="s">
        <v>1703</v>
      </c>
      <c r="G690" t="s">
        <v>8221</v>
      </c>
      <c r="H690">
        <v>1</v>
      </c>
    </row>
    <row r="691" spans="1:8" ht="28.8" x14ac:dyDescent="0.55000000000000004">
      <c r="A691" s="3" t="s">
        <v>1531</v>
      </c>
      <c r="B691" t="s">
        <v>8219</v>
      </c>
      <c r="C691">
        <v>874</v>
      </c>
      <c r="F691" s="3" t="s">
        <v>1704</v>
      </c>
      <c r="G691" t="s">
        <v>8221</v>
      </c>
      <c r="H691">
        <v>2</v>
      </c>
    </row>
    <row r="692" spans="1:8" ht="28.8" x14ac:dyDescent="0.55000000000000004">
      <c r="A692" s="3" t="s">
        <v>1532</v>
      </c>
      <c r="B692" t="s">
        <v>8219</v>
      </c>
      <c r="C692">
        <v>73</v>
      </c>
      <c r="F692" s="3" t="s">
        <v>1705</v>
      </c>
      <c r="G692" t="s">
        <v>8221</v>
      </c>
      <c r="H692">
        <v>11</v>
      </c>
    </row>
    <row r="693" spans="1:8" ht="43.2" x14ac:dyDescent="0.55000000000000004">
      <c r="A693" s="3" t="s">
        <v>1533</v>
      </c>
      <c r="B693" t="s">
        <v>8219</v>
      </c>
      <c r="C693">
        <v>294</v>
      </c>
      <c r="F693" s="3" t="s">
        <v>1706</v>
      </c>
      <c r="G693" t="s">
        <v>8221</v>
      </c>
      <c r="H693">
        <v>0</v>
      </c>
    </row>
    <row r="694" spans="1:8" ht="28.8" x14ac:dyDescent="0.55000000000000004">
      <c r="A694" s="3" t="s">
        <v>1534</v>
      </c>
      <c r="B694" t="s">
        <v>8219</v>
      </c>
      <c r="C694">
        <v>740</v>
      </c>
      <c r="F694" s="3" t="s">
        <v>1707</v>
      </c>
      <c r="G694" t="s">
        <v>8221</v>
      </c>
      <c r="H694">
        <v>0</v>
      </c>
    </row>
    <row r="695" spans="1:8" ht="57.6" x14ac:dyDescent="0.55000000000000004">
      <c r="A695" s="3" t="s">
        <v>1535</v>
      </c>
      <c r="B695" t="s">
        <v>8219</v>
      </c>
      <c r="C695">
        <v>369</v>
      </c>
      <c r="F695" s="3" t="s">
        <v>1708</v>
      </c>
      <c r="G695" t="s">
        <v>8221</v>
      </c>
      <c r="H695">
        <v>9</v>
      </c>
    </row>
    <row r="696" spans="1:8" ht="28.8" x14ac:dyDescent="0.55000000000000004">
      <c r="A696" s="3" t="s">
        <v>1536</v>
      </c>
      <c r="B696" t="s">
        <v>8219</v>
      </c>
      <c r="C696">
        <v>110</v>
      </c>
      <c r="F696" s="3" t="s">
        <v>1709</v>
      </c>
      <c r="G696" t="s">
        <v>8221</v>
      </c>
      <c r="H696">
        <v>0</v>
      </c>
    </row>
    <row r="697" spans="1:8" ht="43.2" x14ac:dyDescent="0.55000000000000004">
      <c r="A697" s="3" t="s">
        <v>1537</v>
      </c>
      <c r="B697" t="s">
        <v>8219</v>
      </c>
      <c r="C697">
        <v>455</v>
      </c>
      <c r="F697" s="3" t="s">
        <v>1710</v>
      </c>
      <c r="G697" t="s">
        <v>8221</v>
      </c>
      <c r="H697">
        <v>4</v>
      </c>
    </row>
    <row r="698" spans="1:8" ht="57.6" x14ac:dyDescent="0.55000000000000004">
      <c r="A698" s="3" t="s">
        <v>1538</v>
      </c>
      <c r="B698" t="s">
        <v>8219</v>
      </c>
      <c r="C698">
        <v>224</v>
      </c>
      <c r="F698" s="3" t="s">
        <v>1711</v>
      </c>
      <c r="G698" t="s">
        <v>8221</v>
      </c>
      <c r="H698">
        <v>1</v>
      </c>
    </row>
    <row r="699" spans="1:8" ht="57.6" x14ac:dyDescent="0.55000000000000004">
      <c r="A699" s="3" t="s">
        <v>1539</v>
      </c>
      <c r="B699" t="s">
        <v>8219</v>
      </c>
      <c r="C699">
        <v>46</v>
      </c>
      <c r="F699" s="3" t="s">
        <v>1712</v>
      </c>
      <c r="G699" t="s">
        <v>8221</v>
      </c>
      <c r="H699">
        <v>2</v>
      </c>
    </row>
    <row r="700" spans="1:8" ht="43.2" x14ac:dyDescent="0.55000000000000004">
      <c r="A700" s="3" t="s">
        <v>1540</v>
      </c>
      <c r="B700" t="s">
        <v>8219</v>
      </c>
      <c r="C700">
        <v>284</v>
      </c>
      <c r="F700" s="3" t="s">
        <v>1713</v>
      </c>
      <c r="G700" t="s">
        <v>8221</v>
      </c>
      <c r="H700">
        <v>0</v>
      </c>
    </row>
    <row r="701" spans="1:8" ht="43.2" x14ac:dyDescent="0.55000000000000004">
      <c r="A701" s="3" t="s">
        <v>1541</v>
      </c>
      <c r="B701" t="s">
        <v>8219</v>
      </c>
      <c r="C701">
        <v>98</v>
      </c>
      <c r="F701" s="3" t="s">
        <v>1714</v>
      </c>
      <c r="G701" t="s">
        <v>8221</v>
      </c>
      <c r="H701">
        <v>1</v>
      </c>
    </row>
    <row r="702" spans="1:8" ht="57.6" x14ac:dyDescent="0.55000000000000004">
      <c r="A702" s="3" t="s">
        <v>1602</v>
      </c>
      <c r="B702" t="s">
        <v>8219</v>
      </c>
      <c r="C702">
        <v>56</v>
      </c>
      <c r="F702" s="3" t="s">
        <v>1715</v>
      </c>
      <c r="G702" t="s">
        <v>8221</v>
      </c>
      <c r="H702">
        <v>17</v>
      </c>
    </row>
    <row r="703" spans="1:8" ht="28.8" x14ac:dyDescent="0.55000000000000004">
      <c r="A703" s="3" t="s">
        <v>1603</v>
      </c>
      <c r="B703" t="s">
        <v>8219</v>
      </c>
      <c r="C703">
        <v>32</v>
      </c>
      <c r="F703" s="3" t="s">
        <v>1716</v>
      </c>
      <c r="G703" t="s">
        <v>8221</v>
      </c>
      <c r="H703">
        <v>2</v>
      </c>
    </row>
    <row r="704" spans="1:8" ht="57.6" x14ac:dyDescent="0.55000000000000004">
      <c r="A704" s="3" t="s">
        <v>1604</v>
      </c>
      <c r="B704" t="s">
        <v>8219</v>
      </c>
      <c r="C704">
        <v>30</v>
      </c>
      <c r="F704" s="3" t="s">
        <v>1717</v>
      </c>
      <c r="G704" t="s">
        <v>8221</v>
      </c>
      <c r="H704">
        <v>3</v>
      </c>
    </row>
    <row r="705" spans="1:8" ht="43.2" x14ac:dyDescent="0.55000000000000004">
      <c r="A705" s="3" t="s">
        <v>1605</v>
      </c>
      <c r="B705" t="s">
        <v>8219</v>
      </c>
      <c r="C705">
        <v>70</v>
      </c>
      <c r="F705" s="3" t="s">
        <v>1718</v>
      </c>
      <c r="G705" t="s">
        <v>8221</v>
      </c>
      <c r="H705">
        <v>41</v>
      </c>
    </row>
    <row r="706" spans="1:8" ht="43.2" x14ac:dyDescent="0.55000000000000004">
      <c r="A706" s="3" t="s">
        <v>1606</v>
      </c>
      <c r="B706" t="s">
        <v>8219</v>
      </c>
      <c r="C706">
        <v>44</v>
      </c>
      <c r="F706" s="3" t="s">
        <v>1719</v>
      </c>
      <c r="G706" t="s">
        <v>8221</v>
      </c>
      <c r="H706">
        <v>2</v>
      </c>
    </row>
    <row r="707" spans="1:8" ht="43.2" x14ac:dyDescent="0.55000000000000004">
      <c r="A707" s="3" t="s">
        <v>1607</v>
      </c>
      <c r="B707" t="s">
        <v>8219</v>
      </c>
      <c r="C707">
        <v>92</v>
      </c>
      <c r="F707" s="3" t="s">
        <v>1720</v>
      </c>
      <c r="G707" t="s">
        <v>8221</v>
      </c>
      <c r="H707">
        <v>3</v>
      </c>
    </row>
    <row r="708" spans="1:8" ht="28.8" x14ac:dyDescent="0.55000000000000004">
      <c r="A708" s="3" t="s">
        <v>1608</v>
      </c>
      <c r="B708" t="s">
        <v>8219</v>
      </c>
      <c r="C708">
        <v>205</v>
      </c>
      <c r="F708" s="3" t="s">
        <v>1721</v>
      </c>
      <c r="G708" t="s">
        <v>8221</v>
      </c>
      <c r="H708">
        <v>8</v>
      </c>
    </row>
    <row r="709" spans="1:8" ht="43.2" x14ac:dyDescent="0.55000000000000004">
      <c r="A709" s="3" t="s">
        <v>1609</v>
      </c>
      <c r="B709" t="s">
        <v>8219</v>
      </c>
      <c r="C709">
        <v>23</v>
      </c>
      <c r="F709" s="3" t="s">
        <v>1722</v>
      </c>
      <c r="G709" t="s">
        <v>8221</v>
      </c>
      <c r="H709">
        <v>0</v>
      </c>
    </row>
    <row r="710" spans="1:8" ht="43.2" x14ac:dyDescent="0.55000000000000004">
      <c r="A710" s="3" t="s">
        <v>1610</v>
      </c>
      <c r="B710" t="s">
        <v>8219</v>
      </c>
      <c r="C710">
        <v>4</v>
      </c>
      <c r="F710" s="3" t="s">
        <v>1723</v>
      </c>
      <c r="G710" t="s">
        <v>8221</v>
      </c>
      <c r="H710">
        <v>1</v>
      </c>
    </row>
    <row r="711" spans="1:8" ht="43.2" x14ac:dyDescent="0.55000000000000004">
      <c r="A711" s="3" t="s">
        <v>1611</v>
      </c>
      <c r="B711" t="s">
        <v>8219</v>
      </c>
      <c r="C711">
        <v>112</v>
      </c>
      <c r="F711" s="3" t="s">
        <v>1724</v>
      </c>
      <c r="G711" t="s">
        <v>8221</v>
      </c>
      <c r="H711">
        <v>3</v>
      </c>
    </row>
    <row r="712" spans="1:8" ht="43.2" x14ac:dyDescent="0.55000000000000004">
      <c r="A712" s="3" t="s">
        <v>1612</v>
      </c>
      <c r="B712" t="s">
        <v>8219</v>
      </c>
      <c r="C712">
        <v>27</v>
      </c>
      <c r="F712" s="3" t="s">
        <v>1725</v>
      </c>
      <c r="G712" t="s">
        <v>8221</v>
      </c>
      <c r="H712">
        <v>4</v>
      </c>
    </row>
    <row r="713" spans="1:8" ht="57.6" x14ac:dyDescent="0.55000000000000004">
      <c r="A713" s="3" t="s">
        <v>1613</v>
      </c>
      <c r="B713" t="s">
        <v>8219</v>
      </c>
      <c r="C713">
        <v>11</v>
      </c>
      <c r="F713" s="3" t="s">
        <v>1726</v>
      </c>
      <c r="G713" t="s">
        <v>8221</v>
      </c>
      <c r="H713">
        <v>9</v>
      </c>
    </row>
    <row r="714" spans="1:8" ht="28.8" x14ac:dyDescent="0.55000000000000004">
      <c r="A714" s="3" t="s">
        <v>1614</v>
      </c>
      <c r="B714" t="s">
        <v>8219</v>
      </c>
      <c r="C714">
        <v>26</v>
      </c>
      <c r="F714" s="3" t="s">
        <v>1727</v>
      </c>
      <c r="G714" t="s">
        <v>8221</v>
      </c>
      <c r="H714">
        <v>16</v>
      </c>
    </row>
    <row r="715" spans="1:8" ht="57.6" x14ac:dyDescent="0.55000000000000004">
      <c r="A715" s="3" t="s">
        <v>1615</v>
      </c>
      <c r="B715" t="s">
        <v>8219</v>
      </c>
      <c r="C715">
        <v>77</v>
      </c>
      <c r="F715" s="3" t="s">
        <v>1728</v>
      </c>
      <c r="G715" t="s">
        <v>8221</v>
      </c>
      <c r="H715">
        <v>1</v>
      </c>
    </row>
    <row r="716" spans="1:8" ht="57.6" x14ac:dyDescent="0.55000000000000004">
      <c r="A716" s="3" t="s">
        <v>1616</v>
      </c>
      <c r="B716" t="s">
        <v>8219</v>
      </c>
      <c r="C716">
        <v>136</v>
      </c>
      <c r="F716" s="3" t="s">
        <v>1729</v>
      </c>
      <c r="G716" t="s">
        <v>8221</v>
      </c>
      <c r="H716">
        <v>7</v>
      </c>
    </row>
    <row r="717" spans="1:8" ht="43.2" x14ac:dyDescent="0.55000000000000004">
      <c r="A717" s="3" t="s">
        <v>1617</v>
      </c>
      <c r="B717" t="s">
        <v>8219</v>
      </c>
      <c r="C717">
        <v>157</v>
      </c>
      <c r="F717" s="3" t="s">
        <v>1730</v>
      </c>
      <c r="G717" t="s">
        <v>8221</v>
      </c>
      <c r="H717">
        <v>0</v>
      </c>
    </row>
    <row r="718" spans="1:8" ht="43.2" x14ac:dyDescent="0.55000000000000004">
      <c r="A718" s="3" t="s">
        <v>1618</v>
      </c>
      <c r="B718" t="s">
        <v>8219</v>
      </c>
      <c r="C718">
        <v>158</v>
      </c>
      <c r="F718" s="3" t="s">
        <v>1731</v>
      </c>
      <c r="G718" t="s">
        <v>8221</v>
      </c>
      <c r="H718">
        <v>0</v>
      </c>
    </row>
    <row r="719" spans="1:8" ht="28.8" x14ac:dyDescent="0.55000000000000004">
      <c r="A719" s="3" t="s">
        <v>1619</v>
      </c>
      <c r="B719" t="s">
        <v>8219</v>
      </c>
      <c r="C719">
        <v>27</v>
      </c>
      <c r="F719" s="3" t="s">
        <v>1732</v>
      </c>
      <c r="G719" t="s">
        <v>8221</v>
      </c>
      <c r="H719">
        <v>0</v>
      </c>
    </row>
    <row r="720" spans="1:8" ht="28.8" x14ac:dyDescent="0.55000000000000004">
      <c r="A720" s="3" t="s">
        <v>1620</v>
      </c>
      <c r="B720" t="s">
        <v>8219</v>
      </c>
      <c r="C720">
        <v>23</v>
      </c>
      <c r="F720" s="3" t="s">
        <v>1733</v>
      </c>
      <c r="G720" t="s">
        <v>8221</v>
      </c>
      <c r="H720">
        <v>0</v>
      </c>
    </row>
    <row r="721" spans="1:8" ht="28.8" x14ac:dyDescent="0.55000000000000004">
      <c r="A721" s="3" t="s">
        <v>1621</v>
      </c>
      <c r="B721" t="s">
        <v>8219</v>
      </c>
      <c r="C721">
        <v>17</v>
      </c>
      <c r="F721" s="3" t="s">
        <v>1734</v>
      </c>
      <c r="G721" t="s">
        <v>8221</v>
      </c>
      <c r="H721">
        <v>0</v>
      </c>
    </row>
    <row r="722" spans="1:8" ht="28.8" x14ac:dyDescent="0.55000000000000004">
      <c r="A722" s="3" t="s">
        <v>1622</v>
      </c>
      <c r="B722" t="s">
        <v>8219</v>
      </c>
      <c r="C722">
        <v>37</v>
      </c>
      <c r="F722" s="3" t="s">
        <v>1735</v>
      </c>
      <c r="G722" t="s">
        <v>8221</v>
      </c>
      <c r="H722">
        <v>1</v>
      </c>
    </row>
    <row r="723" spans="1:8" ht="43.2" x14ac:dyDescent="0.55000000000000004">
      <c r="A723" s="3" t="s">
        <v>1623</v>
      </c>
      <c r="B723" t="s">
        <v>8219</v>
      </c>
      <c r="C723">
        <v>65</v>
      </c>
      <c r="F723" s="3" t="s">
        <v>1736</v>
      </c>
      <c r="G723" t="s">
        <v>8221</v>
      </c>
      <c r="H723">
        <v>2</v>
      </c>
    </row>
    <row r="724" spans="1:8" ht="43.2" x14ac:dyDescent="0.55000000000000004">
      <c r="A724" s="3" t="s">
        <v>1624</v>
      </c>
      <c r="B724" t="s">
        <v>8219</v>
      </c>
      <c r="C724">
        <v>18</v>
      </c>
      <c r="F724" s="3" t="s">
        <v>1737</v>
      </c>
      <c r="G724" t="s">
        <v>8221</v>
      </c>
      <c r="H724">
        <v>1</v>
      </c>
    </row>
    <row r="725" spans="1:8" ht="28.8" x14ac:dyDescent="0.55000000000000004">
      <c r="A725" s="3" t="s">
        <v>1625</v>
      </c>
      <c r="B725" t="s">
        <v>8219</v>
      </c>
      <c r="C725">
        <v>25</v>
      </c>
      <c r="F725" s="3" t="s">
        <v>1738</v>
      </c>
      <c r="G725" t="s">
        <v>8221</v>
      </c>
      <c r="H725">
        <v>15</v>
      </c>
    </row>
    <row r="726" spans="1:8" ht="28.8" x14ac:dyDescent="0.55000000000000004">
      <c r="A726" s="3" t="s">
        <v>1626</v>
      </c>
      <c r="B726" t="s">
        <v>8219</v>
      </c>
      <c r="C726">
        <v>104</v>
      </c>
      <c r="F726" s="3" t="s">
        <v>1739</v>
      </c>
      <c r="G726" t="s">
        <v>8221</v>
      </c>
      <c r="H726">
        <v>1</v>
      </c>
    </row>
    <row r="727" spans="1:8" ht="57.6" x14ac:dyDescent="0.55000000000000004">
      <c r="A727" s="3" t="s">
        <v>1627</v>
      </c>
      <c r="B727" t="s">
        <v>8219</v>
      </c>
      <c r="C727">
        <v>108</v>
      </c>
      <c r="F727" s="3" t="s">
        <v>1740</v>
      </c>
      <c r="G727" t="s">
        <v>8221</v>
      </c>
      <c r="H727">
        <v>1</v>
      </c>
    </row>
    <row r="728" spans="1:8" ht="28.8" x14ac:dyDescent="0.55000000000000004">
      <c r="A728" s="3" t="s">
        <v>1628</v>
      </c>
      <c r="B728" t="s">
        <v>8219</v>
      </c>
      <c r="C728">
        <v>38</v>
      </c>
      <c r="F728" s="3" t="s">
        <v>1741</v>
      </c>
      <c r="G728" t="s">
        <v>8221</v>
      </c>
      <c r="H728">
        <v>0</v>
      </c>
    </row>
    <row r="729" spans="1:8" ht="28.8" x14ac:dyDescent="0.55000000000000004">
      <c r="A729" s="3" t="s">
        <v>1629</v>
      </c>
      <c r="B729" t="s">
        <v>8219</v>
      </c>
      <c r="C729">
        <v>88</v>
      </c>
      <c r="F729" s="3" t="s">
        <v>1765</v>
      </c>
      <c r="G729" t="s">
        <v>8221</v>
      </c>
      <c r="H729">
        <v>39</v>
      </c>
    </row>
    <row r="730" spans="1:8" ht="57.6" x14ac:dyDescent="0.55000000000000004">
      <c r="A730" s="3" t="s">
        <v>1630</v>
      </c>
      <c r="B730" t="s">
        <v>8219</v>
      </c>
      <c r="C730">
        <v>82</v>
      </c>
      <c r="F730" s="3" t="s">
        <v>1766</v>
      </c>
      <c r="G730" t="s">
        <v>8221</v>
      </c>
      <c r="H730">
        <v>103</v>
      </c>
    </row>
    <row r="731" spans="1:8" ht="43.2" x14ac:dyDescent="0.55000000000000004">
      <c r="A731" s="3" t="s">
        <v>1631</v>
      </c>
      <c r="B731" t="s">
        <v>8219</v>
      </c>
      <c r="C731">
        <v>126</v>
      </c>
      <c r="F731" s="3" t="s">
        <v>1767</v>
      </c>
      <c r="G731" t="s">
        <v>8221</v>
      </c>
      <c r="H731">
        <v>0</v>
      </c>
    </row>
    <row r="732" spans="1:8" ht="57.6" x14ac:dyDescent="0.55000000000000004">
      <c r="A732" s="3" t="s">
        <v>1632</v>
      </c>
      <c r="B732" t="s">
        <v>8219</v>
      </c>
      <c r="C732">
        <v>133</v>
      </c>
      <c r="F732" s="3" t="s">
        <v>1768</v>
      </c>
      <c r="G732" t="s">
        <v>8221</v>
      </c>
      <c r="H732">
        <v>39</v>
      </c>
    </row>
    <row r="733" spans="1:8" ht="43.2" x14ac:dyDescent="0.55000000000000004">
      <c r="A733" s="3" t="s">
        <v>1633</v>
      </c>
      <c r="B733" t="s">
        <v>8219</v>
      </c>
      <c r="C733">
        <v>47</v>
      </c>
      <c r="F733" s="3" t="s">
        <v>1769</v>
      </c>
      <c r="G733" t="s">
        <v>8221</v>
      </c>
      <c r="H733">
        <v>15</v>
      </c>
    </row>
    <row r="734" spans="1:8" ht="28.8" x14ac:dyDescent="0.55000000000000004">
      <c r="A734" s="3" t="s">
        <v>1634</v>
      </c>
      <c r="B734" t="s">
        <v>8219</v>
      </c>
      <c r="C734">
        <v>58</v>
      </c>
      <c r="F734" s="3" t="s">
        <v>1770</v>
      </c>
      <c r="G734" t="s">
        <v>8221</v>
      </c>
      <c r="H734">
        <v>22</v>
      </c>
    </row>
    <row r="735" spans="1:8" ht="57.6" x14ac:dyDescent="0.55000000000000004">
      <c r="A735" s="3" t="s">
        <v>1635</v>
      </c>
      <c r="B735" t="s">
        <v>8219</v>
      </c>
      <c r="C735">
        <v>32</v>
      </c>
      <c r="F735" s="3" t="s">
        <v>1771</v>
      </c>
      <c r="G735" t="s">
        <v>8221</v>
      </c>
      <c r="H735">
        <v>92</v>
      </c>
    </row>
    <row r="736" spans="1:8" ht="28.8" x14ac:dyDescent="0.55000000000000004">
      <c r="A736" s="3" t="s">
        <v>1636</v>
      </c>
      <c r="B736" t="s">
        <v>8219</v>
      </c>
      <c r="C736">
        <v>37</v>
      </c>
      <c r="F736" s="3" t="s">
        <v>1772</v>
      </c>
      <c r="G736" t="s">
        <v>8221</v>
      </c>
      <c r="H736">
        <v>25</v>
      </c>
    </row>
    <row r="737" spans="1:8" ht="28.8" x14ac:dyDescent="0.55000000000000004">
      <c r="A737" s="3" t="s">
        <v>1637</v>
      </c>
      <c r="B737" t="s">
        <v>8219</v>
      </c>
      <c r="C737">
        <v>87</v>
      </c>
      <c r="F737" s="3" t="s">
        <v>1773</v>
      </c>
      <c r="G737" t="s">
        <v>8221</v>
      </c>
      <c r="H737">
        <v>19</v>
      </c>
    </row>
    <row r="738" spans="1:8" ht="57.6" x14ac:dyDescent="0.55000000000000004">
      <c r="A738" s="3" t="s">
        <v>1638</v>
      </c>
      <c r="B738" t="s">
        <v>8219</v>
      </c>
      <c r="C738">
        <v>15</v>
      </c>
      <c r="F738" s="3" t="s">
        <v>1774</v>
      </c>
      <c r="G738" t="s">
        <v>8221</v>
      </c>
      <c r="H738">
        <v>19</v>
      </c>
    </row>
    <row r="739" spans="1:8" ht="28.8" x14ac:dyDescent="0.55000000000000004">
      <c r="A739" s="3" t="s">
        <v>1639</v>
      </c>
      <c r="B739" t="s">
        <v>8219</v>
      </c>
      <c r="C739">
        <v>27</v>
      </c>
      <c r="F739" s="3" t="s">
        <v>1775</v>
      </c>
      <c r="G739" t="s">
        <v>8221</v>
      </c>
      <c r="H739">
        <v>13</v>
      </c>
    </row>
    <row r="740" spans="1:8" ht="28.8" x14ac:dyDescent="0.55000000000000004">
      <c r="A740" s="3" t="s">
        <v>1640</v>
      </c>
      <c r="B740" t="s">
        <v>8219</v>
      </c>
      <c r="C740">
        <v>19</v>
      </c>
      <c r="F740" s="3" t="s">
        <v>1776</v>
      </c>
      <c r="G740" t="s">
        <v>8221</v>
      </c>
      <c r="H740">
        <v>124</v>
      </c>
    </row>
    <row r="741" spans="1:8" ht="43.2" x14ac:dyDescent="0.55000000000000004">
      <c r="A741" s="3" t="s">
        <v>1641</v>
      </c>
      <c r="B741" t="s">
        <v>8219</v>
      </c>
      <c r="C741">
        <v>17</v>
      </c>
      <c r="F741" s="3" t="s">
        <v>1777</v>
      </c>
      <c r="G741" t="s">
        <v>8221</v>
      </c>
      <c r="H741">
        <v>4</v>
      </c>
    </row>
    <row r="742" spans="1:8" ht="28.8" x14ac:dyDescent="0.55000000000000004">
      <c r="A742" s="3" t="s">
        <v>1642</v>
      </c>
      <c r="B742" t="s">
        <v>8219</v>
      </c>
      <c r="C742">
        <v>26</v>
      </c>
      <c r="F742" s="3" t="s">
        <v>1778</v>
      </c>
      <c r="G742" t="s">
        <v>8221</v>
      </c>
      <c r="H742">
        <v>10</v>
      </c>
    </row>
    <row r="743" spans="1:8" ht="57.6" x14ac:dyDescent="0.55000000000000004">
      <c r="A743" s="3" t="s">
        <v>1643</v>
      </c>
      <c r="B743" t="s">
        <v>8219</v>
      </c>
      <c r="C743">
        <v>28</v>
      </c>
      <c r="F743" s="3" t="s">
        <v>1779</v>
      </c>
      <c r="G743" t="s">
        <v>8221</v>
      </c>
      <c r="H743">
        <v>15</v>
      </c>
    </row>
    <row r="744" spans="1:8" ht="28.8" x14ac:dyDescent="0.55000000000000004">
      <c r="A744" s="3" t="s">
        <v>1644</v>
      </c>
      <c r="B744" t="s">
        <v>8219</v>
      </c>
      <c r="C744">
        <v>37</v>
      </c>
      <c r="F744" s="3" t="s">
        <v>1780</v>
      </c>
      <c r="G744" t="s">
        <v>8221</v>
      </c>
      <c r="H744">
        <v>38</v>
      </c>
    </row>
    <row r="745" spans="1:8" ht="28.8" x14ac:dyDescent="0.55000000000000004">
      <c r="A745" s="3" t="s">
        <v>1645</v>
      </c>
      <c r="B745" t="s">
        <v>8219</v>
      </c>
      <c r="C745">
        <v>128</v>
      </c>
      <c r="F745" s="3" t="s">
        <v>1781</v>
      </c>
      <c r="G745" t="s">
        <v>8221</v>
      </c>
      <c r="H745">
        <v>152</v>
      </c>
    </row>
    <row r="746" spans="1:8" ht="72" x14ac:dyDescent="0.55000000000000004">
      <c r="A746" s="3" t="s">
        <v>1646</v>
      </c>
      <c r="B746" t="s">
        <v>8219</v>
      </c>
      <c r="C746">
        <v>10</v>
      </c>
      <c r="F746" s="3" t="s">
        <v>1782</v>
      </c>
      <c r="G746" t="s">
        <v>8221</v>
      </c>
      <c r="H746">
        <v>24</v>
      </c>
    </row>
    <row r="747" spans="1:8" ht="57.6" x14ac:dyDescent="0.55000000000000004">
      <c r="A747" s="3" t="s">
        <v>1647</v>
      </c>
      <c r="B747" t="s">
        <v>8219</v>
      </c>
      <c r="C747">
        <v>83</v>
      </c>
      <c r="F747" s="3" t="s">
        <v>1783</v>
      </c>
      <c r="G747" t="s">
        <v>8221</v>
      </c>
      <c r="H747">
        <v>76</v>
      </c>
    </row>
    <row r="748" spans="1:8" ht="43.2" x14ac:dyDescent="0.55000000000000004">
      <c r="A748" s="3" t="s">
        <v>1648</v>
      </c>
      <c r="B748" t="s">
        <v>8219</v>
      </c>
      <c r="C748">
        <v>46</v>
      </c>
      <c r="F748" s="3" t="s">
        <v>1784</v>
      </c>
      <c r="G748" t="s">
        <v>8221</v>
      </c>
      <c r="H748">
        <v>185</v>
      </c>
    </row>
    <row r="749" spans="1:8" ht="57.6" x14ac:dyDescent="0.55000000000000004">
      <c r="A749" s="3" t="s">
        <v>1649</v>
      </c>
      <c r="B749" t="s">
        <v>8219</v>
      </c>
      <c r="C749">
        <v>90</v>
      </c>
      <c r="F749" s="3" t="s">
        <v>1785</v>
      </c>
      <c r="G749" t="s">
        <v>8221</v>
      </c>
      <c r="H749">
        <v>33</v>
      </c>
    </row>
    <row r="750" spans="1:8" ht="57.6" x14ac:dyDescent="0.55000000000000004">
      <c r="A750" s="3" t="s">
        <v>1650</v>
      </c>
      <c r="B750" t="s">
        <v>8219</v>
      </c>
      <c r="C750">
        <v>81</v>
      </c>
      <c r="F750" s="3" t="s">
        <v>1786</v>
      </c>
      <c r="G750" t="s">
        <v>8221</v>
      </c>
      <c r="H750">
        <v>108</v>
      </c>
    </row>
    <row r="751" spans="1:8" ht="28.8" x14ac:dyDescent="0.55000000000000004">
      <c r="A751" s="3" t="s">
        <v>1651</v>
      </c>
      <c r="B751" t="s">
        <v>8219</v>
      </c>
      <c r="C751">
        <v>32</v>
      </c>
      <c r="F751" s="3" t="s">
        <v>1787</v>
      </c>
      <c r="G751" t="s">
        <v>8221</v>
      </c>
      <c r="H751">
        <v>29</v>
      </c>
    </row>
    <row r="752" spans="1:8" ht="43.2" x14ac:dyDescent="0.55000000000000004">
      <c r="A752" s="3" t="s">
        <v>1652</v>
      </c>
      <c r="B752" t="s">
        <v>8219</v>
      </c>
      <c r="C752">
        <v>20</v>
      </c>
      <c r="F752" s="3" t="s">
        <v>1788</v>
      </c>
      <c r="G752" t="s">
        <v>8221</v>
      </c>
      <c r="H752">
        <v>24</v>
      </c>
    </row>
    <row r="753" spans="1:8" ht="43.2" x14ac:dyDescent="0.55000000000000004">
      <c r="A753" s="3" t="s">
        <v>1653</v>
      </c>
      <c r="B753" t="s">
        <v>8219</v>
      </c>
      <c r="C753">
        <v>70</v>
      </c>
      <c r="F753" s="3" t="s">
        <v>1789</v>
      </c>
      <c r="G753" t="s">
        <v>8221</v>
      </c>
      <c r="H753">
        <v>4</v>
      </c>
    </row>
    <row r="754" spans="1:8" ht="28.8" x14ac:dyDescent="0.55000000000000004">
      <c r="A754" s="3" t="s">
        <v>1654</v>
      </c>
      <c r="B754" t="s">
        <v>8219</v>
      </c>
      <c r="C754">
        <v>168</v>
      </c>
      <c r="F754" s="3" t="s">
        <v>1790</v>
      </c>
      <c r="G754" t="s">
        <v>8221</v>
      </c>
      <c r="H754">
        <v>4</v>
      </c>
    </row>
    <row r="755" spans="1:8" ht="43.2" x14ac:dyDescent="0.55000000000000004">
      <c r="A755" s="3" t="s">
        <v>1655</v>
      </c>
      <c r="B755" t="s">
        <v>8219</v>
      </c>
      <c r="C755">
        <v>34</v>
      </c>
      <c r="F755" s="3" t="s">
        <v>1791</v>
      </c>
      <c r="G755" t="s">
        <v>8221</v>
      </c>
      <c r="H755">
        <v>15</v>
      </c>
    </row>
    <row r="756" spans="1:8" x14ac:dyDescent="0.55000000000000004">
      <c r="A756" s="3" t="s">
        <v>1656</v>
      </c>
      <c r="B756" t="s">
        <v>8219</v>
      </c>
      <c r="C756">
        <v>48</v>
      </c>
      <c r="F756" s="3" t="s">
        <v>1792</v>
      </c>
      <c r="G756" t="s">
        <v>8221</v>
      </c>
      <c r="H756">
        <v>4</v>
      </c>
    </row>
    <row r="757" spans="1:8" ht="43.2" x14ac:dyDescent="0.55000000000000004">
      <c r="A757" s="3" t="s">
        <v>1657</v>
      </c>
      <c r="B757" t="s">
        <v>8219</v>
      </c>
      <c r="C757">
        <v>48</v>
      </c>
      <c r="F757" s="3" t="s">
        <v>1793</v>
      </c>
      <c r="G757" t="s">
        <v>8221</v>
      </c>
      <c r="H757">
        <v>139</v>
      </c>
    </row>
    <row r="758" spans="1:8" ht="57.6" x14ac:dyDescent="0.55000000000000004">
      <c r="A758" s="3" t="s">
        <v>1658</v>
      </c>
      <c r="B758" t="s">
        <v>8219</v>
      </c>
      <c r="C758">
        <v>221</v>
      </c>
      <c r="F758" s="3" t="s">
        <v>1794</v>
      </c>
      <c r="G758" t="s">
        <v>8221</v>
      </c>
      <c r="H758">
        <v>2</v>
      </c>
    </row>
    <row r="759" spans="1:8" ht="28.8" x14ac:dyDescent="0.55000000000000004">
      <c r="A759" s="3" t="s">
        <v>1659</v>
      </c>
      <c r="B759" t="s">
        <v>8219</v>
      </c>
      <c r="C759">
        <v>107</v>
      </c>
      <c r="F759" s="3" t="s">
        <v>1795</v>
      </c>
      <c r="G759" t="s">
        <v>8221</v>
      </c>
      <c r="H759">
        <v>18</v>
      </c>
    </row>
    <row r="760" spans="1:8" ht="28.8" x14ac:dyDescent="0.55000000000000004">
      <c r="A760" s="3" t="s">
        <v>1660</v>
      </c>
      <c r="B760" t="s">
        <v>8219</v>
      </c>
      <c r="C760">
        <v>45</v>
      </c>
      <c r="F760" s="3" t="s">
        <v>1796</v>
      </c>
      <c r="G760" t="s">
        <v>8221</v>
      </c>
      <c r="H760">
        <v>81</v>
      </c>
    </row>
    <row r="761" spans="1:8" ht="28.8" x14ac:dyDescent="0.55000000000000004">
      <c r="A761" s="3" t="s">
        <v>1661</v>
      </c>
      <c r="B761" t="s">
        <v>8219</v>
      </c>
      <c r="C761">
        <v>36</v>
      </c>
      <c r="F761" s="3" t="s">
        <v>1797</v>
      </c>
      <c r="G761" t="s">
        <v>8221</v>
      </c>
      <c r="H761">
        <v>86</v>
      </c>
    </row>
    <row r="762" spans="1:8" ht="57.6" x14ac:dyDescent="0.55000000000000004">
      <c r="A762" s="3" t="s">
        <v>1662</v>
      </c>
      <c r="B762" t="s">
        <v>8219</v>
      </c>
      <c r="C762">
        <v>101</v>
      </c>
      <c r="F762" s="3" t="s">
        <v>1798</v>
      </c>
      <c r="G762" t="s">
        <v>8221</v>
      </c>
      <c r="H762">
        <v>140</v>
      </c>
    </row>
    <row r="763" spans="1:8" ht="43.2" x14ac:dyDescent="0.55000000000000004">
      <c r="A763" s="3" t="s">
        <v>1663</v>
      </c>
      <c r="B763" t="s">
        <v>8219</v>
      </c>
      <c r="C763">
        <v>62</v>
      </c>
      <c r="F763" s="3" t="s">
        <v>1799</v>
      </c>
      <c r="G763" t="s">
        <v>8221</v>
      </c>
      <c r="H763">
        <v>37</v>
      </c>
    </row>
    <row r="764" spans="1:8" ht="28.8" x14ac:dyDescent="0.55000000000000004">
      <c r="A764" s="3" t="s">
        <v>1664</v>
      </c>
      <c r="B764" t="s">
        <v>8219</v>
      </c>
      <c r="C764">
        <v>32</v>
      </c>
      <c r="F764" s="3" t="s">
        <v>1800</v>
      </c>
      <c r="G764" t="s">
        <v>8221</v>
      </c>
      <c r="H764">
        <v>6</v>
      </c>
    </row>
    <row r="765" spans="1:8" ht="28.8" x14ac:dyDescent="0.55000000000000004">
      <c r="A765" s="3" t="s">
        <v>1665</v>
      </c>
      <c r="B765" t="s">
        <v>8219</v>
      </c>
      <c r="C765">
        <v>89</v>
      </c>
      <c r="F765" s="3" t="s">
        <v>1801</v>
      </c>
      <c r="G765" t="s">
        <v>8221</v>
      </c>
      <c r="H765">
        <v>113</v>
      </c>
    </row>
    <row r="766" spans="1:8" ht="28.8" x14ac:dyDescent="0.55000000000000004">
      <c r="A766" s="3" t="s">
        <v>1666</v>
      </c>
      <c r="B766" t="s">
        <v>8219</v>
      </c>
      <c r="C766">
        <v>93</v>
      </c>
      <c r="F766" s="3" t="s">
        <v>1802</v>
      </c>
      <c r="G766" t="s">
        <v>8221</v>
      </c>
      <c r="H766">
        <v>37</v>
      </c>
    </row>
    <row r="767" spans="1:8" ht="43.2" x14ac:dyDescent="0.55000000000000004">
      <c r="A767" s="3" t="s">
        <v>1667</v>
      </c>
      <c r="B767" t="s">
        <v>8219</v>
      </c>
      <c r="C767">
        <v>98</v>
      </c>
      <c r="F767" s="3" t="s">
        <v>1803</v>
      </c>
      <c r="G767" t="s">
        <v>8221</v>
      </c>
      <c r="H767">
        <v>18</v>
      </c>
    </row>
    <row r="768" spans="1:8" ht="43.2" x14ac:dyDescent="0.55000000000000004">
      <c r="A768" s="3" t="s">
        <v>1668</v>
      </c>
      <c r="B768" t="s">
        <v>8219</v>
      </c>
      <c r="C768">
        <v>82</v>
      </c>
      <c r="F768" s="3" t="s">
        <v>1804</v>
      </c>
      <c r="G768" t="s">
        <v>8221</v>
      </c>
      <c r="H768">
        <v>75</v>
      </c>
    </row>
    <row r="769" spans="1:8" ht="57.6" x14ac:dyDescent="0.55000000000000004">
      <c r="A769" s="3" t="s">
        <v>1669</v>
      </c>
      <c r="B769" t="s">
        <v>8219</v>
      </c>
      <c r="C769">
        <v>116</v>
      </c>
      <c r="F769" s="3" t="s">
        <v>1805</v>
      </c>
      <c r="G769" t="s">
        <v>8221</v>
      </c>
      <c r="H769">
        <v>52</v>
      </c>
    </row>
    <row r="770" spans="1:8" ht="28.8" x14ac:dyDescent="0.55000000000000004">
      <c r="A770" s="3" t="s">
        <v>1670</v>
      </c>
      <c r="B770" t="s">
        <v>8219</v>
      </c>
      <c r="C770">
        <v>52</v>
      </c>
      <c r="F770" s="3" t="s">
        <v>1806</v>
      </c>
      <c r="G770" t="s">
        <v>8221</v>
      </c>
      <c r="H770">
        <v>122</v>
      </c>
    </row>
    <row r="771" spans="1:8" ht="28.8" x14ac:dyDescent="0.55000000000000004">
      <c r="A771" s="3" t="s">
        <v>1671</v>
      </c>
      <c r="B771" t="s">
        <v>8219</v>
      </c>
      <c r="C771">
        <v>23</v>
      </c>
      <c r="F771" s="3" t="s">
        <v>1807</v>
      </c>
      <c r="G771" t="s">
        <v>8221</v>
      </c>
      <c r="H771">
        <v>8</v>
      </c>
    </row>
    <row r="772" spans="1:8" ht="28.8" x14ac:dyDescent="0.55000000000000004">
      <c r="A772" s="3" t="s">
        <v>1672</v>
      </c>
      <c r="B772" t="s">
        <v>8219</v>
      </c>
      <c r="C772">
        <v>77</v>
      </c>
      <c r="F772" s="3" t="s">
        <v>1808</v>
      </c>
      <c r="G772" t="s">
        <v>8221</v>
      </c>
      <c r="H772">
        <v>8</v>
      </c>
    </row>
    <row r="773" spans="1:8" ht="28.8" x14ac:dyDescent="0.55000000000000004">
      <c r="A773" s="3" t="s">
        <v>1673</v>
      </c>
      <c r="B773" t="s">
        <v>8219</v>
      </c>
      <c r="C773">
        <v>49</v>
      </c>
      <c r="F773" s="3" t="s">
        <v>1809</v>
      </c>
      <c r="G773" t="s">
        <v>8221</v>
      </c>
      <c r="H773">
        <v>96</v>
      </c>
    </row>
    <row r="774" spans="1:8" ht="43.2" x14ac:dyDescent="0.55000000000000004">
      <c r="A774" s="3" t="s">
        <v>1674</v>
      </c>
      <c r="B774" t="s">
        <v>8219</v>
      </c>
      <c r="C774">
        <v>59</v>
      </c>
      <c r="F774" s="3" t="s">
        <v>1810</v>
      </c>
      <c r="G774" t="s">
        <v>8221</v>
      </c>
      <c r="H774">
        <v>9</v>
      </c>
    </row>
    <row r="775" spans="1:8" ht="28.8" x14ac:dyDescent="0.55000000000000004">
      <c r="A775" s="3" t="s">
        <v>1675</v>
      </c>
      <c r="B775" t="s">
        <v>8219</v>
      </c>
      <c r="C775">
        <v>113</v>
      </c>
      <c r="F775" s="3" t="s">
        <v>1811</v>
      </c>
      <c r="G775" t="s">
        <v>8221</v>
      </c>
      <c r="H775">
        <v>2</v>
      </c>
    </row>
    <row r="776" spans="1:8" ht="28.8" x14ac:dyDescent="0.55000000000000004">
      <c r="A776" s="3" t="s">
        <v>1676</v>
      </c>
      <c r="B776" t="s">
        <v>8219</v>
      </c>
      <c r="C776">
        <v>34</v>
      </c>
      <c r="F776" s="3" t="s">
        <v>1812</v>
      </c>
      <c r="G776" t="s">
        <v>8221</v>
      </c>
      <c r="H776">
        <v>26</v>
      </c>
    </row>
    <row r="777" spans="1:8" ht="72" x14ac:dyDescent="0.55000000000000004">
      <c r="A777" s="3" t="s">
        <v>1677</v>
      </c>
      <c r="B777" t="s">
        <v>8219</v>
      </c>
      <c r="C777">
        <v>42</v>
      </c>
      <c r="F777" s="3" t="s">
        <v>1813</v>
      </c>
      <c r="G777" t="s">
        <v>8221</v>
      </c>
      <c r="H777">
        <v>23</v>
      </c>
    </row>
    <row r="778" spans="1:8" ht="28.8" x14ac:dyDescent="0.55000000000000004">
      <c r="A778" s="3" t="s">
        <v>1678</v>
      </c>
      <c r="B778" t="s">
        <v>8219</v>
      </c>
      <c r="C778">
        <v>42</v>
      </c>
      <c r="F778" s="3" t="s">
        <v>1814</v>
      </c>
      <c r="G778" t="s">
        <v>8221</v>
      </c>
      <c r="H778">
        <v>0</v>
      </c>
    </row>
    <row r="779" spans="1:8" ht="43.2" x14ac:dyDescent="0.55000000000000004">
      <c r="A779" s="3" t="s">
        <v>1679</v>
      </c>
      <c r="B779" t="s">
        <v>8219</v>
      </c>
      <c r="C779">
        <v>49</v>
      </c>
      <c r="F779" s="3" t="s">
        <v>1815</v>
      </c>
      <c r="G779" t="s">
        <v>8221</v>
      </c>
      <c r="H779">
        <v>140</v>
      </c>
    </row>
    <row r="780" spans="1:8" ht="43.2" x14ac:dyDescent="0.55000000000000004">
      <c r="A780" s="3" t="s">
        <v>1680</v>
      </c>
      <c r="B780" t="s">
        <v>8219</v>
      </c>
      <c r="C780">
        <v>56</v>
      </c>
      <c r="F780" s="3" t="s">
        <v>1816</v>
      </c>
      <c r="G780" t="s">
        <v>8221</v>
      </c>
      <c r="H780">
        <v>0</v>
      </c>
    </row>
    <row r="781" spans="1:8" ht="28.8" x14ac:dyDescent="0.55000000000000004">
      <c r="A781" s="3" t="s">
        <v>1681</v>
      </c>
      <c r="B781" t="s">
        <v>8219</v>
      </c>
      <c r="C781">
        <v>25</v>
      </c>
      <c r="F781" s="3" t="s">
        <v>1817</v>
      </c>
      <c r="G781" t="s">
        <v>8221</v>
      </c>
      <c r="H781">
        <v>6</v>
      </c>
    </row>
    <row r="782" spans="1:8" ht="28.8" x14ac:dyDescent="0.55000000000000004">
      <c r="A782" s="3" t="s">
        <v>1742</v>
      </c>
      <c r="B782" t="s">
        <v>8219</v>
      </c>
      <c r="C782">
        <v>52</v>
      </c>
      <c r="F782" s="3" t="s">
        <v>1818</v>
      </c>
      <c r="G782" t="s">
        <v>8221</v>
      </c>
      <c r="H782">
        <v>100</v>
      </c>
    </row>
    <row r="783" spans="1:8" ht="43.2" x14ac:dyDescent="0.55000000000000004">
      <c r="A783" s="3" t="s">
        <v>1743</v>
      </c>
      <c r="B783" t="s">
        <v>8219</v>
      </c>
      <c r="C783">
        <v>34</v>
      </c>
      <c r="F783" s="3" t="s">
        <v>1819</v>
      </c>
      <c r="G783" t="s">
        <v>8221</v>
      </c>
      <c r="H783">
        <v>0</v>
      </c>
    </row>
    <row r="784" spans="1:8" ht="43.2" x14ac:dyDescent="0.55000000000000004">
      <c r="A784" s="3" t="s">
        <v>1744</v>
      </c>
      <c r="B784" t="s">
        <v>8219</v>
      </c>
      <c r="C784">
        <v>67</v>
      </c>
      <c r="F784" s="3" t="s">
        <v>1820</v>
      </c>
      <c r="G784" t="s">
        <v>8221</v>
      </c>
      <c r="H784">
        <v>4</v>
      </c>
    </row>
    <row r="785" spans="1:8" ht="43.2" x14ac:dyDescent="0.55000000000000004">
      <c r="A785" s="3" t="s">
        <v>1745</v>
      </c>
      <c r="B785" t="s">
        <v>8219</v>
      </c>
      <c r="C785">
        <v>70</v>
      </c>
      <c r="F785" s="3" t="s">
        <v>1821</v>
      </c>
      <c r="G785" t="s">
        <v>8221</v>
      </c>
      <c r="H785">
        <v>8</v>
      </c>
    </row>
    <row r="786" spans="1:8" ht="43.2" x14ac:dyDescent="0.55000000000000004">
      <c r="A786" s="3" t="s">
        <v>1746</v>
      </c>
      <c r="B786" t="s">
        <v>8219</v>
      </c>
      <c r="C786">
        <v>89</v>
      </c>
      <c r="F786" s="3" t="s">
        <v>1862</v>
      </c>
      <c r="G786" t="s">
        <v>8221</v>
      </c>
      <c r="H786">
        <v>0</v>
      </c>
    </row>
    <row r="787" spans="1:8" ht="72" x14ac:dyDescent="0.55000000000000004">
      <c r="A787" s="3" t="s">
        <v>1747</v>
      </c>
      <c r="B787" t="s">
        <v>8219</v>
      </c>
      <c r="C787">
        <v>107</v>
      </c>
      <c r="F787" s="3" t="s">
        <v>1863</v>
      </c>
      <c r="G787" t="s">
        <v>8221</v>
      </c>
      <c r="H787">
        <v>16</v>
      </c>
    </row>
    <row r="788" spans="1:8" ht="43.2" x14ac:dyDescent="0.55000000000000004">
      <c r="A788" s="3" t="s">
        <v>1748</v>
      </c>
      <c r="B788" t="s">
        <v>8219</v>
      </c>
      <c r="C788">
        <v>159</v>
      </c>
      <c r="F788" s="3" t="s">
        <v>1864</v>
      </c>
      <c r="G788" t="s">
        <v>8221</v>
      </c>
      <c r="H788">
        <v>2</v>
      </c>
    </row>
    <row r="789" spans="1:8" ht="57.6" x14ac:dyDescent="0.55000000000000004">
      <c r="A789" s="3" t="s">
        <v>1749</v>
      </c>
      <c r="B789" t="s">
        <v>8219</v>
      </c>
      <c r="C789">
        <v>181</v>
      </c>
      <c r="F789" s="3" t="s">
        <v>1865</v>
      </c>
      <c r="G789" t="s">
        <v>8221</v>
      </c>
      <c r="H789">
        <v>48</v>
      </c>
    </row>
    <row r="790" spans="1:8" ht="43.2" x14ac:dyDescent="0.55000000000000004">
      <c r="A790" s="3" t="s">
        <v>1750</v>
      </c>
      <c r="B790" t="s">
        <v>8219</v>
      </c>
      <c r="C790">
        <v>131</v>
      </c>
      <c r="F790" s="3" t="s">
        <v>1866</v>
      </c>
      <c r="G790" t="s">
        <v>8221</v>
      </c>
      <c r="H790">
        <v>2</v>
      </c>
    </row>
    <row r="791" spans="1:8" ht="43.2" x14ac:dyDescent="0.55000000000000004">
      <c r="A791" s="3" t="s">
        <v>1751</v>
      </c>
      <c r="B791" t="s">
        <v>8219</v>
      </c>
      <c r="C791">
        <v>125</v>
      </c>
      <c r="F791" s="3" t="s">
        <v>1867</v>
      </c>
      <c r="G791" t="s">
        <v>8221</v>
      </c>
      <c r="H791">
        <v>2</v>
      </c>
    </row>
    <row r="792" spans="1:8" ht="28.8" x14ac:dyDescent="0.55000000000000004">
      <c r="A792" s="3" t="s">
        <v>1752</v>
      </c>
      <c r="B792" t="s">
        <v>8219</v>
      </c>
      <c r="C792">
        <v>61</v>
      </c>
      <c r="F792" s="3" t="s">
        <v>1868</v>
      </c>
      <c r="G792" t="s">
        <v>8221</v>
      </c>
      <c r="H792">
        <v>1</v>
      </c>
    </row>
    <row r="793" spans="1:8" ht="43.2" x14ac:dyDescent="0.55000000000000004">
      <c r="A793" s="3" t="s">
        <v>1753</v>
      </c>
      <c r="B793" t="s">
        <v>8219</v>
      </c>
      <c r="C793">
        <v>90</v>
      </c>
      <c r="F793" s="3" t="s">
        <v>1869</v>
      </c>
      <c r="G793" t="s">
        <v>8221</v>
      </c>
      <c r="H793">
        <v>17</v>
      </c>
    </row>
    <row r="794" spans="1:8" ht="43.2" x14ac:dyDescent="0.55000000000000004">
      <c r="A794" s="3" t="s">
        <v>1754</v>
      </c>
      <c r="B794" t="s">
        <v>8219</v>
      </c>
      <c r="C794">
        <v>35</v>
      </c>
      <c r="F794" s="3" t="s">
        <v>1870</v>
      </c>
      <c r="G794" t="s">
        <v>8221</v>
      </c>
      <c r="H794">
        <v>0</v>
      </c>
    </row>
    <row r="795" spans="1:8" ht="43.2" x14ac:dyDescent="0.55000000000000004">
      <c r="A795" s="3" t="s">
        <v>1755</v>
      </c>
      <c r="B795" t="s">
        <v>8219</v>
      </c>
      <c r="C795">
        <v>90</v>
      </c>
      <c r="F795" s="3" t="s">
        <v>1871</v>
      </c>
      <c r="G795" t="s">
        <v>8221</v>
      </c>
      <c r="H795">
        <v>11</v>
      </c>
    </row>
    <row r="796" spans="1:8" ht="43.2" x14ac:dyDescent="0.55000000000000004">
      <c r="A796" s="3" t="s">
        <v>1756</v>
      </c>
      <c r="B796" t="s">
        <v>8219</v>
      </c>
      <c r="C796">
        <v>4</v>
      </c>
      <c r="F796" s="3" t="s">
        <v>1872</v>
      </c>
      <c r="G796" t="s">
        <v>8221</v>
      </c>
      <c r="H796">
        <v>95</v>
      </c>
    </row>
    <row r="797" spans="1:8" ht="28.8" x14ac:dyDescent="0.55000000000000004">
      <c r="A797" s="3" t="s">
        <v>1757</v>
      </c>
      <c r="B797" t="s">
        <v>8219</v>
      </c>
      <c r="C797">
        <v>120</v>
      </c>
      <c r="F797" s="3" t="s">
        <v>1873</v>
      </c>
      <c r="G797" t="s">
        <v>8221</v>
      </c>
      <c r="H797">
        <v>13</v>
      </c>
    </row>
    <row r="798" spans="1:8" ht="28.8" x14ac:dyDescent="0.55000000000000004">
      <c r="A798" s="3" t="s">
        <v>1758</v>
      </c>
      <c r="B798" t="s">
        <v>8219</v>
      </c>
      <c r="C798">
        <v>14</v>
      </c>
      <c r="F798" s="3" t="s">
        <v>1874</v>
      </c>
      <c r="G798" t="s">
        <v>8221</v>
      </c>
      <c r="H798">
        <v>2</v>
      </c>
    </row>
    <row r="799" spans="1:8" ht="28.8" x14ac:dyDescent="0.55000000000000004">
      <c r="A799" s="3" t="s">
        <v>1759</v>
      </c>
      <c r="B799" t="s">
        <v>8219</v>
      </c>
      <c r="C799">
        <v>27</v>
      </c>
      <c r="F799" s="3" t="s">
        <v>1875</v>
      </c>
      <c r="G799" t="s">
        <v>8221</v>
      </c>
      <c r="H799">
        <v>2</v>
      </c>
    </row>
    <row r="800" spans="1:8" x14ac:dyDescent="0.55000000000000004">
      <c r="A800" s="3" t="s">
        <v>1760</v>
      </c>
      <c r="B800" t="s">
        <v>8219</v>
      </c>
      <c r="C800">
        <v>49</v>
      </c>
      <c r="F800" s="3" t="s">
        <v>1876</v>
      </c>
      <c r="G800" t="s">
        <v>8221</v>
      </c>
      <c r="H800">
        <v>3</v>
      </c>
    </row>
    <row r="801" spans="1:8" ht="28.8" x14ac:dyDescent="0.55000000000000004">
      <c r="A801" s="3" t="s">
        <v>1761</v>
      </c>
      <c r="B801" t="s">
        <v>8219</v>
      </c>
      <c r="C801">
        <v>102</v>
      </c>
      <c r="F801" s="3" t="s">
        <v>1877</v>
      </c>
      <c r="G801" t="s">
        <v>8221</v>
      </c>
      <c r="H801">
        <v>0</v>
      </c>
    </row>
    <row r="802" spans="1:8" ht="57.6" x14ac:dyDescent="0.55000000000000004">
      <c r="A802" s="3" t="s">
        <v>1762</v>
      </c>
      <c r="B802" t="s">
        <v>8219</v>
      </c>
      <c r="C802">
        <v>3</v>
      </c>
      <c r="F802" s="3" t="s">
        <v>1878</v>
      </c>
      <c r="G802" t="s">
        <v>8221</v>
      </c>
      <c r="H802">
        <v>0</v>
      </c>
    </row>
    <row r="803" spans="1:8" ht="28.8" x14ac:dyDescent="0.55000000000000004">
      <c r="A803" s="3" t="s">
        <v>1763</v>
      </c>
      <c r="B803" t="s">
        <v>8219</v>
      </c>
      <c r="C803">
        <v>25</v>
      </c>
      <c r="F803" s="3" t="s">
        <v>1879</v>
      </c>
      <c r="G803" t="s">
        <v>8221</v>
      </c>
      <c r="H803">
        <v>0</v>
      </c>
    </row>
    <row r="804" spans="1:8" ht="43.2" x14ac:dyDescent="0.55000000000000004">
      <c r="A804" s="3" t="s">
        <v>1764</v>
      </c>
      <c r="B804" t="s">
        <v>8219</v>
      </c>
      <c r="C804">
        <v>118</v>
      </c>
      <c r="F804" s="3" t="s">
        <v>1880</v>
      </c>
      <c r="G804" t="s">
        <v>8221</v>
      </c>
      <c r="H804">
        <v>2</v>
      </c>
    </row>
    <row r="805" spans="1:8" ht="28.8" x14ac:dyDescent="0.55000000000000004">
      <c r="A805" s="3" t="s">
        <v>1822</v>
      </c>
      <c r="B805" t="s">
        <v>8219</v>
      </c>
      <c r="C805">
        <v>57</v>
      </c>
      <c r="F805" s="3" t="s">
        <v>1881</v>
      </c>
      <c r="G805" t="s">
        <v>8221</v>
      </c>
      <c r="H805">
        <v>24</v>
      </c>
    </row>
    <row r="806" spans="1:8" ht="43.2" x14ac:dyDescent="0.55000000000000004">
      <c r="A806" s="3" t="s">
        <v>1823</v>
      </c>
      <c r="B806" t="s">
        <v>8219</v>
      </c>
      <c r="C806">
        <v>11</v>
      </c>
      <c r="F806" s="3" t="s">
        <v>1902</v>
      </c>
      <c r="G806" t="s">
        <v>8221</v>
      </c>
      <c r="H806">
        <v>25</v>
      </c>
    </row>
    <row r="807" spans="1:8" ht="28.8" x14ac:dyDescent="0.55000000000000004">
      <c r="A807" s="3" t="s">
        <v>1824</v>
      </c>
      <c r="B807" t="s">
        <v>8219</v>
      </c>
      <c r="C807">
        <v>33</v>
      </c>
      <c r="F807" s="3" t="s">
        <v>1903</v>
      </c>
      <c r="G807" t="s">
        <v>8221</v>
      </c>
      <c r="H807">
        <v>3</v>
      </c>
    </row>
    <row r="808" spans="1:8" ht="28.8" x14ac:dyDescent="0.55000000000000004">
      <c r="A808" s="3" t="s">
        <v>1825</v>
      </c>
      <c r="B808" t="s">
        <v>8219</v>
      </c>
      <c r="C808">
        <v>40</v>
      </c>
      <c r="F808" s="3" t="s">
        <v>1904</v>
      </c>
      <c r="G808" t="s">
        <v>8221</v>
      </c>
      <c r="H808">
        <v>41</v>
      </c>
    </row>
    <row r="809" spans="1:8" ht="43.2" x14ac:dyDescent="0.55000000000000004">
      <c r="A809" s="3" t="s">
        <v>1826</v>
      </c>
      <c r="B809" t="s">
        <v>8219</v>
      </c>
      <c r="C809">
        <v>50</v>
      </c>
      <c r="F809" s="3" t="s">
        <v>1905</v>
      </c>
      <c r="G809" t="s">
        <v>8221</v>
      </c>
      <c r="H809">
        <v>2</v>
      </c>
    </row>
    <row r="810" spans="1:8" ht="57.6" x14ac:dyDescent="0.55000000000000004">
      <c r="A810" s="3" t="s">
        <v>1827</v>
      </c>
      <c r="B810" t="s">
        <v>8219</v>
      </c>
      <c r="C810">
        <v>38</v>
      </c>
      <c r="F810" s="3" t="s">
        <v>1906</v>
      </c>
      <c r="G810" t="s">
        <v>8221</v>
      </c>
      <c r="H810">
        <v>4</v>
      </c>
    </row>
    <row r="811" spans="1:8" ht="57.6" x14ac:dyDescent="0.55000000000000004">
      <c r="A811" s="3" t="s">
        <v>1828</v>
      </c>
      <c r="B811" t="s">
        <v>8219</v>
      </c>
      <c r="C811">
        <v>96</v>
      </c>
      <c r="F811" s="3" t="s">
        <v>1907</v>
      </c>
      <c r="G811" t="s">
        <v>8221</v>
      </c>
      <c r="H811">
        <v>99</v>
      </c>
    </row>
    <row r="812" spans="1:8" ht="43.2" x14ac:dyDescent="0.55000000000000004">
      <c r="A812" s="3" t="s">
        <v>1829</v>
      </c>
      <c r="B812" t="s">
        <v>8219</v>
      </c>
      <c r="C812">
        <v>48</v>
      </c>
      <c r="F812" s="3" t="s">
        <v>1908</v>
      </c>
      <c r="G812" t="s">
        <v>8221</v>
      </c>
      <c r="H812">
        <v>4</v>
      </c>
    </row>
    <row r="813" spans="1:8" ht="57.6" x14ac:dyDescent="0.55000000000000004">
      <c r="A813" s="3" t="s">
        <v>1830</v>
      </c>
      <c r="B813" t="s">
        <v>8219</v>
      </c>
      <c r="C813">
        <v>33</v>
      </c>
      <c r="F813" s="3" t="s">
        <v>1909</v>
      </c>
      <c r="G813" t="s">
        <v>8221</v>
      </c>
      <c r="H813">
        <v>4</v>
      </c>
    </row>
    <row r="814" spans="1:8" ht="57.6" x14ac:dyDescent="0.55000000000000004">
      <c r="A814" s="3" t="s">
        <v>1831</v>
      </c>
      <c r="B814" t="s">
        <v>8219</v>
      </c>
      <c r="C814">
        <v>226</v>
      </c>
      <c r="F814" s="3" t="s">
        <v>1910</v>
      </c>
      <c r="G814" t="s">
        <v>8221</v>
      </c>
      <c r="H814">
        <v>38</v>
      </c>
    </row>
    <row r="815" spans="1:8" ht="57.6" x14ac:dyDescent="0.55000000000000004">
      <c r="A815" s="3" t="s">
        <v>1832</v>
      </c>
      <c r="B815" t="s">
        <v>8219</v>
      </c>
      <c r="C815">
        <v>14</v>
      </c>
      <c r="F815" s="3" t="s">
        <v>1911</v>
      </c>
      <c r="G815" t="s">
        <v>8221</v>
      </c>
      <c r="H815">
        <v>285</v>
      </c>
    </row>
    <row r="816" spans="1:8" ht="28.8" x14ac:dyDescent="0.55000000000000004">
      <c r="A816" s="3" t="s">
        <v>1833</v>
      </c>
      <c r="B816" t="s">
        <v>8219</v>
      </c>
      <c r="C816">
        <v>20</v>
      </c>
      <c r="F816" s="3" t="s">
        <v>1912</v>
      </c>
      <c r="G816" t="s">
        <v>8221</v>
      </c>
      <c r="H816">
        <v>1</v>
      </c>
    </row>
    <row r="817" spans="1:8" ht="57.6" x14ac:dyDescent="0.55000000000000004">
      <c r="A817" s="3" t="s">
        <v>1834</v>
      </c>
      <c r="B817" t="s">
        <v>8219</v>
      </c>
      <c r="C817">
        <v>25</v>
      </c>
      <c r="F817" s="3" t="s">
        <v>1913</v>
      </c>
      <c r="G817" t="s">
        <v>8221</v>
      </c>
      <c r="H817">
        <v>42</v>
      </c>
    </row>
    <row r="818" spans="1:8" ht="43.2" x14ac:dyDescent="0.55000000000000004">
      <c r="A818" s="3" t="s">
        <v>1835</v>
      </c>
      <c r="B818" t="s">
        <v>8219</v>
      </c>
      <c r="C818">
        <v>90</v>
      </c>
      <c r="F818" s="3" t="s">
        <v>1914</v>
      </c>
      <c r="G818" t="s">
        <v>8221</v>
      </c>
      <c r="H818">
        <v>26</v>
      </c>
    </row>
    <row r="819" spans="1:8" ht="57.6" x14ac:dyDescent="0.55000000000000004">
      <c r="A819" s="3" t="s">
        <v>1836</v>
      </c>
      <c r="B819" t="s">
        <v>8219</v>
      </c>
      <c r="C819">
        <v>11</v>
      </c>
      <c r="F819" s="3" t="s">
        <v>1915</v>
      </c>
      <c r="G819" t="s">
        <v>8221</v>
      </c>
      <c r="H819">
        <v>2</v>
      </c>
    </row>
    <row r="820" spans="1:8" ht="28.8" x14ac:dyDescent="0.55000000000000004">
      <c r="A820" s="3" t="s">
        <v>1837</v>
      </c>
      <c r="B820" t="s">
        <v>8219</v>
      </c>
      <c r="C820">
        <v>55</v>
      </c>
      <c r="F820" s="3" t="s">
        <v>1916</v>
      </c>
      <c r="G820" t="s">
        <v>8221</v>
      </c>
      <c r="H820">
        <v>4</v>
      </c>
    </row>
    <row r="821" spans="1:8" ht="57.6" x14ac:dyDescent="0.55000000000000004">
      <c r="A821" s="3" t="s">
        <v>1838</v>
      </c>
      <c r="B821" t="s">
        <v>8219</v>
      </c>
      <c r="C821">
        <v>30</v>
      </c>
      <c r="F821" s="3" t="s">
        <v>1917</v>
      </c>
      <c r="G821" t="s">
        <v>8221</v>
      </c>
      <c r="H821">
        <v>6</v>
      </c>
    </row>
    <row r="822" spans="1:8" ht="57.6" x14ac:dyDescent="0.55000000000000004">
      <c r="A822" s="3" t="s">
        <v>1839</v>
      </c>
      <c r="B822" t="s">
        <v>8219</v>
      </c>
      <c r="C822">
        <v>28</v>
      </c>
      <c r="F822" s="3" t="s">
        <v>1918</v>
      </c>
      <c r="G822" t="s">
        <v>8221</v>
      </c>
      <c r="H822">
        <v>70</v>
      </c>
    </row>
    <row r="823" spans="1:8" ht="57.6" x14ac:dyDescent="0.55000000000000004">
      <c r="A823" s="3" t="s">
        <v>1840</v>
      </c>
      <c r="B823" t="s">
        <v>8219</v>
      </c>
      <c r="C823">
        <v>45</v>
      </c>
      <c r="F823" s="3" t="s">
        <v>1919</v>
      </c>
      <c r="G823" t="s">
        <v>8221</v>
      </c>
      <c r="H823">
        <v>9</v>
      </c>
    </row>
    <row r="824" spans="1:8" ht="57.6" x14ac:dyDescent="0.55000000000000004">
      <c r="A824" s="3" t="s">
        <v>1841</v>
      </c>
      <c r="B824" t="s">
        <v>8219</v>
      </c>
      <c r="C824">
        <v>13</v>
      </c>
      <c r="F824" s="3" t="s">
        <v>1920</v>
      </c>
      <c r="G824" t="s">
        <v>8221</v>
      </c>
      <c r="H824">
        <v>8</v>
      </c>
    </row>
    <row r="825" spans="1:8" ht="28.8" x14ac:dyDescent="0.55000000000000004">
      <c r="A825" s="3" t="s">
        <v>1842</v>
      </c>
      <c r="B825" t="s">
        <v>8219</v>
      </c>
      <c r="C825">
        <v>40</v>
      </c>
      <c r="F825" s="3" t="s">
        <v>1921</v>
      </c>
      <c r="G825" t="s">
        <v>8221</v>
      </c>
      <c r="H825">
        <v>105</v>
      </c>
    </row>
    <row r="826" spans="1:8" ht="57.6" x14ac:dyDescent="0.55000000000000004">
      <c r="A826" s="3" t="s">
        <v>1843</v>
      </c>
      <c r="B826" t="s">
        <v>8219</v>
      </c>
      <c r="C826">
        <v>21</v>
      </c>
      <c r="F826" s="3" t="s">
        <v>1982</v>
      </c>
      <c r="G826" t="s">
        <v>8221</v>
      </c>
      <c r="H826">
        <v>12</v>
      </c>
    </row>
    <row r="827" spans="1:8" ht="57.6" x14ac:dyDescent="0.55000000000000004">
      <c r="A827" s="3" t="s">
        <v>1844</v>
      </c>
      <c r="B827" t="s">
        <v>8219</v>
      </c>
      <c r="C827">
        <v>134</v>
      </c>
      <c r="F827" s="3" t="s">
        <v>1983</v>
      </c>
      <c r="G827" t="s">
        <v>8221</v>
      </c>
      <c r="H827">
        <v>0</v>
      </c>
    </row>
    <row r="828" spans="1:8" ht="43.2" x14ac:dyDescent="0.55000000000000004">
      <c r="A828" s="3" t="s">
        <v>1845</v>
      </c>
      <c r="B828" t="s">
        <v>8219</v>
      </c>
      <c r="C828">
        <v>20</v>
      </c>
      <c r="F828" s="3" t="s">
        <v>1984</v>
      </c>
      <c r="G828" t="s">
        <v>8221</v>
      </c>
      <c r="H828">
        <v>16</v>
      </c>
    </row>
    <row r="829" spans="1:8" ht="43.2" x14ac:dyDescent="0.55000000000000004">
      <c r="A829" s="3" t="s">
        <v>1846</v>
      </c>
      <c r="B829" t="s">
        <v>8219</v>
      </c>
      <c r="C829">
        <v>19</v>
      </c>
      <c r="F829" s="3" t="s">
        <v>1985</v>
      </c>
      <c r="G829" t="s">
        <v>8221</v>
      </c>
      <c r="H829">
        <v>7</v>
      </c>
    </row>
    <row r="830" spans="1:8" ht="43.2" x14ac:dyDescent="0.55000000000000004">
      <c r="A830" s="3" t="s">
        <v>1847</v>
      </c>
      <c r="B830" t="s">
        <v>8219</v>
      </c>
      <c r="C830">
        <v>209</v>
      </c>
      <c r="F830" s="3" t="s">
        <v>1986</v>
      </c>
      <c r="G830" t="s">
        <v>8221</v>
      </c>
      <c r="H830">
        <v>4</v>
      </c>
    </row>
    <row r="831" spans="1:8" ht="57.6" x14ac:dyDescent="0.55000000000000004">
      <c r="A831" s="3" t="s">
        <v>1848</v>
      </c>
      <c r="B831" t="s">
        <v>8219</v>
      </c>
      <c r="C831">
        <v>38</v>
      </c>
      <c r="F831" s="3" t="s">
        <v>1987</v>
      </c>
      <c r="G831" t="s">
        <v>8221</v>
      </c>
      <c r="H831">
        <v>1</v>
      </c>
    </row>
    <row r="832" spans="1:8" ht="28.8" x14ac:dyDescent="0.55000000000000004">
      <c r="A832" s="3" t="s">
        <v>1849</v>
      </c>
      <c r="B832" t="s">
        <v>8219</v>
      </c>
      <c r="C832">
        <v>24</v>
      </c>
      <c r="F832" s="3" t="s">
        <v>1988</v>
      </c>
      <c r="G832" t="s">
        <v>8221</v>
      </c>
      <c r="H832">
        <v>28</v>
      </c>
    </row>
    <row r="833" spans="1:8" ht="28.8" x14ac:dyDescent="0.55000000000000004">
      <c r="A833" s="3" t="s">
        <v>1850</v>
      </c>
      <c r="B833" t="s">
        <v>8219</v>
      </c>
      <c r="C833">
        <v>8</v>
      </c>
      <c r="F833" s="3" t="s">
        <v>1989</v>
      </c>
      <c r="G833" t="s">
        <v>8221</v>
      </c>
      <c r="H833">
        <v>1</v>
      </c>
    </row>
    <row r="834" spans="1:8" ht="43.2" x14ac:dyDescent="0.55000000000000004">
      <c r="A834" s="3" t="s">
        <v>1851</v>
      </c>
      <c r="B834" t="s">
        <v>8219</v>
      </c>
      <c r="C834">
        <v>179</v>
      </c>
      <c r="F834" s="3" t="s">
        <v>1990</v>
      </c>
      <c r="G834" t="s">
        <v>8221</v>
      </c>
      <c r="H834">
        <v>1</v>
      </c>
    </row>
    <row r="835" spans="1:8" ht="43.2" x14ac:dyDescent="0.55000000000000004">
      <c r="A835" s="3" t="s">
        <v>1852</v>
      </c>
      <c r="B835" t="s">
        <v>8219</v>
      </c>
      <c r="C835">
        <v>26</v>
      </c>
      <c r="F835" s="3" t="s">
        <v>1991</v>
      </c>
      <c r="G835" t="s">
        <v>8221</v>
      </c>
      <c r="H835">
        <v>5</v>
      </c>
    </row>
    <row r="836" spans="1:8" ht="28.8" x14ac:dyDescent="0.55000000000000004">
      <c r="A836" s="3" t="s">
        <v>1853</v>
      </c>
      <c r="B836" t="s">
        <v>8219</v>
      </c>
      <c r="C836">
        <v>131</v>
      </c>
      <c r="F836" s="3" t="s">
        <v>1992</v>
      </c>
      <c r="G836" t="s">
        <v>8221</v>
      </c>
      <c r="H836">
        <v>3</v>
      </c>
    </row>
    <row r="837" spans="1:8" ht="43.2" x14ac:dyDescent="0.55000000000000004">
      <c r="A837" s="3" t="s">
        <v>1854</v>
      </c>
      <c r="B837" t="s">
        <v>8219</v>
      </c>
      <c r="C837">
        <v>14</v>
      </c>
      <c r="F837" s="3" t="s">
        <v>1993</v>
      </c>
      <c r="G837" t="s">
        <v>8221</v>
      </c>
      <c r="H837">
        <v>2</v>
      </c>
    </row>
    <row r="838" spans="1:8" ht="57.6" x14ac:dyDescent="0.55000000000000004">
      <c r="A838" s="3" t="s">
        <v>1855</v>
      </c>
      <c r="B838" t="s">
        <v>8219</v>
      </c>
      <c r="C838">
        <v>174</v>
      </c>
      <c r="F838" s="3" t="s">
        <v>1994</v>
      </c>
      <c r="G838" t="s">
        <v>8221</v>
      </c>
      <c r="H838">
        <v>0</v>
      </c>
    </row>
    <row r="839" spans="1:8" ht="43.2" x14ac:dyDescent="0.55000000000000004">
      <c r="A839" s="3" t="s">
        <v>1856</v>
      </c>
      <c r="B839" t="s">
        <v>8219</v>
      </c>
      <c r="C839">
        <v>191</v>
      </c>
      <c r="F839" s="3" t="s">
        <v>1995</v>
      </c>
      <c r="G839" t="s">
        <v>8221</v>
      </c>
      <c r="H839">
        <v>0</v>
      </c>
    </row>
    <row r="840" spans="1:8" ht="28.8" x14ac:dyDescent="0.55000000000000004">
      <c r="A840" s="3" t="s">
        <v>1857</v>
      </c>
      <c r="B840" t="s">
        <v>8219</v>
      </c>
      <c r="C840">
        <v>38</v>
      </c>
      <c r="F840" s="3" t="s">
        <v>1996</v>
      </c>
      <c r="G840" t="s">
        <v>8221</v>
      </c>
      <c r="H840">
        <v>3</v>
      </c>
    </row>
    <row r="841" spans="1:8" ht="43.2" x14ac:dyDescent="0.55000000000000004">
      <c r="A841" s="3" t="s">
        <v>1858</v>
      </c>
      <c r="B841" t="s">
        <v>8219</v>
      </c>
      <c r="C841">
        <v>22</v>
      </c>
      <c r="F841" s="3" t="s">
        <v>1997</v>
      </c>
      <c r="G841" t="s">
        <v>8221</v>
      </c>
      <c r="H841">
        <v>0</v>
      </c>
    </row>
    <row r="842" spans="1:8" ht="43.2" x14ac:dyDescent="0.55000000000000004">
      <c r="A842" s="3" t="s">
        <v>1859</v>
      </c>
      <c r="B842" t="s">
        <v>8219</v>
      </c>
      <c r="C842">
        <v>149</v>
      </c>
      <c r="F842" s="3" t="s">
        <v>1998</v>
      </c>
      <c r="G842" t="s">
        <v>8221</v>
      </c>
      <c r="H842">
        <v>0</v>
      </c>
    </row>
    <row r="843" spans="1:8" ht="28.8" x14ac:dyDescent="0.55000000000000004">
      <c r="A843" s="3" t="s">
        <v>1860</v>
      </c>
      <c r="B843" t="s">
        <v>8219</v>
      </c>
      <c r="C843">
        <v>56</v>
      </c>
      <c r="F843" s="3" t="s">
        <v>1999</v>
      </c>
      <c r="G843" t="s">
        <v>8221</v>
      </c>
      <c r="H843">
        <v>3</v>
      </c>
    </row>
    <row r="844" spans="1:8" ht="43.2" x14ac:dyDescent="0.55000000000000004">
      <c r="A844" s="3" t="s">
        <v>1861</v>
      </c>
      <c r="B844" t="s">
        <v>8219</v>
      </c>
      <c r="C844">
        <v>19</v>
      </c>
      <c r="F844" s="3" t="s">
        <v>2000</v>
      </c>
      <c r="G844" t="s">
        <v>8221</v>
      </c>
      <c r="H844">
        <v>7</v>
      </c>
    </row>
    <row r="845" spans="1:8" ht="43.2" x14ac:dyDescent="0.55000000000000004">
      <c r="A845" s="3" t="s">
        <v>1882</v>
      </c>
      <c r="B845" t="s">
        <v>8219</v>
      </c>
      <c r="C845">
        <v>70</v>
      </c>
      <c r="F845" s="3" t="s">
        <v>2001</v>
      </c>
      <c r="G845" t="s">
        <v>8221</v>
      </c>
      <c r="H845">
        <v>25</v>
      </c>
    </row>
    <row r="846" spans="1:8" ht="43.2" x14ac:dyDescent="0.55000000000000004">
      <c r="A846" s="3" t="s">
        <v>1883</v>
      </c>
      <c r="B846" t="s">
        <v>8219</v>
      </c>
      <c r="C846">
        <v>81</v>
      </c>
      <c r="F846" s="3" t="s">
        <v>2122</v>
      </c>
      <c r="G846" t="s">
        <v>8221</v>
      </c>
      <c r="H846">
        <v>10</v>
      </c>
    </row>
    <row r="847" spans="1:8" ht="43.2" x14ac:dyDescent="0.55000000000000004">
      <c r="A847" s="3" t="s">
        <v>1884</v>
      </c>
      <c r="B847" t="s">
        <v>8219</v>
      </c>
      <c r="C847">
        <v>32</v>
      </c>
      <c r="F847" s="3" t="s">
        <v>2123</v>
      </c>
      <c r="G847" t="s">
        <v>8221</v>
      </c>
      <c r="H847">
        <v>3</v>
      </c>
    </row>
    <row r="848" spans="1:8" ht="57.6" x14ac:dyDescent="0.55000000000000004">
      <c r="A848" s="3" t="s">
        <v>1885</v>
      </c>
      <c r="B848" t="s">
        <v>8219</v>
      </c>
      <c r="C848">
        <v>26</v>
      </c>
      <c r="F848" s="3" t="s">
        <v>2124</v>
      </c>
      <c r="G848" t="s">
        <v>8221</v>
      </c>
      <c r="H848">
        <v>5</v>
      </c>
    </row>
    <row r="849" spans="1:8" ht="43.2" x14ac:dyDescent="0.55000000000000004">
      <c r="A849" s="3" t="s">
        <v>1886</v>
      </c>
      <c r="B849" t="s">
        <v>8219</v>
      </c>
      <c r="C849">
        <v>105</v>
      </c>
      <c r="F849" s="3" t="s">
        <v>2125</v>
      </c>
      <c r="G849" t="s">
        <v>8221</v>
      </c>
      <c r="H849">
        <v>5</v>
      </c>
    </row>
    <row r="850" spans="1:8" ht="57.6" x14ac:dyDescent="0.55000000000000004">
      <c r="A850" s="3" t="s">
        <v>1887</v>
      </c>
      <c r="B850" t="s">
        <v>8219</v>
      </c>
      <c r="C850">
        <v>29</v>
      </c>
      <c r="F850" s="3" t="s">
        <v>2126</v>
      </c>
      <c r="G850" t="s">
        <v>8221</v>
      </c>
      <c r="H850">
        <v>27</v>
      </c>
    </row>
    <row r="851" spans="1:8" ht="28.8" x14ac:dyDescent="0.55000000000000004">
      <c r="A851" s="3" t="s">
        <v>1888</v>
      </c>
      <c r="B851" t="s">
        <v>8219</v>
      </c>
      <c r="C851">
        <v>8</v>
      </c>
      <c r="F851" s="3" t="s">
        <v>2127</v>
      </c>
      <c r="G851" t="s">
        <v>8221</v>
      </c>
      <c r="H851">
        <v>2</v>
      </c>
    </row>
    <row r="852" spans="1:8" ht="72" x14ac:dyDescent="0.55000000000000004">
      <c r="A852" s="3" t="s">
        <v>1889</v>
      </c>
      <c r="B852" t="s">
        <v>8219</v>
      </c>
      <c r="C852">
        <v>89</v>
      </c>
      <c r="F852" s="3" t="s">
        <v>2128</v>
      </c>
      <c r="G852" t="s">
        <v>8221</v>
      </c>
      <c r="H852">
        <v>236</v>
      </c>
    </row>
    <row r="853" spans="1:8" x14ac:dyDescent="0.55000000000000004">
      <c r="A853" s="3" t="s">
        <v>1890</v>
      </c>
      <c r="B853" t="s">
        <v>8219</v>
      </c>
      <c r="C853">
        <v>44</v>
      </c>
      <c r="F853" s="3" t="s">
        <v>2129</v>
      </c>
      <c r="G853" t="s">
        <v>8221</v>
      </c>
      <c r="H853">
        <v>1</v>
      </c>
    </row>
    <row r="854" spans="1:8" ht="43.2" x14ac:dyDescent="0.55000000000000004">
      <c r="A854" s="3" t="s">
        <v>1891</v>
      </c>
      <c r="B854" t="s">
        <v>8219</v>
      </c>
      <c r="C854">
        <v>246</v>
      </c>
      <c r="F854" s="3" t="s">
        <v>2130</v>
      </c>
      <c r="G854" t="s">
        <v>8221</v>
      </c>
      <c r="H854">
        <v>12</v>
      </c>
    </row>
    <row r="855" spans="1:8" ht="72" x14ac:dyDescent="0.55000000000000004">
      <c r="A855" s="3" t="s">
        <v>1892</v>
      </c>
      <c r="B855" t="s">
        <v>8219</v>
      </c>
      <c r="C855">
        <v>120</v>
      </c>
      <c r="F855" s="3" t="s">
        <v>2131</v>
      </c>
      <c r="G855" t="s">
        <v>8221</v>
      </c>
      <c r="H855">
        <v>4</v>
      </c>
    </row>
    <row r="856" spans="1:8" ht="43.2" x14ac:dyDescent="0.55000000000000004">
      <c r="A856" s="3" t="s">
        <v>1893</v>
      </c>
      <c r="B856" t="s">
        <v>8219</v>
      </c>
      <c r="C856">
        <v>26</v>
      </c>
      <c r="F856" s="3" t="s">
        <v>2132</v>
      </c>
      <c r="G856" t="s">
        <v>8221</v>
      </c>
      <c r="H856">
        <v>3</v>
      </c>
    </row>
    <row r="857" spans="1:8" x14ac:dyDescent="0.55000000000000004">
      <c r="A857" s="3" t="s">
        <v>1894</v>
      </c>
      <c r="B857" t="s">
        <v>8219</v>
      </c>
      <c r="C857">
        <v>45</v>
      </c>
      <c r="F857" s="3" t="s">
        <v>2133</v>
      </c>
      <c r="G857" t="s">
        <v>8221</v>
      </c>
      <c r="H857">
        <v>99</v>
      </c>
    </row>
    <row r="858" spans="1:8" ht="43.2" x14ac:dyDescent="0.55000000000000004">
      <c r="A858" s="3" t="s">
        <v>1895</v>
      </c>
      <c r="B858" t="s">
        <v>8219</v>
      </c>
      <c r="C858">
        <v>20</v>
      </c>
      <c r="F858" s="3" t="s">
        <v>2134</v>
      </c>
      <c r="G858" t="s">
        <v>8221</v>
      </c>
      <c r="H858">
        <v>3</v>
      </c>
    </row>
    <row r="859" spans="1:8" ht="43.2" x14ac:dyDescent="0.55000000000000004">
      <c r="A859" s="3" t="s">
        <v>1896</v>
      </c>
      <c r="B859" t="s">
        <v>8219</v>
      </c>
      <c r="C859">
        <v>47</v>
      </c>
      <c r="F859" s="3" t="s">
        <v>2135</v>
      </c>
      <c r="G859" t="s">
        <v>8221</v>
      </c>
      <c r="H859">
        <v>3</v>
      </c>
    </row>
    <row r="860" spans="1:8" ht="28.8" x14ac:dyDescent="0.55000000000000004">
      <c r="A860" s="3" t="s">
        <v>1897</v>
      </c>
      <c r="B860" t="s">
        <v>8219</v>
      </c>
      <c r="C860">
        <v>13</v>
      </c>
      <c r="F860" s="3" t="s">
        <v>2136</v>
      </c>
      <c r="G860" t="s">
        <v>8221</v>
      </c>
      <c r="H860">
        <v>22</v>
      </c>
    </row>
    <row r="861" spans="1:8" ht="28.8" x14ac:dyDescent="0.55000000000000004">
      <c r="A861" s="3" t="s">
        <v>1898</v>
      </c>
      <c r="B861" t="s">
        <v>8219</v>
      </c>
      <c r="C861">
        <v>183</v>
      </c>
      <c r="F861" s="3" t="s">
        <v>2137</v>
      </c>
      <c r="G861" t="s">
        <v>8221</v>
      </c>
      <c r="H861">
        <v>4</v>
      </c>
    </row>
    <row r="862" spans="1:8" ht="57.6" x14ac:dyDescent="0.55000000000000004">
      <c r="A862" s="3" t="s">
        <v>1899</v>
      </c>
      <c r="B862" t="s">
        <v>8219</v>
      </c>
      <c r="C862">
        <v>21</v>
      </c>
      <c r="F862" s="3" t="s">
        <v>2138</v>
      </c>
      <c r="G862" t="s">
        <v>8221</v>
      </c>
      <c r="H862">
        <v>534</v>
      </c>
    </row>
    <row r="863" spans="1:8" ht="28.8" x14ac:dyDescent="0.55000000000000004">
      <c r="A863" s="3" t="s">
        <v>1900</v>
      </c>
      <c r="B863" t="s">
        <v>8219</v>
      </c>
      <c r="C863">
        <v>42</v>
      </c>
      <c r="F863" s="3" t="s">
        <v>2139</v>
      </c>
      <c r="G863" t="s">
        <v>8221</v>
      </c>
      <c r="H863">
        <v>12</v>
      </c>
    </row>
    <row r="864" spans="1:8" ht="28.8" x14ac:dyDescent="0.55000000000000004">
      <c r="A864" s="3" t="s">
        <v>1901</v>
      </c>
      <c r="B864" t="s">
        <v>8219</v>
      </c>
      <c r="C864">
        <v>54</v>
      </c>
      <c r="F864" s="3" t="s">
        <v>2140</v>
      </c>
      <c r="G864" t="s">
        <v>8221</v>
      </c>
      <c r="H864">
        <v>56</v>
      </c>
    </row>
    <row r="865" spans="1:8" ht="57.6" x14ac:dyDescent="0.55000000000000004">
      <c r="A865" s="3" t="s">
        <v>1922</v>
      </c>
      <c r="B865" t="s">
        <v>8219</v>
      </c>
      <c r="C865">
        <v>38</v>
      </c>
      <c r="F865" s="3" t="s">
        <v>2141</v>
      </c>
      <c r="G865" t="s">
        <v>8221</v>
      </c>
      <c r="H865">
        <v>11</v>
      </c>
    </row>
    <row r="866" spans="1:8" ht="28.8" x14ac:dyDescent="0.55000000000000004">
      <c r="A866" s="3" t="s">
        <v>1923</v>
      </c>
      <c r="B866" t="s">
        <v>8219</v>
      </c>
      <c r="C866">
        <v>64</v>
      </c>
      <c r="F866" s="3" t="s">
        <v>2142</v>
      </c>
      <c r="G866" t="s">
        <v>8221</v>
      </c>
      <c r="H866">
        <v>0</v>
      </c>
    </row>
    <row r="867" spans="1:8" ht="57.6" x14ac:dyDescent="0.55000000000000004">
      <c r="A867" s="3" t="s">
        <v>1924</v>
      </c>
      <c r="B867" t="s">
        <v>8219</v>
      </c>
      <c r="C867">
        <v>13</v>
      </c>
      <c r="F867" s="3" t="s">
        <v>2143</v>
      </c>
      <c r="G867" t="s">
        <v>8221</v>
      </c>
      <c r="H867">
        <v>12</v>
      </c>
    </row>
    <row r="868" spans="1:8" ht="72" x14ac:dyDescent="0.55000000000000004">
      <c r="A868" s="3" t="s">
        <v>1925</v>
      </c>
      <c r="B868" t="s">
        <v>8219</v>
      </c>
      <c r="C868">
        <v>33</v>
      </c>
      <c r="F868" s="3" t="s">
        <v>2144</v>
      </c>
      <c r="G868" t="s">
        <v>8221</v>
      </c>
      <c r="H868">
        <v>5</v>
      </c>
    </row>
    <row r="869" spans="1:8" ht="28.8" x14ac:dyDescent="0.55000000000000004">
      <c r="A869" s="3" t="s">
        <v>1926</v>
      </c>
      <c r="B869" t="s">
        <v>8219</v>
      </c>
      <c r="C869">
        <v>52</v>
      </c>
      <c r="F869" s="3" t="s">
        <v>2145</v>
      </c>
      <c r="G869" t="s">
        <v>8221</v>
      </c>
      <c r="H869">
        <v>24</v>
      </c>
    </row>
    <row r="870" spans="1:8" ht="57.6" x14ac:dyDescent="0.55000000000000004">
      <c r="A870" s="3" t="s">
        <v>1927</v>
      </c>
      <c r="B870" t="s">
        <v>8219</v>
      </c>
      <c r="C870">
        <v>107</v>
      </c>
      <c r="F870" s="3" t="s">
        <v>2146</v>
      </c>
      <c r="G870" t="s">
        <v>8221</v>
      </c>
      <c r="H870">
        <v>89</v>
      </c>
    </row>
    <row r="871" spans="1:8" ht="28.8" x14ac:dyDescent="0.55000000000000004">
      <c r="A871" s="3" t="s">
        <v>1928</v>
      </c>
      <c r="B871" t="s">
        <v>8219</v>
      </c>
      <c r="C871">
        <v>11</v>
      </c>
      <c r="F871" s="3" t="s">
        <v>2147</v>
      </c>
      <c r="G871" t="s">
        <v>8221</v>
      </c>
      <c r="H871">
        <v>1</v>
      </c>
    </row>
    <row r="872" spans="1:8" ht="43.2" x14ac:dyDescent="0.55000000000000004">
      <c r="A872" s="3" t="s">
        <v>1929</v>
      </c>
      <c r="B872" t="s">
        <v>8219</v>
      </c>
      <c r="C872">
        <v>34</v>
      </c>
      <c r="F872" s="3" t="s">
        <v>2148</v>
      </c>
      <c r="G872" t="s">
        <v>8221</v>
      </c>
      <c r="H872">
        <v>55</v>
      </c>
    </row>
    <row r="873" spans="1:8" ht="43.2" x14ac:dyDescent="0.55000000000000004">
      <c r="A873" s="3" t="s">
        <v>1930</v>
      </c>
      <c r="B873" t="s">
        <v>8219</v>
      </c>
      <c r="C873">
        <v>75</v>
      </c>
      <c r="F873" s="3" t="s">
        <v>2149</v>
      </c>
      <c r="G873" t="s">
        <v>8221</v>
      </c>
      <c r="H873">
        <v>2</v>
      </c>
    </row>
    <row r="874" spans="1:8" ht="43.2" x14ac:dyDescent="0.55000000000000004">
      <c r="A874" s="3" t="s">
        <v>1931</v>
      </c>
      <c r="B874" t="s">
        <v>8219</v>
      </c>
      <c r="C874">
        <v>26</v>
      </c>
      <c r="F874" s="3" t="s">
        <v>2150</v>
      </c>
      <c r="G874" t="s">
        <v>8221</v>
      </c>
      <c r="H874">
        <v>0</v>
      </c>
    </row>
    <row r="875" spans="1:8" ht="28.8" x14ac:dyDescent="0.55000000000000004">
      <c r="A875" s="3" t="s">
        <v>1932</v>
      </c>
      <c r="B875" t="s">
        <v>8219</v>
      </c>
      <c r="C875">
        <v>50</v>
      </c>
      <c r="F875" s="3" t="s">
        <v>2151</v>
      </c>
      <c r="G875" t="s">
        <v>8221</v>
      </c>
      <c r="H875">
        <v>4</v>
      </c>
    </row>
    <row r="876" spans="1:8" ht="43.2" x14ac:dyDescent="0.55000000000000004">
      <c r="A876" s="3" t="s">
        <v>1933</v>
      </c>
      <c r="B876" t="s">
        <v>8219</v>
      </c>
      <c r="C876">
        <v>80</v>
      </c>
      <c r="F876" s="3" t="s">
        <v>2152</v>
      </c>
      <c r="G876" t="s">
        <v>8221</v>
      </c>
      <c r="H876">
        <v>6</v>
      </c>
    </row>
    <row r="877" spans="1:8" ht="43.2" x14ac:dyDescent="0.55000000000000004">
      <c r="A877" s="3" t="s">
        <v>1934</v>
      </c>
      <c r="B877" t="s">
        <v>8219</v>
      </c>
      <c r="C877">
        <v>110</v>
      </c>
      <c r="F877" s="3" t="s">
        <v>2153</v>
      </c>
      <c r="G877" t="s">
        <v>8221</v>
      </c>
      <c r="H877">
        <v>4</v>
      </c>
    </row>
    <row r="878" spans="1:8" ht="28.8" x14ac:dyDescent="0.55000000000000004">
      <c r="A878" s="3" t="s">
        <v>1935</v>
      </c>
      <c r="B878" t="s">
        <v>8219</v>
      </c>
      <c r="C878">
        <v>77</v>
      </c>
      <c r="F878" s="3" t="s">
        <v>2154</v>
      </c>
      <c r="G878" t="s">
        <v>8221</v>
      </c>
      <c r="H878">
        <v>4</v>
      </c>
    </row>
    <row r="879" spans="1:8" ht="43.2" x14ac:dyDescent="0.55000000000000004">
      <c r="A879" s="3" t="s">
        <v>1936</v>
      </c>
      <c r="B879" t="s">
        <v>8219</v>
      </c>
      <c r="C879">
        <v>50</v>
      </c>
      <c r="F879" s="3" t="s">
        <v>2155</v>
      </c>
      <c r="G879" t="s">
        <v>8221</v>
      </c>
      <c r="H879">
        <v>2</v>
      </c>
    </row>
    <row r="880" spans="1:8" ht="28.8" x14ac:dyDescent="0.55000000000000004">
      <c r="A880" s="3" t="s">
        <v>1937</v>
      </c>
      <c r="B880" t="s">
        <v>8219</v>
      </c>
      <c r="C880">
        <v>145</v>
      </c>
      <c r="F880" s="3" t="s">
        <v>2156</v>
      </c>
      <c r="G880" t="s">
        <v>8221</v>
      </c>
      <c r="H880">
        <v>5</v>
      </c>
    </row>
    <row r="881" spans="1:8" ht="28.8" x14ac:dyDescent="0.55000000000000004">
      <c r="A881" s="3" t="s">
        <v>1938</v>
      </c>
      <c r="B881" t="s">
        <v>8219</v>
      </c>
      <c r="C881">
        <v>29</v>
      </c>
      <c r="F881" s="3" t="s">
        <v>2157</v>
      </c>
      <c r="G881" t="s">
        <v>8221</v>
      </c>
      <c r="H881">
        <v>83</v>
      </c>
    </row>
    <row r="882" spans="1:8" ht="43.2" x14ac:dyDescent="0.55000000000000004">
      <c r="A882" s="3" t="s">
        <v>1939</v>
      </c>
      <c r="B882" t="s">
        <v>8219</v>
      </c>
      <c r="C882">
        <v>114</v>
      </c>
      <c r="F882" s="3" t="s">
        <v>2158</v>
      </c>
      <c r="G882" t="s">
        <v>8221</v>
      </c>
      <c r="H882">
        <v>57</v>
      </c>
    </row>
    <row r="883" spans="1:8" ht="28.8" x14ac:dyDescent="0.55000000000000004">
      <c r="A883" s="3" t="s">
        <v>1940</v>
      </c>
      <c r="B883" t="s">
        <v>8219</v>
      </c>
      <c r="C883">
        <v>96</v>
      </c>
      <c r="F883" s="3" t="s">
        <v>2159</v>
      </c>
      <c r="G883" t="s">
        <v>8221</v>
      </c>
      <c r="H883">
        <v>311</v>
      </c>
    </row>
    <row r="884" spans="1:8" ht="43.2" x14ac:dyDescent="0.55000000000000004">
      <c r="A884" s="3" t="s">
        <v>1941</v>
      </c>
      <c r="B884" t="s">
        <v>8219</v>
      </c>
      <c r="C884">
        <v>31</v>
      </c>
      <c r="F884" s="3" t="s">
        <v>2160</v>
      </c>
      <c r="G884" t="s">
        <v>8221</v>
      </c>
      <c r="H884">
        <v>2</v>
      </c>
    </row>
    <row r="885" spans="1:8" ht="28.8" x14ac:dyDescent="0.55000000000000004">
      <c r="A885" s="3" t="s">
        <v>1942</v>
      </c>
      <c r="B885" t="s">
        <v>8219</v>
      </c>
      <c r="C885">
        <v>4883</v>
      </c>
      <c r="F885" s="3" t="s">
        <v>2161</v>
      </c>
      <c r="G885" t="s">
        <v>8221</v>
      </c>
      <c r="H885">
        <v>16</v>
      </c>
    </row>
    <row r="886" spans="1:8" ht="57.6" x14ac:dyDescent="0.55000000000000004">
      <c r="A886" s="3" t="s">
        <v>1943</v>
      </c>
      <c r="B886" t="s">
        <v>8219</v>
      </c>
      <c r="C886">
        <v>95</v>
      </c>
      <c r="F886" s="3" t="s">
        <v>2402</v>
      </c>
      <c r="G886" t="s">
        <v>8221</v>
      </c>
      <c r="H886">
        <v>9</v>
      </c>
    </row>
    <row r="887" spans="1:8" ht="43.2" x14ac:dyDescent="0.55000000000000004">
      <c r="A887" s="3" t="s">
        <v>1944</v>
      </c>
      <c r="B887" t="s">
        <v>8219</v>
      </c>
      <c r="C887">
        <v>2478</v>
      </c>
      <c r="F887" s="3" t="s">
        <v>2403</v>
      </c>
      <c r="G887" t="s">
        <v>8221</v>
      </c>
      <c r="H887">
        <v>1</v>
      </c>
    </row>
    <row r="888" spans="1:8" ht="57.6" x14ac:dyDescent="0.55000000000000004">
      <c r="A888" s="3" t="s">
        <v>1945</v>
      </c>
      <c r="B888" t="s">
        <v>8219</v>
      </c>
      <c r="C888">
        <v>1789</v>
      </c>
      <c r="F888" s="3" t="s">
        <v>2404</v>
      </c>
      <c r="G888" t="s">
        <v>8221</v>
      </c>
      <c r="H888">
        <v>12</v>
      </c>
    </row>
    <row r="889" spans="1:8" ht="28.8" x14ac:dyDescent="0.55000000000000004">
      <c r="A889" s="3" t="s">
        <v>1946</v>
      </c>
      <c r="B889" t="s">
        <v>8219</v>
      </c>
      <c r="C889">
        <v>680</v>
      </c>
      <c r="F889" s="3" t="s">
        <v>2405</v>
      </c>
      <c r="G889" t="s">
        <v>8221</v>
      </c>
      <c r="H889">
        <v>0</v>
      </c>
    </row>
    <row r="890" spans="1:8" ht="57.6" x14ac:dyDescent="0.55000000000000004">
      <c r="A890" s="3" t="s">
        <v>1947</v>
      </c>
      <c r="B890" t="s">
        <v>8219</v>
      </c>
      <c r="C890">
        <v>70</v>
      </c>
      <c r="F890" s="3" t="s">
        <v>2406</v>
      </c>
      <c r="G890" t="s">
        <v>8221</v>
      </c>
      <c r="H890">
        <v>20</v>
      </c>
    </row>
    <row r="891" spans="1:8" ht="28.8" x14ac:dyDescent="0.55000000000000004">
      <c r="A891" s="3" t="s">
        <v>1948</v>
      </c>
      <c r="B891" t="s">
        <v>8219</v>
      </c>
      <c r="C891">
        <v>23</v>
      </c>
      <c r="F891" s="3" t="s">
        <v>2407</v>
      </c>
      <c r="G891" t="s">
        <v>8221</v>
      </c>
      <c r="H891">
        <v>16</v>
      </c>
    </row>
    <row r="892" spans="1:8" ht="43.2" x14ac:dyDescent="0.55000000000000004">
      <c r="A892" s="3" t="s">
        <v>1949</v>
      </c>
      <c r="B892" t="s">
        <v>8219</v>
      </c>
      <c r="C892">
        <v>4245</v>
      </c>
      <c r="F892" s="3" t="s">
        <v>2408</v>
      </c>
      <c r="G892" t="s">
        <v>8221</v>
      </c>
      <c r="H892">
        <v>33</v>
      </c>
    </row>
    <row r="893" spans="1:8" ht="28.8" x14ac:dyDescent="0.55000000000000004">
      <c r="A893" s="3" t="s">
        <v>1950</v>
      </c>
      <c r="B893" t="s">
        <v>8219</v>
      </c>
      <c r="C893">
        <v>943</v>
      </c>
      <c r="F893" s="3" t="s">
        <v>2409</v>
      </c>
      <c r="G893" t="s">
        <v>8221</v>
      </c>
      <c r="H893">
        <v>2</v>
      </c>
    </row>
    <row r="894" spans="1:8" ht="57.6" x14ac:dyDescent="0.55000000000000004">
      <c r="A894" s="3" t="s">
        <v>1951</v>
      </c>
      <c r="B894" t="s">
        <v>8219</v>
      </c>
      <c r="C894">
        <v>1876</v>
      </c>
      <c r="F894" s="3" t="s">
        <v>2410</v>
      </c>
      <c r="G894" t="s">
        <v>8221</v>
      </c>
      <c r="H894">
        <v>6</v>
      </c>
    </row>
    <row r="895" spans="1:8" ht="43.2" x14ac:dyDescent="0.55000000000000004">
      <c r="A895" s="3" t="s">
        <v>1952</v>
      </c>
      <c r="B895" t="s">
        <v>8219</v>
      </c>
      <c r="C895">
        <v>834</v>
      </c>
      <c r="F895" s="3" t="s">
        <v>2411</v>
      </c>
      <c r="G895" t="s">
        <v>8221</v>
      </c>
      <c r="H895">
        <v>0</v>
      </c>
    </row>
    <row r="896" spans="1:8" x14ac:dyDescent="0.55000000000000004">
      <c r="A896" s="3" t="s">
        <v>1953</v>
      </c>
      <c r="B896" t="s">
        <v>8219</v>
      </c>
      <c r="C896">
        <v>682</v>
      </c>
      <c r="F896" s="3" t="s">
        <v>2412</v>
      </c>
      <c r="G896" t="s">
        <v>8221</v>
      </c>
      <c r="H896">
        <v>3</v>
      </c>
    </row>
    <row r="897" spans="1:8" ht="43.2" x14ac:dyDescent="0.55000000000000004">
      <c r="A897" s="3" t="s">
        <v>1954</v>
      </c>
      <c r="B897" t="s">
        <v>8219</v>
      </c>
      <c r="C897">
        <v>147</v>
      </c>
      <c r="F897" s="3" t="s">
        <v>2413</v>
      </c>
      <c r="G897" t="s">
        <v>8221</v>
      </c>
      <c r="H897">
        <v>0</v>
      </c>
    </row>
    <row r="898" spans="1:8" ht="28.8" x14ac:dyDescent="0.55000000000000004">
      <c r="A898" s="3" t="s">
        <v>1955</v>
      </c>
      <c r="B898" t="s">
        <v>8219</v>
      </c>
      <c r="C898">
        <v>415</v>
      </c>
      <c r="F898" s="3" t="s">
        <v>2414</v>
      </c>
      <c r="G898" t="s">
        <v>8221</v>
      </c>
      <c r="H898">
        <v>3</v>
      </c>
    </row>
    <row r="899" spans="1:8" ht="43.2" x14ac:dyDescent="0.55000000000000004">
      <c r="A899" s="3" t="s">
        <v>1956</v>
      </c>
      <c r="B899" t="s">
        <v>8219</v>
      </c>
      <c r="C899">
        <v>290</v>
      </c>
      <c r="F899" s="3" t="s">
        <v>2415</v>
      </c>
      <c r="G899" t="s">
        <v>8221</v>
      </c>
      <c r="H899">
        <v>13</v>
      </c>
    </row>
    <row r="900" spans="1:8" ht="43.2" x14ac:dyDescent="0.55000000000000004">
      <c r="A900" s="3" t="s">
        <v>1957</v>
      </c>
      <c r="B900" t="s">
        <v>8219</v>
      </c>
      <c r="C900">
        <v>365</v>
      </c>
      <c r="F900" s="3" t="s">
        <v>2416</v>
      </c>
      <c r="G900" t="s">
        <v>8221</v>
      </c>
      <c r="H900">
        <v>6</v>
      </c>
    </row>
    <row r="901" spans="1:8" ht="28.8" x14ac:dyDescent="0.55000000000000004">
      <c r="A901" s="3" t="s">
        <v>1958</v>
      </c>
      <c r="B901" t="s">
        <v>8219</v>
      </c>
      <c r="C901">
        <v>660</v>
      </c>
      <c r="F901" s="3" t="s">
        <v>2417</v>
      </c>
      <c r="G901" t="s">
        <v>8221</v>
      </c>
      <c r="H901">
        <v>1</v>
      </c>
    </row>
    <row r="902" spans="1:8" ht="28.8" x14ac:dyDescent="0.55000000000000004">
      <c r="A902" s="3" t="s">
        <v>1959</v>
      </c>
      <c r="B902" t="s">
        <v>8219</v>
      </c>
      <c r="C902">
        <v>1356</v>
      </c>
      <c r="F902" s="3" t="s">
        <v>2418</v>
      </c>
      <c r="G902" t="s">
        <v>8221</v>
      </c>
      <c r="H902">
        <v>0</v>
      </c>
    </row>
    <row r="903" spans="1:8" ht="28.8" x14ac:dyDescent="0.55000000000000004">
      <c r="A903" s="3" t="s">
        <v>1960</v>
      </c>
      <c r="B903" t="s">
        <v>8219</v>
      </c>
      <c r="C903">
        <v>424</v>
      </c>
      <c r="F903" s="3" t="s">
        <v>2419</v>
      </c>
      <c r="G903" t="s">
        <v>8221</v>
      </c>
      <c r="H903">
        <v>5</v>
      </c>
    </row>
    <row r="904" spans="1:8" ht="57.6" x14ac:dyDescent="0.55000000000000004">
      <c r="A904" s="3" t="s">
        <v>1961</v>
      </c>
      <c r="B904" t="s">
        <v>8219</v>
      </c>
      <c r="C904">
        <v>33</v>
      </c>
      <c r="F904" s="3" t="s">
        <v>2420</v>
      </c>
      <c r="G904" t="s">
        <v>8221</v>
      </c>
      <c r="H904">
        <v>0</v>
      </c>
    </row>
    <row r="905" spans="1:8" ht="57.6" x14ac:dyDescent="0.55000000000000004">
      <c r="A905" s="3" t="s">
        <v>1962</v>
      </c>
      <c r="B905" t="s">
        <v>8219</v>
      </c>
      <c r="C905">
        <v>1633</v>
      </c>
      <c r="F905" s="3" t="s">
        <v>2421</v>
      </c>
      <c r="G905" t="s">
        <v>8221</v>
      </c>
      <c r="H905">
        <v>36</v>
      </c>
    </row>
    <row r="906" spans="1:8" ht="57.6" x14ac:dyDescent="0.55000000000000004">
      <c r="A906" s="3" t="s">
        <v>1963</v>
      </c>
      <c r="B906" t="s">
        <v>8219</v>
      </c>
      <c r="C906">
        <v>306</v>
      </c>
      <c r="F906" s="3" t="s">
        <v>2422</v>
      </c>
      <c r="G906" t="s">
        <v>8221</v>
      </c>
      <c r="H906">
        <v>1</v>
      </c>
    </row>
    <row r="907" spans="1:8" ht="43.2" x14ac:dyDescent="0.55000000000000004">
      <c r="A907" s="3" t="s">
        <v>1964</v>
      </c>
      <c r="B907" t="s">
        <v>8219</v>
      </c>
      <c r="C907">
        <v>205</v>
      </c>
      <c r="F907" s="3" t="s">
        <v>2423</v>
      </c>
      <c r="G907" t="s">
        <v>8221</v>
      </c>
      <c r="H907">
        <v>1</v>
      </c>
    </row>
    <row r="908" spans="1:8" ht="43.2" x14ac:dyDescent="0.55000000000000004">
      <c r="A908" s="3" t="s">
        <v>1965</v>
      </c>
      <c r="B908" t="s">
        <v>8219</v>
      </c>
      <c r="C908">
        <v>1281</v>
      </c>
      <c r="F908" s="3" t="s">
        <v>2424</v>
      </c>
      <c r="G908" t="s">
        <v>8221</v>
      </c>
      <c r="H908">
        <v>1</v>
      </c>
    </row>
    <row r="909" spans="1:8" ht="57.6" x14ac:dyDescent="0.55000000000000004">
      <c r="A909" s="3" t="s">
        <v>1966</v>
      </c>
      <c r="B909" t="s">
        <v>8219</v>
      </c>
      <c r="C909">
        <v>103</v>
      </c>
      <c r="F909" s="3" t="s">
        <v>2425</v>
      </c>
      <c r="G909" t="s">
        <v>8221</v>
      </c>
      <c r="H909">
        <v>9</v>
      </c>
    </row>
    <row r="910" spans="1:8" ht="43.2" x14ac:dyDescent="0.55000000000000004">
      <c r="A910" s="3" t="s">
        <v>1967</v>
      </c>
      <c r="B910" t="s">
        <v>8219</v>
      </c>
      <c r="C910">
        <v>1513</v>
      </c>
      <c r="F910" s="3" t="s">
        <v>2426</v>
      </c>
      <c r="G910" t="s">
        <v>8221</v>
      </c>
      <c r="H910">
        <v>1</v>
      </c>
    </row>
    <row r="911" spans="1:8" ht="43.2" x14ac:dyDescent="0.55000000000000004">
      <c r="A911" s="3" t="s">
        <v>1968</v>
      </c>
      <c r="B911" t="s">
        <v>8219</v>
      </c>
      <c r="C911">
        <v>405</v>
      </c>
      <c r="F911" s="3" t="s">
        <v>2427</v>
      </c>
      <c r="G911" t="s">
        <v>8221</v>
      </c>
      <c r="H911">
        <v>0</v>
      </c>
    </row>
    <row r="912" spans="1:8" ht="43.2" x14ac:dyDescent="0.55000000000000004">
      <c r="A912" s="3" t="s">
        <v>1969</v>
      </c>
      <c r="B912" t="s">
        <v>8219</v>
      </c>
      <c r="C912">
        <v>510</v>
      </c>
      <c r="F912" s="3" t="s">
        <v>2428</v>
      </c>
      <c r="G912" t="s">
        <v>8221</v>
      </c>
      <c r="H912">
        <v>1</v>
      </c>
    </row>
    <row r="913" spans="1:8" ht="43.2" x14ac:dyDescent="0.55000000000000004">
      <c r="A913" s="3" t="s">
        <v>1970</v>
      </c>
      <c r="B913" t="s">
        <v>8219</v>
      </c>
      <c r="C913">
        <v>1887</v>
      </c>
      <c r="F913" s="3" t="s">
        <v>2429</v>
      </c>
      <c r="G913" t="s">
        <v>8221</v>
      </c>
      <c r="H913">
        <v>1</v>
      </c>
    </row>
    <row r="914" spans="1:8" ht="57.6" x14ac:dyDescent="0.55000000000000004">
      <c r="A914" s="3" t="s">
        <v>1971</v>
      </c>
      <c r="B914" t="s">
        <v>8219</v>
      </c>
      <c r="C914">
        <v>701</v>
      </c>
      <c r="F914" s="3" t="s">
        <v>2430</v>
      </c>
      <c r="G914" t="s">
        <v>8221</v>
      </c>
      <c r="H914">
        <v>4</v>
      </c>
    </row>
    <row r="915" spans="1:8" ht="43.2" x14ac:dyDescent="0.55000000000000004">
      <c r="A915" s="3" t="s">
        <v>1972</v>
      </c>
      <c r="B915" t="s">
        <v>8219</v>
      </c>
      <c r="C915">
        <v>3863</v>
      </c>
      <c r="F915" s="3" t="s">
        <v>2431</v>
      </c>
      <c r="G915" t="s">
        <v>8221</v>
      </c>
      <c r="H915">
        <v>2</v>
      </c>
    </row>
    <row r="916" spans="1:8" ht="43.2" x14ac:dyDescent="0.55000000000000004">
      <c r="A916" s="3" t="s">
        <v>1973</v>
      </c>
      <c r="B916" t="s">
        <v>8219</v>
      </c>
      <c r="C916">
        <v>238</v>
      </c>
      <c r="F916" s="3" t="s">
        <v>2432</v>
      </c>
      <c r="G916" t="s">
        <v>8221</v>
      </c>
      <c r="H916">
        <v>2</v>
      </c>
    </row>
    <row r="917" spans="1:8" ht="43.2" x14ac:dyDescent="0.55000000000000004">
      <c r="A917" s="3" t="s">
        <v>1974</v>
      </c>
      <c r="B917" t="s">
        <v>8219</v>
      </c>
      <c r="C917">
        <v>2051</v>
      </c>
      <c r="F917" s="3" t="s">
        <v>2433</v>
      </c>
      <c r="G917" t="s">
        <v>8221</v>
      </c>
      <c r="H917">
        <v>2</v>
      </c>
    </row>
    <row r="918" spans="1:8" ht="43.2" x14ac:dyDescent="0.55000000000000004">
      <c r="A918" s="3" t="s">
        <v>1975</v>
      </c>
      <c r="B918" t="s">
        <v>8219</v>
      </c>
      <c r="C918">
        <v>402</v>
      </c>
      <c r="F918" s="3" t="s">
        <v>2434</v>
      </c>
      <c r="G918" t="s">
        <v>8221</v>
      </c>
      <c r="H918">
        <v>0</v>
      </c>
    </row>
    <row r="919" spans="1:8" ht="43.2" x14ac:dyDescent="0.55000000000000004">
      <c r="A919" s="3" t="s">
        <v>1976</v>
      </c>
      <c r="B919" t="s">
        <v>8219</v>
      </c>
      <c r="C919">
        <v>253</v>
      </c>
      <c r="F919" s="3" t="s">
        <v>2435</v>
      </c>
      <c r="G919" t="s">
        <v>8221</v>
      </c>
      <c r="H919">
        <v>2</v>
      </c>
    </row>
    <row r="920" spans="1:8" ht="57.6" x14ac:dyDescent="0.55000000000000004">
      <c r="A920" s="3" t="s">
        <v>1977</v>
      </c>
      <c r="B920" t="s">
        <v>8219</v>
      </c>
      <c r="C920">
        <v>473</v>
      </c>
      <c r="F920" s="3" t="s">
        <v>2436</v>
      </c>
      <c r="G920" t="s">
        <v>8221</v>
      </c>
      <c r="H920">
        <v>4</v>
      </c>
    </row>
    <row r="921" spans="1:8" ht="57.6" x14ac:dyDescent="0.55000000000000004">
      <c r="A921" s="3" t="s">
        <v>1978</v>
      </c>
      <c r="B921" t="s">
        <v>8219</v>
      </c>
      <c r="C921">
        <v>821</v>
      </c>
      <c r="F921" s="3" t="s">
        <v>2437</v>
      </c>
      <c r="G921" t="s">
        <v>8221</v>
      </c>
      <c r="H921">
        <v>2</v>
      </c>
    </row>
    <row r="922" spans="1:8" ht="28.8" x14ac:dyDescent="0.55000000000000004">
      <c r="A922" s="3" t="s">
        <v>1979</v>
      </c>
      <c r="B922" t="s">
        <v>8219</v>
      </c>
      <c r="C922">
        <v>388</v>
      </c>
      <c r="F922" s="3" t="s">
        <v>2438</v>
      </c>
      <c r="G922" t="s">
        <v>8221</v>
      </c>
      <c r="H922">
        <v>0</v>
      </c>
    </row>
    <row r="923" spans="1:8" ht="43.2" x14ac:dyDescent="0.55000000000000004">
      <c r="A923" s="3" t="s">
        <v>1980</v>
      </c>
      <c r="B923" t="s">
        <v>8219</v>
      </c>
      <c r="C923">
        <v>813</v>
      </c>
      <c r="F923" s="3" t="s">
        <v>2439</v>
      </c>
      <c r="G923" t="s">
        <v>8221</v>
      </c>
      <c r="H923">
        <v>1</v>
      </c>
    </row>
    <row r="924" spans="1:8" ht="28.8" x14ac:dyDescent="0.55000000000000004">
      <c r="A924" s="3" t="s">
        <v>1981</v>
      </c>
      <c r="B924" t="s">
        <v>8219</v>
      </c>
      <c r="C924">
        <v>1945</v>
      </c>
      <c r="F924" s="3" t="s">
        <v>2440</v>
      </c>
      <c r="G924" t="s">
        <v>8221</v>
      </c>
      <c r="H924">
        <v>0</v>
      </c>
    </row>
    <row r="925" spans="1:8" ht="43.2" x14ac:dyDescent="0.55000000000000004">
      <c r="A925" s="3" t="s">
        <v>2002</v>
      </c>
      <c r="B925" t="s">
        <v>8219</v>
      </c>
      <c r="C925">
        <v>1637</v>
      </c>
      <c r="F925" s="3" t="s">
        <v>2441</v>
      </c>
      <c r="G925" t="s">
        <v>8221</v>
      </c>
      <c r="H925">
        <v>2</v>
      </c>
    </row>
    <row r="926" spans="1:8" ht="43.2" x14ac:dyDescent="0.55000000000000004">
      <c r="A926" s="3" t="s">
        <v>2003</v>
      </c>
      <c r="B926" t="s">
        <v>8219</v>
      </c>
      <c r="C926">
        <v>1375</v>
      </c>
      <c r="F926" s="3" t="s">
        <v>2501</v>
      </c>
      <c r="G926" t="s">
        <v>8221</v>
      </c>
      <c r="H926">
        <v>7</v>
      </c>
    </row>
    <row r="927" spans="1:8" x14ac:dyDescent="0.55000000000000004">
      <c r="A927" s="3" t="s">
        <v>2004</v>
      </c>
      <c r="B927" t="s">
        <v>8219</v>
      </c>
      <c r="C927">
        <v>17</v>
      </c>
      <c r="F927" s="3" t="s">
        <v>2502</v>
      </c>
      <c r="G927" t="s">
        <v>8221</v>
      </c>
      <c r="H927">
        <v>5</v>
      </c>
    </row>
    <row r="928" spans="1:8" ht="28.8" x14ac:dyDescent="0.55000000000000004">
      <c r="A928" s="3" t="s">
        <v>2005</v>
      </c>
      <c r="B928" t="s">
        <v>8219</v>
      </c>
      <c r="C928">
        <v>354</v>
      </c>
      <c r="F928" s="3" t="s">
        <v>2503</v>
      </c>
      <c r="G928" t="s">
        <v>8221</v>
      </c>
      <c r="H928">
        <v>0</v>
      </c>
    </row>
    <row r="929" spans="1:8" ht="28.8" x14ac:dyDescent="0.55000000000000004">
      <c r="A929" s="3" t="s">
        <v>2006</v>
      </c>
      <c r="B929" t="s">
        <v>8219</v>
      </c>
      <c r="C929">
        <v>191</v>
      </c>
      <c r="F929" s="3" t="s">
        <v>2504</v>
      </c>
      <c r="G929" t="s">
        <v>8221</v>
      </c>
      <c r="H929">
        <v>0</v>
      </c>
    </row>
    <row r="930" spans="1:8" ht="28.8" x14ac:dyDescent="0.55000000000000004">
      <c r="A930" s="3" t="s">
        <v>2007</v>
      </c>
      <c r="B930" t="s">
        <v>8219</v>
      </c>
      <c r="C930">
        <v>303</v>
      </c>
      <c r="F930" s="3" t="s">
        <v>2505</v>
      </c>
      <c r="G930" t="s">
        <v>8221</v>
      </c>
      <c r="H930">
        <v>0</v>
      </c>
    </row>
    <row r="931" spans="1:8" ht="43.2" x14ac:dyDescent="0.55000000000000004">
      <c r="A931" s="3" t="s">
        <v>2008</v>
      </c>
      <c r="B931" t="s">
        <v>8219</v>
      </c>
      <c r="C931">
        <v>137</v>
      </c>
      <c r="F931" s="3" t="s">
        <v>2506</v>
      </c>
      <c r="G931" t="s">
        <v>8221</v>
      </c>
      <c r="H931">
        <v>2</v>
      </c>
    </row>
    <row r="932" spans="1:8" ht="43.2" x14ac:dyDescent="0.55000000000000004">
      <c r="A932" s="3" t="s">
        <v>2009</v>
      </c>
      <c r="B932" t="s">
        <v>8219</v>
      </c>
      <c r="C932">
        <v>41</v>
      </c>
      <c r="F932" s="3" t="s">
        <v>2507</v>
      </c>
      <c r="G932" t="s">
        <v>8221</v>
      </c>
      <c r="H932">
        <v>0</v>
      </c>
    </row>
    <row r="933" spans="1:8" ht="43.2" x14ac:dyDescent="0.55000000000000004">
      <c r="A933" s="3" t="s">
        <v>2010</v>
      </c>
      <c r="B933" t="s">
        <v>8219</v>
      </c>
      <c r="C933">
        <v>398</v>
      </c>
      <c r="F933" s="3" t="s">
        <v>2508</v>
      </c>
      <c r="G933" t="s">
        <v>8221</v>
      </c>
      <c r="H933">
        <v>0</v>
      </c>
    </row>
    <row r="934" spans="1:8" ht="28.8" x14ac:dyDescent="0.55000000000000004">
      <c r="A934" s="3" t="s">
        <v>2011</v>
      </c>
      <c r="B934" t="s">
        <v>8219</v>
      </c>
      <c r="C934">
        <v>1737</v>
      </c>
      <c r="F934" s="3" t="s">
        <v>2509</v>
      </c>
      <c r="G934" t="s">
        <v>8221</v>
      </c>
      <c r="H934">
        <v>28</v>
      </c>
    </row>
    <row r="935" spans="1:8" ht="57.6" x14ac:dyDescent="0.55000000000000004">
      <c r="A935" s="3" t="s">
        <v>2012</v>
      </c>
      <c r="B935" t="s">
        <v>8219</v>
      </c>
      <c r="C935">
        <v>971</v>
      </c>
      <c r="F935" s="3" t="s">
        <v>2510</v>
      </c>
      <c r="G935" t="s">
        <v>8221</v>
      </c>
      <c r="H935">
        <v>2</v>
      </c>
    </row>
    <row r="936" spans="1:8" ht="43.2" x14ac:dyDescent="0.55000000000000004">
      <c r="A936" s="3" t="s">
        <v>2013</v>
      </c>
      <c r="B936" t="s">
        <v>8219</v>
      </c>
      <c r="C936">
        <v>183</v>
      </c>
      <c r="F936" s="3" t="s">
        <v>2511</v>
      </c>
      <c r="G936" t="s">
        <v>8221</v>
      </c>
      <c r="H936">
        <v>0</v>
      </c>
    </row>
    <row r="937" spans="1:8" ht="28.8" x14ac:dyDescent="0.55000000000000004">
      <c r="A937" s="3" t="s">
        <v>2014</v>
      </c>
      <c r="B937" t="s">
        <v>8219</v>
      </c>
      <c r="C937">
        <v>4562</v>
      </c>
      <c r="F937" s="3" t="s">
        <v>2512</v>
      </c>
      <c r="G937" t="s">
        <v>8221</v>
      </c>
      <c r="H937">
        <v>0</v>
      </c>
    </row>
    <row r="938" spans="1:8" ht="28.8" x14ac:dyDescent="0.55000000000000004">
      <c r="A938" s="3" t="s">
        <v>2015</v>
      </c>
      <c r="B938" t="s">
        <v>8219</v>
      </c>
      <c r="C938">
        <v>26457</v>
      </c>
      <c r="F938" s="3" t="s">
        <v>2513</v>
      </c>
      <c r="G938" t="s">
        <v>8221</v>
      </c>
      <c r="H938">
        <v>0</v>
      </c>
    </row>
    <row r="939" spans="1:8" ht="28.8" x14ac:dyDescent="0.55000000000000004">
      <c r="A939" s="3" t="s">
        <v>2016</v>
      </c>
      <c r="B939" t="s">
        <v>8219</v>
      </c>
      <c r="C939">
        <v>162</v>
      </c>
      <c r="F939" s="3" t="s">
        <v>2514</v>
      </c>
      <c r="G939" t="s">
        <v>8221</v>
      </c>
      <c r="H939">
        <v>4</v>
      </c>
    </row>
    <row r="940" spans="1:8" ht="43.2" x14ac:dyDescent="0.55000000000000004">
      <c r="A940" s="3" t="s">
        <v>2017</v>
      </c>
      <c r="B940" t="s">
        <v>8219</v>
      </c>
      <c r="C940">
        <v>479</v>
      </c>
      <c r="F940" s="3" t="s">
        <v>2515</v>
      </c>
      <c r="G940" t="s">
        <v>8221</v>
      </c>
      <c r="H940">
        <v>12</v>
      </c>
    </row>
    <row r="941" spans="1:8" ht="43.2" x14ac:dyDescent="0.55000000000000004">
      <c r="A941" s="3" t="s">
        <v>2018</v>
      </c>
      <c r="B941" t="s">
        <v>8219</v>
      </c>
      <c r="C941">
        <v>426</v>
      </c>
      <c r="F941" s="3" t="s">
        <v>2516</v>
      </c>
      <c r="G941" t="s">
        <v>8221</v>
      </c>
      <c r="H941">
        <v>0</v>
      </c>
    </row>
    <row r="942" spans="1:8" ht="28.8" x14ac:dyDescent="0.55000000000000004">
      <c r="A942" s="3" t="s">
        <v>2019</v>
      </c>
      <c r="B942" t="s">
        <v>8219</v>
      </c>
      <c r="C942">
        <v>450</v>
      </c>
      <c r="F942" s="3" t="s">
        <v>2517</v>
      </c>
      <c r="G942" t="s">
        <v>8221</v>
      </c>
      <c r="H942">
        <v>33</v>
      </c>
    </row>
    <row r="943" spans="1:8" ht="43.2" x14ac:dyDescent="0.55000000000000004">
      <c r="A943" s="3" t="s">
        <v>2020</v>
      </c>
      <c r="B943" t="s">
        <v>8219</v>
      </c>
      <c r="C943">
        <v>1780</v>
      </c>
      <c r="F943" s="3" t="s">
        <v>2518</v>
      </c>
      <c r="G943" t="s">
        <v>8221</v>
      </c>
      <c r="H943">
        <v>0</v>
      </c>
    </row>
    <row r="944" spans="1:8" ht="43.2" x14ac:dyDescent="0.55000000000000004">
      <c r="A944" s="3" t="s">
        <v>2021</v>
      </c>
      <c r="B944" t="s">
        <v>8219</v>
      </c>
      <c r="C944">
        <v>122</v>
      </c>
      <c r="F944" s="3" t="s">
        <v>2519</v>
      </c>
      <c r="G944" t="s">
        <v>8221</v>
      </c>
      <c r="H944">
        <v>4</v>
      </c>
    </row>
    <row r="945" spans="1:8" ht="57.6" x14ac:dyDescent="0.55000000000000004">
      <c r="A945" s="3" t="s">
        <v>2022</v>
      </c>
      <c r="B945" t="s">
        <v>8219</v>
      </c>
      <c r="C945">
        <v>95</v>
      </c>
      <c r="F945" s="3" t="s">
        <v>2520</v>
      </c>
      <c r="G945" t="s">
        <v>8221</v>
      </c>
      <c r="H945">
        <v>0</v>
      </c>
    </row>
    <row r="946" spans="1:8" ht="43.2" x14ac:dyDescent="0.55000000000000004">
      <c r="A946" s="3" t="s">
        <v>2023</v>
      </c>
      <c r="B946" t="s">
        <v>8219</v>
      </c>
      <c r="C946">
        <v>325</v>
      </c>
      <c r="F946" s="3" t="s">
        <v>2581</v>
      </c>
      <c r="G946" t="s">
        <v>8221</v>
      </c>
      <c r="H946">
        <v>11</v>
      </c>
    </row>
    <row r="947" spans="1:8" ht="43.2" x14ac:dyDescent="0.55000000000000004">
      <c r="A947" s="3" t="s">
        <v>2024</v>
      </c>
      <c r="B947" t="s">
        <v>8219</v>
      </c>
      <c r="C947">
        <v>353</v>
      </c>
      <c r="F947" s="3" t="s">
        <v>2582</v>
      </c>
      <c r="G947" t="s">
        <v>8221</v>
      </c>
      <c r="H947">
        <v>1</v>
      </c>
    </row>
    <row r="948" spans="1:8" ht="28.8" x14ac:dyDescent="0.55000000000000004">
      <c r="A948" s="3" t="s">
        <v>2025</v>
      </c>
      <c r="B948" t="s">
        <v>8219</v>
      </c>
      <c r="C948">
        <v>105</v>
      </c>
      <c r="F948" s="3" t="s">
        <v>2583</v>
      </c>
      <c r="G948" t="s">
        <v>8221</v>
      </c>
      <c r="H948">
        <v>5</v>
      </c>
    </row>
    <row r="949" spans="1:8" ht="43.2" x14ac:dyDescent="0.55000000000000004">
      <c r="A949" s="3" t="s">
        <v>2026</v>
      </c>
      <c r="B949" t="s">
        <v>8219</v>
      </c>
      <c r="C949">
        <v>729</v>
      </c>
      <c r="F949" s="3" t="s">
        <v>2584</v>
      </c>
      <c r="G949" t="s">
        <v>8221</v>
      </c>
      <c r="H949">
        <v>0</v>
      </c>
    </row>
    <row r="950" spans="1:8" ht="43.2" x14ac:dyDescent="0.55000000000000004">
      <c r="A950" s="3" t="s">
        <v>2027</v>
      </c>
      <c r="B950" t="s">
        <v>8219</v>
      </c>
      <c r="C950">
        <v>454</v>
      </c>
      <c r="F950" s="3" t="s">
        <v>2585</v>
      </c>
      <c r="G950" t="s">
        <v>8221</v>
      </c>
      <c r="H950">
        <v>1</v>
      </c>
    </row>
    <row r="951" spans="1:8" ht="43.2" x14ac:dyDescent="0.55000000000000004">
      <c r="A951" s="3" t="s">
        <v>2028</v>
      </c>
      <c r="B951" t="s">
        <v>8219</v>
      </c>
      <c r="C951">
        <v>539</v>
      </c>
      <c r="F951" s="3" t="s">
        <v>2586</v>
      </c>
      <c r="G951" t="s">
        <v>8221</v>
      </c>
      <c r="H951">
        <v>1</v>
      </c>
    </row>
    <row r="952" spans="1:8" ht="43.2" x14ac:dyDescent="0.55000000000000004">
      <c r="A952" s="3" t="s">
        <v>2029</v>
      </c>
      <c r="B952" t="s">
        <v>8219</v>
      </c>
      <c r="C952">
        <v>79</v>
      </c>
      <c r="F952" s="3" t="s">
        <v>2587</v>
      </c>
      <c r="G952" t="s">
        <v>8221</v>
      </c>
      <c r="H952">
        <v>6</v>
      </c>
    </row>
    <row r="953" spans="1:8" ht="43.2" x14ac:dyDescent="0.55000000000000004">
      <c r="A953" s="3" t="s">
        <v>2030</v>
      </c>
      <c r="B953" t="s">
        <v>8219</v>
      </c>
      <c r="C953">
        <v>94</v>
      </c>
      <c r="F953" s="3" t="s">
        <v>2588</v>
      </c>
      <c r="G953" t="s">
        <v>8221</v>
      </c>
      <c r="H953">
        <v>8</v>
      </c>
    </row>
    <row r="954" spans="1:8" ht="43.2" x14ac:dyDescent="0.55000000000000004">
      <c r="A954" s="3" t="s">
        <v>2031</v>
      </c>
      <c r="B954" t="s">
        <v>8219</v>
      </c>
      <c r="C954">
        <v>625</v>
      </c>
      <c r="F954" s="3" t="s">
        <v>2589</v>
      </c>
      <c r="G954" t="s">
        <v>8221</v>
      </c>
      <c r="H954">
        <v>1</v>
      </c>
    </row>
    <row r="955" spans="1:8" ht="43.2" x14ac:dyDescent="0.55000000000000004">
      <c r="A955" s="3" t="s">
        <v>2032</v>
      </c>
      <c r="B955" t="s">
        <v>8219</v>
      </c>
      <c r="C955">
        <v>508</v>
      </c>
      <c r="F955" s="3" t="s">
        <v>2590</v>
      </c>
      <c r="G955" t="s">
        <v>8221</v>
      </c>
      <c r="H955">
        <v>0</v>
      </c>
    </row>
    <row r="956" spans="1:8" ht="43.2" x14ac:dyDescent="0.55000000000000004">
      <c r="A956" s="3" t="s">
        <v>2033</v>
      </c>
      <c r="B956" t="s">
        <v>8219</v>
      </c>
      <c r="C956">
        <v>531</v>
      </c>
      <c r="F956" s="3" t="s">
        <v>2591</v>
      </c>
      <c r="G956" t="s">
        <v>8221</v>
      </c>
      <c r="H956">
        <v>2</v>
      </c>
    </row>
    <row r="957" spans="1:8" ht="28.8" x14ac:dyDescent="0.55000000000000004">
      <c r="A957" s="3" t="s">
        <v>2034</v>
      </c>
      <c r="B957" t="s">
        <v>8219</v>
      </c>
      <c r="C957">
        <v>158</v>
      </c>
      <c r="F957" s="3" t="s">
        <v>2592</v>
      </c>
      <c r="G957" t="s">
        <v>8221</v>
      </c>
      <c r="H957">
        <v>1</v>
      </c>
    </row>
    <row r="958" spans="1:8" ht="57.6" x14ac:dyDescent="0.55000000000000004">
      <c r="A958" s="3" t="s">
        <v>2035</v>
      </c>
      <c r="B958" t="s">
        <v>8219</v>
      </c>
      <c r="C958">
        <v>508</v>
      </c>
      <c r="F958" s="3" t="s">
        <v>2593</v>
      </c>
      <c r="G958" t="s">
        <v>8221</v>
      </c>
      <c r="H958">
        <v>0</v>
      </c>
    </row>
    <row r="959" spans="1:8" ht="43.2" x14ac:dyDescent="0.55000000000000004">
      <c r="A959" s="3" t="s">
        <v>2036</v>
      </c>
      <c r="B959" t="s">
        <v>8219</v>
      </c>
      <c r="C959">
        <v>644</v>
      </c>
      <c r="F959" s="3" t="s">
        <v>2594</v>
      </c>
      <c r="G959" t="s">
        <v>8221</v>
      </c>
      <c r="H959">
        <v>1</v>
      </c>
    </row>
    <row r="960" spans="1:8" ht="28.8" x14ac:dyDescent="0.55000000000000004">
      <c r="A960" s="3" t="s">
        <v>2037</v>
      </c>
      <c r="B960" t="s">
        <v>8219</v>
      </c>
      <c r="C960">
        <v>848</v>
      </c>
      <c r="F960" s="3" t="s">
        <v>2595</v>
      </c>
      <c r="G960" t="s">
        <v>8221</v>
      </c>
      <c r="H960">
        <v>19</v>
      </c>
    </row>
    <row r="961" spans="1:8" ht="43.2" x14ac:dyDescent="0.55000000000000004">
      <c r="A961" s="3" t="s">
        <v>2038</v>
      </c>
      <c r="B961" t="s">
        <v>8219</v>
      </c>
      <c r="C961">
        <v>429</v>
      </c>
      <c r="F961" s="3" t="s">
        <v>2596</v>
      </c>
      <c r="G961" t="s">
        <v>8221</v>
      </c>
      <c r="H961">
        <v>27</v>
      </c>
    </row>
    <row r="962" spans="1:8" ht="57.6" x14ac:dyDescent="0.55000000000000004">
      <c r="A962" s="3" t="s">
        <v>2039</v>
      </c>
      <c r="B962" t="s">
        <v>8219</v>
      </c>
      <c r="C962">
        <v>204</v>
      </c>
      <c r="F962" s="3" t="s">
        <v>2597</v>
      </c>
      <c r="G962" t="s">
        <v>8221</v>
      </c>
      <c r="H962">
        <v>7</v>
      </c>
    </row>
    <row r="963" spans="1:8" ht="43.2" x14ac:dyDescent="0.55000000000000004">
      <c r="A963" s="3" t="s">
        <v>2040</v>
      </c>
      <c r="B963" t="s">
        <v>8219</v>
      </c>
      <c r="C963">
        <v>379</v>
      </c>
      <c r="F963" s="3" t="s">
        <v>2598</v>
      </c>
      <c r="G963" t="s">
        <v>8221</v>
      </c>
      <c r="H963">
        <v>14</v>
      </c>
    </row>
    <row r="964" spans="1:8" ht="28.8" x14ac:dyDescent="0.55000000000000004">
      <c r="A964" s="3" t="s">
        <v>2041</v>
      </c>
      <c r="B964" t="s">
        <v>8219</v>
      </c>
      <c r="C964">
        <v>271</v>
      </c>
      <c r="F964" s="3" t="s">
        <v>2599</v>
      </c>
      <c r="G964" t="s">
        <v>8221</v>
      </c>
      <c r="H964">
        <v>5</v>
      </c>
    </row>
    <row r="965" spans="1:8" ht="43.2" x14ac:dyDescent="0.55000000000000004">
      <c r="A965" s="3" t="s">
        <v>2042</v>
      </c>
      <c r="B965" t="s">
        <v>8219</v>
      </c>
      <c r="C965">
        <v>120</v>
      </c>
      <c r="F965" s="3" t="s">
        <v>2600</v>
      </c>
      <c r="G965" t="s">
        <v>8221</v>
      </c>
      <c r="H965">
        <v>30</v>
      </c>
    </row>
    <row r="966" spans="1:8" ht="57.6" x14ac:dyDescent="0.55000000000000004">
      <c r="A966" s="3" t="s">
        <v>2043</v>
      </c>
      <c r="B966" t="s">
        <v>8219</v>
      </c>
      <c r="C966">
        <v>140</v>
      </c>
      <c r="F966" s="3" t="s">
        <v>2641</v>
      </c>
      <c r="G966" t="s">
        <v>8221</v>
      </c>
      <c r="H966">
        <v>1</v>
      </c>
    </row>
    <row r="967" spans="1:8" ht="43.2" x14ac:dyDescent="0.55000000000000004">
      <c r="A967" s="3" t="s">
        <v>2044</v>
      </c>
      <c r="B967" t="s">
        <v>8219</v>
      </c>
      <c r="C967">
        <v>193</v>
      </c>
      <c r="F967" s="3" t="s">
        <v>2642</v>
      </c>
      <c r="G967" t="s">
        <v>8221</v>
      </c>
      <c r="H967">
        <v>0</v>
      </c>
    </row>
    <row r="968" spans="1:8" ht="43.2" x14ac:dyDescent="0.55000000000000004">
      <c r="A968" s="3" t="s">
        <v>2045</v>
      </c>
      <c r="B968" t="s">
        <v>8219</v>
      </c>
      <c r="C968">
        <v>180</v>
      </c>
      <c r="F968" s="3" t="s">
        <v>2670</v>
      </c>
      <c r="G968" t="s">
        <v>8221</v>
      </c>
      <c r="H968">
        <v>60</v>
      </c>
    </row>
    <row r="969" spans="1:8" ht="43.2" x14ac:dyDescent="0.55000000000000004">
      <c r="A969" s="3" t="s">
        <v>2046</v>
      </c>
      <c r="B969" t="s">
        <v>8219</v>
      </c>
      <c r="C969">
        <v>263</v>
      </c>
      <c r="F969" s="3" t="s">
        <v>2671</v>
      </c>
      <c r="G969" t="s">
        <v>8221</v>
      </c>
      <c r="H969">
        <v>84</v>
      </c>
    </row>
    <row r="970" spans="1:8" ht="43.2" x14ac:dyDescent="0.55000000000000004">
      <c r="A970" s="3" t="s">
        <v>2047</v>
      </c>
      <c r="B970" t="s">
        <v>8219</v>
      </c>
      <c r="C970">
        <v>217</v>
      </c>
      <c r="F970" s="3" t="s">
        <v>2672</v>
      </c>
      <c r="G970" t="s">
        <v>8221</v>
      </c>
      <c r="H970">
        <v>47</v>
      </c>
    </row>
    <row r="971" spans="1:8" ht="43.2" x14ac:dyDescent="0.55000000000000004">
      <c r="A971" s="3" t="s">
        <v>2048</v>
      </c>
      <c r="B971" t="s">
        <v>8219</v>
      </c>
      <c r="C971">
        <v>443</v>
      </c>
      <c r="F971" s="3" t="s">
        <v>2673</v>
      </c>
      <c r="G971" t="s">
        <v>8221</v>
      </c>
      <c r="H971">
        <v>66</v>
      </c>
    </row>
    <row r="972" spans="1:8" ht="43.2" x14ac:dyDescent="0.55000000000000004">
      <c r="A972" s="3" t="s">
        <v>2049</v>
      </c>
      <c r="B972" t="s">
        <v>8219</v>
      </c>
      <c r="C972">
        <v>1373</v>
      </c>
      <c r="F972" s="3" t="s">
        <v>2674</v>
      </c>
      <c r="G972" t="s">
        <v>8221</v>
      </c>
      <c r="H972">
        <v>171</v>
      </c>
    </row>
    <row r="973" spans="1:8" ht="43.2" x14ac:dyDescent="0.55000000000000004">
      <c r="A973" s="3" t="s">
        <v>2050</v>
      </c>
      <c r="B973" t="s">
        <v>8219</v>
      </c>
      <c r="C973">
        <v>742</v>
      </c>
      <c r="F973" s="3" t="s">
        <v>2675</v>
      </c>
      <c r="G973" t="s">
        <v>8221</v>
      </c>
      <c r="H973">
        <v>29</v>
      </c>
    </row>
    <row r="974" spans="1:8" ht="43.2" x14ac:dyDescent="0.55000000000000004">
      <c r="A974" s="3" t="s">
        <v>2051</v>
      </c>
      <c r="B974" t="s">
        <v>8219</v>
      </c>
      <c r="C974">
        <v>170</v>
      </c>
      <c r="F974" s="3" t="s">
        <v>2676</v>
      </c>
      <c r="G974" t="s">
        <v>8221</v>
      </c>
      <c r="H974">
        <v>9</v>
      </c>
    </row>
    <row r="975" spans="1:8" ht="43.2" x14ac:dyDescent="0.55000000000000004">
      <c r="A975" s="3" t="s">
        <v>2052</v>
      </c>
      <c r="B975" t="s">
        <v>8219</v>
      </c>
      <c r="C975">
        <v>242</v>
      </c>
      <c r="F975" s="3" t="s">
        <v>2677</v>
      </c>
      <c r="G975" t="s">
        <v>8221</v>
      </c>
      <c r="H975">
        <v>27</v>
      </c>
    </row>
    <row r="976" spans="1:8" ht="43.2" x14ac:dyDescent="0.55000000000000004">
      <c r="A976" s="3" t="s">
        <v>2053</v>
      </c>
      <c r="B976" t="s">
        <v>8219</v>
      </c>
      <c r="C976">
        <v>541</v>
      </c>
      <c r="F976" s="3" t="s">
        <v>2678</v>
      </c>
      <c r="G976" t="s">
        <v>8221</v>
      </c>
      <c r="H976">
        <v>2</v>
      </c>
    </row>
    <row r="977" spans="1:8" ht="43.2" x14ac:dyDescent="0.55000000000000004">
      <c r="A977" s="3" t="s">
        <v>2054</v>
      </c>
      <c r="B977" t="s">
        <v>8219</v>
      </c>
      <c r="C977">
        <v>121</v>
      </c>
      <c r="F977" s="3" t="s">
        <v>2679</v>
      </c>
      <c r="G977" t="s">
        <v>8221</v>
      </c>
      <c r="H977">
        <v>3</v>
      </c>
    </row>
    <row r="978" spans="1:8" ht="43.2" x14ac:dyDescent="0.55000000000000004">
      <c r="A978" s="3" t="s">
        <v>2055</v>
      </c>
      <c r="B978" t="s">
        <v>8219</v>
      </c>
      <c r="C978">
        <v>621</v>
      </c>
      <c r="F978" s="3" t="s">
        <v>2680</v>
      </c>
      <c r="G978" t="s">
        <v>8221</v>
      </c>
      <c r="H978">
        <v>4</v>
      </c>
    </row>
    <row r="979" spans="1:8" ht="28.8" x14ac:dyDescent="0.55000000000000004">
      <c r="A979" s="3" t="s">
        <v>2056</v>
      </c>
      <c r="B979" t="s">
        <v>8219</v>
      </c>
      <c r="C979">
        <v>101</v>
      </c>
      <c r="F979" s="3" t="s">
        <v>2681</v>
      </c>
      <c r="G979" t="s">
        <v>8221</v>
      </c>
      <c r="H979">
        <v>2</v>
      </c>
    </row>
    <row r="980" spans="1:8" ht="43.2" x14ac:dyDescent="0.55000000000000004">
      <c r="A980" s="3" t="s">
        <v>2057</v>
      </c>
      <c r="B980" t="s">
        <v>8219</v>
      </c>
      <c r="C980">
        <v>554</v>
      </c>
      <c r="F980" s="3" t="s">
        <v>2682</v>
      </c>
      <c r="G980" t="s">
        <v>8221</v>
      </c>
      <c r="H980">
        <v>20</v>
      </c>
    </row>
    <row r="981" spans="1:8" ht="43.2" x14ac:dyDescent="0.55000000000000004">
      <c r="A981" s="3" t="s">
        <v>2058</v>
      </c>
      <c r="B981" t="s">
        <v>8219</v>
      </c>
      <c r="C981">
        <v>666</v>
      </c>
      <c r="F981" s="3" t="s">
        <v>2683</v>
      </c>
      <c r="G981" t="s">
        <v>8221</v>
      </c>
      <c r="H981">
        <v>3</v>
      </c>
    </row>
    <row r="982" spans="1:8" x14ac:dyDescent="0.55000000000000004">
      <c r="A982" s="3" t="s">
        <v>2059</v>
      </c>
      <c r="B982" t="s">
        <v>8219</v>
      </c>
      <c r="C982">
        <v>410</v>
      </c>
      <c r="F982" s="3" t="s">
        <v>2684</v>
      </c>
      <c r="G982" t="s">
        <v>8221</v>
      </c>
      <c r="H982">
        <v>4</v>
      </c>
    </row>
    <row r="983" spans="1:8" ht="57.6" x14ac:dyDescent="0.55000000000000004">
      <c r="A983" s="3" t="s">
        <v>2060</v>
      </c>
      <c r="B983" t="s">
        <v>8219</v>
      </c>
      <c r="C983">
        <v>375</v>
      </c>
      <c r="F983" s="3" t="s">
        <v>2685</v>
      </c>
      <c r="G983" t="s">
        <v>8221</v>
      </c>
      <c r="H983">
        <v>1</v>
      </c>
    </row>
    <row r="984" spans="1:8" ht="57.6" x14ac:dyDescent="0.55000000000000004">
      <c r="A984" s="3" t="s">
        <v>2061</v>
      </c>
      <c r="B984" t="s">
        <v>8219</v>
      </c>
      <c r="C984">
        <v>1364</v>
      </c>
      <c r="F984" s="3" t="s">
        <v>2686</v>
      </c>
      <c r="G984" t="s">
        <v>8221</v>
      </c>
      <c r="H984">
        <v>0</v>
      </c>
    </row>
    <row r="985" spans="1:8" ht="43.2" x14ac:dyDescent="0.55000000000000004">
      <c r="A985" s="3" t="s">
        <v>2062</v>
      </c>
      <c r="B985" t="s">
        <v>8219</v>
      </c>
      <c r="C985">
        <v>35</v>
      </c>
      <c r="F985" s="3" t="s">
        <v>2687</v>
      </c>
      <c r="G985" t="s">
        <v>8221</v>
      </c>
      <c r="H985">
        <v>0</v>
      </c>
    </row>
    <row r="986" spans="1:8" ht="28.8" x14ac:dyDescent="0.55000000000000004">
      <c r="A986" s="3" t="s">
        <v>2063</v>
      </c>
      <c r="B986" t="s">
        <v>8219</v>
      </c>
      <c r="C986">
        <v>203</v>
      </c>
      <c r="F986" s="3" t="s">
        <v>2688</v>
      </c>
      <c r="G986" t="s">
        <v>8221</v>
      </c>
      <c r="H986">
        <v>14</v>
      </c>
    </row>
    <row r="987" spans="1:8" ht="43.2" x14ac:dyDescent="0.55000000000000004">
      <c r="A987" s="3" t="s">
        <v>2064</v>
      </c>
      <c r="B987" t="s">
        <v>8219</v>
      </c>
      <c r="C987">
        <v>49</v>
      </c>
      <c r="F987" s="3" t="s">
        <v>2689</v>
      </c>
      <c r="G987" t="s">
        <v>8221</v>
      </c>
      <c r="H987">
        <v>1</v>
      </c>
    </row>
    <row r="988" spans="1:8" ht="43.2" x14ac:dyDescent="0.55000000000000004">
      <c r="A988" s="3" t="s">
        <v>2065</v>
      </c>
      <c r="B988" t="s">
        <v>8219</v>
      </c>
      <c r="C988">
        <v>5812</v>
      </c>
      <c r="F988" s="3" t="s">
        <v>2690</v>
      </c>
      <c r="G988" t="s">
        <v>8221</v>
      </c>
      <c r="H988">
        <v>118</v>
      </c>
    </row>
    <row r="989" spans="1:8" ht="57.6" x14ac:dyDescent="0.55000000000000004">
      <c r="A989" s="3" t="s">
        <v>2066</v>
      </c>
      <c r="B989" t="s">
        <v>8219</v>
      </c>
      <c r="C989">
        <v>1556</v>
      </c>
      <c r="F989" s="3" t="s">
        <v>2691</v>
      </c>
      <c r="G989" t="s">
        <v>8221</v>
      </c>
      <c r="H989">
        <v>2</v>
      </c>
    </row>
    <row r="990" spans="1:8" ht="43.2" x14ac:dyDescent="0.55000000000000004">
      <c r="A990" s="3" t="s">
        <v>2067</v>
      </c>
      <c r="B990" t="s">
        <v>8219</v>
      </c>
      <c r="C990">
        <v>65</v>
      </c>
      <c r="F990" s="3" t="s">
        <v>2692</v>
      </c>
      <c r="G990" t="s">
        <v>8221</v>
      </c>
      <c r="H990">
        <v>1</v>
      </c>
    </row>
    <row r="991" spans="1:8" x14ac:dyDescent="0.55000000000000004">
      <c r="A991" s="3" t="s">
        <v>2068</v>
      </c>
      <c r="B991" t="s">
        <v>8219</v>
      </c>
      <c r="C991">
        <v>10</v>
      </c>
      <c r="F991" s="3" t="s">
        <v>2693</v>
      </c>
      <c r="G991" t="s">
        <v>8221</v>
      </c>
      <c r="H991">
        <v>3</v>
      </c>
    </row>
    <row r="992" spans="1:8" ht="57.6" x14ac:dyDescent="0.55000000000000004">
      <c r="A992" s="3" t="s">
        <v>2069</v>
      </c>
      <c r="B992" t="s">
        <v>8219</v>
      </c>
      <c r="C992">
        <v>76</v>
      </c>
      <c r="F992" s="3" t="s">
        <v>2694</v>
      </c>
      <c r="G992" t="s">
        <v>8221</v>
      </c>
      <c r="H992">
        <v>1</v>
      </c>
    </row>
    <row r="993" spans="1:8" ht="43.2" x14ac:dyDescent="0.55000000000000004">
      <c r="A993" s="3" t="s">
        <v>2070</v>
      </c>
      <c r="B993" t="s">
        <v>8219</v>
      </c>
      <c r="C993">
        <v>263</v>
      </c>
      <c r="F993" s="3" t="s">
        <v>2695</v>
      </c>
      <c r="G993" t="s">
        <v>8221</v>
      </c>
      <c r="H993">
        <v>3</v>
      </c>
    </row>
    <row r="994" spans="1:8" ht="43.2" x14ac:dyDescent="0.55000000000000004">
      <c r="A994" s="3" t="s">
        <v>2071</v>
      </c>
      <c r="B994" t="s">
        <v>8219</v>
      </c>
      <c r="C994">
        <v>1530</v>
      </c>
      <c r="F994" s="3" t="s">
        <v>2696</v>
      </c>
      <c r="G994" t="s">
        <v>8221</v>
      </c>
      <c r="H994">
        <v>38</v>
      </c>
    </row>
    <row r="995" spans="1:8" ht="57.6" x14ac:dyDescent="0.55000000000000004">
      <c r="A995" s="3" t="s">
        <v>2072</v>
      </c>
      <c r="B995" t="s">
        <v>8219</v>
      </c>
      <c r="C995">
        <v>278</v>
      </c>
      <c r="F995" s="3" t="s">
        <v>2697</v>
      </c>
      <c r="G995" t="s">
        <v>8221</v>
      </c>
      <c r="H995">
        <v>52</v>
      </c>
    </row>
    <row r="996" spans="1:8" ht="57.6" x14ac:dyDescent="0.55000000000000004">
      <c r="A996" s="3" t="s">
        <v>2073</v>
      </c>
      <c r="B996" t="s">
        <v>8219</v>
      </c>
      <c r="C996">
        <v>350</v>
      </c>
      <c r="F996" s="3" t="s">
        <v>2698</v>
      </c>
      <c r="G996" t="s">
        <v>8221</v>
      </c>
      <c r="H996">
        <v>2</v>
      </c>
    </row>
    <row r="997" spans="1:8" ht="28.8" x14ac:dyDescent="0.55000000000000004">
      <c r="A997" s="3" t="s">
        <v>2074</v>
      </c>
      <c r="B997" t="s">
        <v>8219</v>
      </c>
      <c r="C997">
        <v>470</v>
      </c>
      <c r="F997" s="3" t="s">
        <v>2699</v>
      </c>
      <c r="G997" t="s">
        <v>8221</v>
      </c>
      <c r="H997">
        <v>0</v>
      </c>
    </row>
    <row r="998" spans="1:8" ht="43.2" x14ac:dyDescent="0.55000000000000004">
      <c r="A998" s="3" t="s">
        <v>2075</v>
      </c>
      <c r="B998" t="s">
        <v>8219</v>
      </c>
      <c r="C998">
        <v>3</v>
      </c>
      <c r="F998" s="3" t="s">
        <v>2700</v>
      </c>
      <c r="G998" t="s">
        <v>8221</v>
      </c>
      <c r="H998">
        <v>4</v>
      </c>
    </row>
    <row r="999" spans="1:8" ht="28.8" x14ac:dyDescent="0.55000000000000004">
      <c r="A999" s="3" t="s">
        <v>2076</v>
      </c>
      <c r="B999" t="s">
        <v>8219</v>
      </c>
      <c r="C999">
        <v>8200</v>
      </c>
      <c r="F999" s="3" t="s">
        <v>2741</v>
      </c>
      <c r="G999" t="s">
        <v>8221</v>
      </c>
      <c r="H999">
        <v>4</v>
      </c>
    </row>
    <row r="1000" spans="1:8" ht="43.2" x14ac:dyDescent="0.55000000000000004">
      <c r="A1000" s="3" t="s">
        <v>2077</v>
      </c>
      <c r="B1000" t="s">
        <v>8219</v>
      </c>
      <c r="C1000">
        <v>8359</v>
      </c>
      <c r="F1000" s="3" t="s">
        <v>2742</v>
      </c>
      <c r="G1000" t="s">
        <v>8221</v>
      </c>
      <c r="H1000">
        <v>18</v>
      </c>
    </row>
    <row r="1001" spans="1:8" ht="43.2" x14ac:dyDescent="0.55000000000000004">
      <c r="A1001" s="3" t="s">
        <v>2078</v>
      </c>
      <c r="B1001" t="s">
        <v>8219</v>
      </c>
      <c r="C1001">
        <v>188</v>
      </c>
      <c r="F1001" s="3" t="s">
        <v>2743</v>
      </c>
      <c r="G1001" t="s">
        <v>8221</v>
      </c>
      <c r="H1001">
        <v>0</v>
      </c>
    </row>
    <row r="1002" spans="1:8" ht="57.6" x14ac:dyDescent="0.55000000000000004">
      <c r="A1002" s="3" t="s">
        <v>2079</v>
      </c>
      <c r="B1002" t="s">
        <v>8219</v>
      </c>
      <c r="C1002">
        <v>48</v>
      </c>
      <c r="F1002" s="3" t="s">
        <v>2744</v>
      </c>
      <c r="G1002" t="s">
        <v>8221</v>
      </c>
      <c r="H1002">
        <v>22</v>
      </c>
    </row>
    <row r="1003" spans="1:8" ht="43.2" x14ac:dyDescent="0.55000000000000004">
      <c r="A1003" s="3" t="s">
        <v>2080</v>
      </c>
      <c r="B1003" t="s">
        <v>8219</v>
      </c>
      <c r="C1003">
        <v>607</v>
      </c>
      <c r="F1003" s="3" t="s">
        <v>2745</v>
      </c>
      <c r="G1003" t="s">
        <v>8221</v>
      </c>
      <c r="H1003">
        <v>49</v>
      </c>
    </row>
    <row r="1004" spans="1:8" ht="43.2" x14ac:dyDescent="0.55000000000000004">
      <c r="A1004" s="3" t="s">
        <v>2081</v>
      </c>
      <c r="B1004" t="s">
        <v>8219</v>
      </c>
      <c r="C1004">
        <v>50</v>
      </c>
      <c r="F1004" s="3" t="s">
        <v>2746</v>
      </c>
      <c r="G1004" t="s">
        <v>8221</v>
      </c>
      <c r="H1004">
        <v>19</v>
      </c>
    </row>
    <row r="1005" spans="1:8" ht="57.6" x14ac:dyDescent="0.55000000000000004">
      <c r="A1005" s="3" t="s">
        <v>2082</v>
      </c>
      <c r="B1005" t="s">
        <v>8219</v>
      </c>
      <c r="C1005">
        <v>55</v>
      </c>
      <c r="F1005" s="3" t="s">
        <v>2747</v>
      </c>
      <c r="G1005" t="s">
        <v>8221</v>
      </c>
      <c r="H1005">
        <v>4</v>
      </c>
    </row>
    <row r="1006" spans="1:8" ht="43.2" x14ac:dyDescent="0.55000000000000004">
      <c r="A1006" s="3" t="s">
        <v>2083</v>
      </c>
      <c r="B1006" t="s">
        <v>8219</v>
      </c>
      <c r="C1006">
        <v>38</v>
      </c>
      <c r="F1006" s="3" t="s">
        <v>2748</v>
      </c>
      <c r="G1006" t="s">
        <v>8221</v>
      </c>
      <c r="H1006">
        <v>4</v>
      </c>
    </row>
    <row r="1007" spans="1:8" ht="57.6" x14ac:dyDescent="0.55000000000000004">
      <c r="A1007" s="3" t="s">
        <v>2084</v>
      </c>
      <c r="B1007" t="s">
        <v>8219</v>
      </c>
      <c r="C1007">
        <v>25</v>
      </c>
      <c r="F1007" s="3" t="s">
        <v>2749</v>
      </c>
      <c r="G1007" t="s">
        <v>8221</v>
      </c>
      <c r="H1007">
        <v>2</v>
      </c>
    </row>
    <row r="1008" spans="1:8" ht="28.8" x14ac:dyDescent="0.55000000000000004">
      <c r="A1008" s="3" t="s">
        <v>2085</v>
      </c>
      <c r="B1008" t="s">
        <v>8219</v>
      </c>
      <c r="C1008">
        <v>46</v>
      </c>
      <c r="F1008" s="3" t="s">
        <v>2750</v>
      </c>
      <c r="G1008" t="s">
        <v>8221</v>
      </c>
      <c r="H1008">
        <v>0</v>
      </c>
    </row>
    <row r="1009" spans="1:8" ht="43.2" x14ac:dyDescent="0.55000000000000004">
      <c r="A1009" s="3" t="s">
        <v>2086</v>
      </c>
      <c r="B1009" t="s">
        <v>8219</v>
      </c>
      <c r="C1009">
        <v>83</v>
      </c>
      <c r="F1009" s="3" t="s">
        <v>2751</v>
      </c>
      <c r="G1009" t="s">
        <v>8221</v>
      </c>
      <c r="H1009">
        <v>0</v>
      </c>
    </row>
    <row r="1010" spans="1:8" ht="43.2" x14ac:dyDescent="0.55000000000000004">
      <c r="A1010" s="3" t="s">
        <v>2087</v>
      </c>
      <c r="B1010" t="s">
        <v>8219</v>
      </c>
      <c r="C1010">
        <v>35</v>
      </c>
      <c r="F1010" s="3" t="s">
        <v>2752</v>
      </c>
      <c r="G1010" t="s">
        <v>8221</v>
      </c>
      <c r="H1010">
        <v>14</v>
      </c>
    </row>
    <row r="1011" spans="1:8" ht="57.6" x14ac:dyDescent="0.55000000000000004">
      <c r="A1011" s="3" t="s">
        <v>2088</v>
      </c>
      <c r="B1011" t="s">
        <v>8219</v>
      </c>
      <c r="C1011">
        <v>25</v>
      </c>
      <c r="F1011" s="3" t="s">
        <v>2753</v>
      </c>
      <c r="G1011" t="s">
        <v>8221</v>
      </c>
      <c r="H1011">
        <v>8</v>
      </c>
    </row>
    <row r="1012" spans="1:8" ht="28.8" x14ac:dyDescent="0.55000000000000004">
      <c r="A1012" s="3" t="s">
        <v>2089</v>
      </c>
      <c r="B1012" t="s">
        <v>8219</v>
      </c>
      <c r="C1012">
        <v>75</v>
      </c>
      <c r="F1012" s="3" t="s">
        <v>2754</v>
      </c>
      <c r="G1012" t="s">
        <v>8221</v>
      </c>
      <c r="H1012">
        <v>0</v>
      </c>
    </row>
    <row r="1013" spans="1:8" ht="43.2" x14ac:dyDescent="0.55000000000000004">
      <c r="A1013" s="3" t="s">
        <v>2090</v>
      </c>
      <c r="B1013" t="s">
        <v>8219</v>
      </c>
      <c r="C1013">
        <v>62</v>
      </c>
      <c r="F1013" s="3" t="s">
        <v>2755</v>
      </c>
      <c r="G1013" t="s">
        <v>8221</v>
      </c>
      <c r="H1013">
        <v>15</v>
      </c>
    </row>
    <row r="1014" spans="1:8" ht="28.8" x14ac:dyDescent="0.55000000000000004">
      <c r="A1014" s="3" t="s">
        <v>2091</v>
      </c>
      <c r="B1014" t="s">
        <v>8219</v>
      </c>
      <c r="C1014">
        <v>160</v>
      </c>
      <c r="F1014" s="3" t="s">
        <v>2756</v>
      </c>
      <c r="G1014" t="s">
        <v>8221</v>
      </c>
      <c r="H1014">
        <v>33</v>
      </c>
    </row>
    <row r="1015" spans="1:8" ht="28.8" x14ac:dyDescent="0.55000000000000004">
      <c r="A1015" s="3" t="s">
        <v>2092</v>
      </c>
      <c r="B1015" t="s">
        <v>8219</v>
      </c>
      <c r="C1015">
        <v>246</v>
      </c>
      <c r="F1015" s="3" t="s">
        <v>2757</v>
      </c>
      <c r="G1015" t="s">
        <v>8221</v>
      </c>
      <c r="H1015">
        <v>2</v>
      </c>
    </row>
    <row r="1016" spans="1:8" ht="43.2" x14ac:dyDescent="0.55000000000000004">
      <c r="A1016" s="3" t="s">
        <v>2093</v>
      </c>
      <c r="B1016" t="s">
        <v>8219</v>
      </c>
      <c r="C1016">
        <v>55</v>
      </c>
      <c r="F1016" s="3" t="s">
        <v>2758</v>
      </c>
      <c r="G1016" t="s">
        <v>8221</v>
      </c>
      <c r="H1016">
        <v>6</v>
      </c>
    </row>
    <row r="1017" spans="1:8" ht="57.6" x14ac:dyDescent="0.55000000000000004">
      <c r="A1017" s="3" t="s">
        <v>2094</v>
      </c>
      <c r="B1017" t="s">
        <v>8219</v>
      </c>
      <c r="C1017">
        <v>23</v>
      </c>
      <c r="F1017" s="3" t="s">
        <v>2759</v>
      </c>
      <c r="G1017" t="s">
        <v>8221</v>
      </c>
      <c r="H1017">
        <v>2</v>
      </c>
    </row>
    <row r="1018" spans="1:8" ht="57.6" x14ac:dyDescent="0.55000000000000004">
      <c r="A1018" s="3" t="s">
        <v>2095</v>
      </c>
      <c r="B1018" t="s">
        <v>8219</v>
      </c>
      <c r="C1018">
        <v>72</v>
      </c>
      <c r="F1018" s="3" t="s">
        <v>2760</v>
      </c>
      <c r="G1018" t="s">
        <v>8221</v>
      </c>
      <c r="H1018">
        <v>0</v>
      </c>
    </row>
    <row r="1019" spans="1:8" ht="57.6" x14ac:dyDescent="0.55000000000000004">
      <c r="A1019" s="3" t="s">
        <v>2096</v>
      </c>
      <c r="B1019" t="s">
        <v>8219</v>
      </c>
      <c r="C1019">
        <v>22</v>
      </c>
      <c r="F1019" s="3" t="s">
        <v>2761</v>
      </c>
      <c r="G1019" t="s">
        <v>8221</v>
      </c>
      <c r="H1019">
        <v>4</v>
      </c>
    </row>
    <row r="1020" spans="1:8" ht="57.6" x14ac:dyDescent="0.55000000000000004">
      <c r="A1020" s="3" t="s">
        <v>2097</v>
      </c>
      <c r="B1020" t="s">
        <v>8219</v>
      </c>
      <c r="C1020">
        <v>14</v>
      </c>
      <c r="F1020" s="3" t="s">
        <v>2762</v>
      </c>
      <c r="G1020" t="s">
        <v>8221</v>
      </c>
      <c r="H1020">
        <v>1</v>
      </c>
    </row>
    <row r="1021" spans="1:8" x14ac:dyDescent="0.55000000000000004">
      <c r="A1021" s="3" t="s">
        <v>2098</v>
      </c>
      <c r="B1021" t="s">
        <v>8219</v>
      </c>
      <c r="C1021">
        <v>38</v>
      </c>
      <c r="F1021" s="3" t="s">
        <v>2763</v>
      </c>
      <c r="G1021" t="s">
        <v>8221</v>
      </c>
      <c r="H1021">
        <v>3</v>
      </c>
    </row>
    <row r="1022" spans="1:8" ht="28.8" x14ac:dyDescent="0.55000000000000004">
      <c r="A1022" s="3" t="s">
        <v>2099</v>
      </c>
      <c r="B1022" t="s">
        <v>8219</v>
      </c>
      <c r="C1022">
        <v>32</v>
      </c>
      <c r="F1022" s="3" t="s">
        <v>2764</v>
      </c>
      <c r="G1022" t="s">
        <v>8221</v>
      </c>
      <c r="H1022">
        <v>4</v>
      </c>
    </row>
    <row r="1023" spans="1:8" ht="43.2" x14ac:dyDescent="0.55000000000000004">
      <c r="A1023" s="3" t="s">
        <v>2100</v>
      </c>
      <c r="B1023" t="s">
        <v>8219</v>
      </c>
      <c r="C1023">
        <v>63</v>
      </c>
      <c r="F1023" s="3" t="s">
        <v>2765</v>
      </c>
      <c r="G1023" t="s">
        <v>8221</v>
      </c>
      <c r="H1023">
        <v>0</v>
      </c>
    </row>
    <row r="1024" spans="1:8" ht="28.8" x14ac:dyDescent="0.55000000000000004">
      <c r="A1024" s="3" t="s">
        <v>2101</v>
      </c>
      <c r="B1024" t="s">
        <v>8219</v>
      </c>
      <c r="C1024">
        <v>27</v>
      </c>
      <c r="F1024" s="3" t="s">
        <v>2766</v>
      </c>
      <c r="G1024" t="s">
        <v>8221</v>
      </c>
      <c r="H1024">
        <v>4</v>
      </c>
    </row>
    <row r="1025" spans="1:8" ht="28.8" x14ac:dyDescent="0.55000000000000004">
      <c r="A1025" s="3" t="s">
        <v>2102</v>
      </c>
      <c r="B1025" t="s">
        <v>8219</v>
      </c>
      <c r="C1025">
        <v>44</v>
      </c>
      <c r="F1025" s="3" t="s">
        <v>2767</v>
      </c>
      <c r="G1025" t="s">
        <v>8221</v>
      </c>
      <c r="H1025">
        <v>3</v>
      </c>
    </row>
    <row r="1026" spans="1:8" ht="28.8" x14ac:dyDescent="0.55000000000000004">
      <c r="A1026" s="3" t="s">
        <v>2103</v>
      </c>
      <c r="B1026" t="s">
        <v>8219</v>
      </c>
      <c r="C1026">
        <v>38</v>
      </c>
      <c r="F1026" s="3" t="s">
        <v>2768</v>
      </c>
      <c r="G1026" t="s">
        <v>8221</v>
      </c>
      <c r="H1026">
        <v>34</v>
      </c>
    </row>
    <row r="1027" spans="1:8" ht="28.8" x14ac:dyDescent="0.55000000000000004">
      <c r="A1027" s="3" t="s">
        <v>2104</v>
      </c>
      <c r="B1027" t="s">
        <v>8219</v>
      </c>
      <c r="C1027">
        <v>115</v>
      </c>
      <c r="F1027" s="3" t="s">
        <v>2769</v>
      </c>
      <c r="G1027" t="s">
        <v>8221</v>
      </c>
      <c r="H1027">
        <v>2</v>
      </c>
    </row>
    <row r="1028" spans="1:8" ht="28.8" x14ac:dyDescent="0.55000000000000004">
      <c r="A1028" s="3" t="s">
        <v>2105</v>
      </c>
      <c r="B1028" t="s">
        <v>8219</v>
      </c>
      <c r="C1028">
        <v>37</v>
      </c>
      <c r="F1028" s="3" t="s">
        <v>2770</v>
      </c>
      <c r="G1028" t="s">
        <v>8221</v>
      </c>
      <c r="H1028">
        <v>33</v>
      </c>
    </row>
    <row r="1029" spans="1:8" ht="43.2" x14ac:dyDescent="0.55000000000000004">
      <c r="A1029" s="3" t="s">
        <v>2106</v>
      </c>
      <c r="B1029" t="s">
        <v>8219</v>
      </c>
      <c r="C1029">
        <v>99</v>
      </c>
      <c r="F1029" s="3" t="s">
        <v>2771</v>
      </c>
      <c r="G1029" t="s">
        <v>8221</v>
      </c>
      <c r="H1029">
        <v>0</v>
      </c>
    </row>
    <row r="1030" spans="1:8" ht="43.2" x14ac:dyDescent="0.55000000000000004">
      <c r="A1030" s="3" t="s">
        <v>2107</v>
      </c>
      <c r="B1030" t="s">
        <v>8219</v>
      </c>
      <c r="C1030">
        <v>44</v>
      </c>
      <c r="F1030" s="3" t="s">
        <v>2772</v>
      </c>
      <c r="G1030" t="s">
        <v>8221</v>
      </c>
      <c r="H1030">
        <v>0</v>
      </c>
    </row>
    <row r="1031" spans="1:8" ht="28.8" x14ac:dyDescent="0.55000000000000004">
      <c r="A1031" s="3" t="s">
        <v>2108</v>
      </c>
      <c r="B1031" t="s">
        <v>8219</v>
      </c>
      <c r="C1031">
        <v>58</v>
      </c>
      <c r="F1031" s="3" t="s">
        <v>2773</v>
      </c>
      <c r="G1031" t="s">
        <v>8221</v>
      </c>
      <c r="H1031">
        <v>1</v>
      </c>
    </row>
    <row r="1032" spans="1:8" ht="57.6" x14ac:dyDescent="0.55000000000000004">
      <c r="A1032" s="3" t="s">
        <v>2109</v>
      </c>
      <c r="B1032" t="s">
        <v>8219</v>
      </c>
      <c r="C1032">
        <v>191</v>
      </c>
      <c r="F1032" s="3" t="s">
        <v>2774</v>
      </c>
      <c r="G1032" t="s">
        <v>8221</v>
      </c>
      <c r="H1032">
        <v>13</v>
      </c>
    </row>
    <row r="1033" spans="1:8" ht="43.2" x14ac:dyDescent="0.55000000000000004">
      <c r="A1033" s="3" t="s">
        <v>2110</v>
      </c>
      <c r="B1033" t="s">
        <v>8219</v>
      </c>
      <c r="C1033">
        <v>40</v>
      </c>
      <c r="F1033" s="3" t="s">
        <v>2775</v>
      </c>
      <c r="G1033" t="s">
        <v>8221</v>
      </c>
      <c r="H1033">
        <v>2</v>
      </c>
    </row>
    <row r="1034" spans="1:8" ht="28.8" x14ac:dyDescent="0.55000000000000004">
      <c r="A1034" s="3" t="s">
        <v>2111</v>
      </c>
      <c r="B1034" t="s">
        <v>8219</v>
      </c>
      <c r="C1034">
        <v>38</v>
      </c>
      <c r="F1034" s="3" t="s">
        <v>2776</v>
      </c>
      <c r="G1034" t="s">
        <v>8221</v>
      </c>
      <c r="H1034">
        <v>36</v>
      </c>
    </row>
    <row r="1035" spans="1:8" ht="57.6" x14ac:dyDescent="0.55000000000000004">
      <c r="A1035" s="3" t="s">
        <v>2112</v>
      </c>
      <c r="B1035" t="s">
        <v>8219</v>
      </c>
      <c r="C1035">
        <v>39</v>
      </c>
      <c r="F1035" s="3" t="s">
        <v>2777</v>
      </c>
      <c r="G1035" t="s">
        <v>8221</v>
      </c>
      <c r="H1035">
        <v>1</v>
      </c>
    </row>
    <row r="1036" spans="1:8" ht="57.6" x14ac:dyDescent="0.55000000000000004">
      <c r="A1036" s="3" t="s">
        <v>2113</v>
      </c>
      <c r="B1036" t="s">
        <v>8219</v>
      </c>
      <c r="C1036">
        <v>11</v>
      </c>
      <c r="F1036" s="3" t="s">
        <v>2778</v>
      </c>
      <c r="G1036" t="s">
        <v>8221</v>
      </c>
      <c r="H1036">
        <v>15</v>
      </c>
    </row>
    <row r="1037" spans="1:8" ht="57.6" x14ac:dyDescent="0.55000000000000004">
      <c r="A1037" s="3" t="s">
        <v>2114</v>
      </c>
      <c r="B1037" t="s">
        <v>8219</v>
      </c>
      <c r="C1037">
        <v>107</v>
      </c>
      <c r="F1037" s="3" t="s">
        <v>2779</v>
      </c>
      <c r="G1037" t="s">
        <v>8221</v>
      </c>
      <c r="H1037">
        <v>1</v>
      </c>
    </row>
    <row r="1038" spans="1:8" ht="43.2" x14ac:dyDescent="0.55000000000000004">
      <c r="A1038" s="3" t="s">
        <v>2115</v>
      </c>
      <c r="B1038" t="s">
        <v>8219</v>
      </c>
      <c r="C1038">
        <v>147</v>
      </c>
      <c r="F1038" s="3" t="s">
        <v>2780</v>
      </c>
      <c r="G1038" t="s">
        <v>8221</v>
      </c>
      <c r="H1038">
        <v>0</v>
      </c>
    </row>
    <row r="1039" spans="1:8" ht="28.8" x14ac:dyDescent="0.55000000000000004">
      <c r="A1039" s="3" t="s">
        <v>2116</v>
      </c>
      <c r="B1039" t="s">
        <v>8219</v>
      </c>
      <c r="C1039">
        <v>36</v>
      </c>
      <c r="F1039" s="3" t="s">
        <v>2841</v>
      </c>
      <c r="G1039" t="s">
        <v>8221</v>
      </c>
      <c r="H1039">
        <v>1</v>
      </c>
    </row>
    <row r="1040" spans="1:8" ht="43.2" x14ac:dyDescent="0.55000000000000004">
      <c r="A1040" s="3" t="s">
        <v>2117</v>
      </c>
      <c r="B1040" t="s">
        <v>8219</v>
      </c>
      <c r="C1040">
        <v>92</v>
      </c>
      <c r="F1040" s="3" t="s">
        <v>2842</v>
      </c>
      <c r="G1040" t="s">
        <v>8221</v>
      </c>
      <c r="H1040">
        <v>0</v>
      </c>
    </row>
    <row r="1041" spans="1:8" ht="43.2" x14ac:dyDescent="0.55000000000000004">
      <c r="A1041" s="3" t="s">
        <v>2118</v>
      </c>
      <c r="B1041" t="s">
        <v>8219</v>
      </c>
      <c r="C1041">
        <v>35</v>
      </c>
      <c r="F1041" s="3" t="s">
        <v>2843</v>
      </c>
      <c r="G1041" t="s">
        <v>8221</v>
      </c>
      <c r="H1041">
        <v>0</v>
      </c>
    </row>
    <row r="1042" spans="1:8" ht="43.2" x14ac:dyDescent="0.55000000000000004">
      <c r="A1042" s="3" t="s">
        <v>2119</v>
      </c>
      <c r="B1042" t="s">
        <v>8219</v>
      </c>
      <c r="C1042">
        <v>17</v>
      </c>
      <c r="F1042" s="3" t="s">
        <v>2844</v>
      </c>
      <c r="G1042" t="s">
        <v>8221</v>
      </c>
      <c r="H1042">
        <v>1</v>
      </c>
    </row>
    <row r="1043" spans="1:8" ht="72" x14ac:dyDescent="0.55000000000000004">
      <c r="A1043" s="3" t="s">
        <v>2120</v>
      </c>
      <c r="B1043" t="s">
        <v>8219</v>
      </c>
      <c r="C1043">
        <v>22</v>
      </c>
      <c r="F1043" s="3" t="s">
        <v>2845</v>
      </c>
      <c r="G1043" t="s">
        <v>8221</v>
      </c>
      <c r="H1043">
        <v>39</v>
      </c>
    </row>
    <row r="1044" spans="1:8" ht="57.6" x14ac:dyDescent="0.55000000000000004">
      <c r="A1044" s="3" t="s">
        <v>2121</v>
      </c>
      <c r="B1044" t="s">
        <v>8219</v>
      </c>
      <c r="C1044">
        <v>69</v>
      </c>
      <c r="F1044" s="3" t="s">
        <v>2846</v>
      </c>
      <c r="G1044" t="s">
        <v>8221</v>
      </c>
      <c r="H1044">
        <v>0</v>
      </c>
    </row>
    <row r="1045" spans="1:8" ht="28.8" x14ac:dyDescent="0.55000000000000004">
      <c r="A1045" s="3" t="s">
        <v>2162</v>
      </c>
      <c r="B1045" t="s">
        <v>8219</v>
      </c>
      <c r="C1045">
        <v>13</v>
      </c>
      <c r="F1045" s="3" t="s">
        <v>2847</v>
      </c>
      <c r="G1045" t="s">
        <v>8221</v>
      </c>
      <c r="H1045">
        <v>0</v>
      </c>
    </row>
    <row r="1046" spans="1:8" ht="57.6" x14ac:dyDescent="0.55000000000000004">
      <c r="A1046" s="3" t="s">
        <v>2163</v>
      </c>
      <c r="B1046" t="s">
        <v>8219</v>
      </c>
      <c r="C1046">
        <v>58</v>
      </c>
      <c r="F1046" s="3" t="s">
        <v>2848</v>
      </c>
      <c r="G1046" t="s">
        <v>8221</v>
      </c>
      <c r="H1046">
        <v>3</v>
      </c>
    </row>
    <row r="1047" spans="1:8" ht="28.8" x14ac:dyDescent="0.55000000000000004">
      <c r="A1047" s="3" t="s">
        <v>2164</v>
      </c>
      <c r="B1047" t="s">
        <v>8219</v>
      </c>
      <c r="C1047">
        <v>44</v>
      </c>
      <c r="F1047" s="3" t="s">
        <v>2849</v>
      </c>
      <c r="G1047" t="s">
        <v>8221</v>
      </c>
      <c r="H1047">
        <v>1</v>
      </c>
    </row>
    <row r="1048" spans="1:8" ht="43.2" x14ac:dyDescent="0.55000000000000004">
      <c r="A1048" s="3" t="s">
        <v>2165</v>
      </c>
      <c r="B1048" t="s">
        <v>8219</v>
      </c>
      <c r="C1048">
        <v>83</v>
      </c>
      <c r="F1048" s="3" t="s">
        <v>2850</v>
      </c>
      <c r="G1048" t="s">
        <v>8221</v>
      </c>
      <c r="H1048">
        <v>13</v>
      </c>
    </row>
    <row r="1049" spans="1:8" ht="43.2" x14ac:dyDescent="0.55000000000000004">
      <c r="A1049" s="3" t="s">
        <v>2166</v>
      </c>
      <c r="B1049" t="s">
        <v>8219</v>
      </c>
      <c r="C1049">
        <v>117</v>
      </c>
      <c r="F1049" s="3" t="s">
        <v>2851</v>
      </c>
      <c r="G1049" t="s">
        <v>8221</v>
      </c>
      <c r="H1049">
        <v>0</v>
      </c>
    </row>
    <row r="1050" spans="1:8" ht="28.8" x14ac:dyDescent="0.55000000000000004">
      <c r="A1050" s="3" t="s">
        <v>2167</v>
      </c>
      <c r="B1050" t="s">
        <v>8219</v>
      </c>
      <c r="C1050">
        <v>32</v>
      </c>
      <c r="F1050" s="3" t="s">
        <v>2852</v>
      </c>
      <c r="G1050" t="s">
        <v>8221</v>
      </c>
      <c r="H1050">
        <v>6</v>
      </c>
    </row>
    <row r="1051" spans="1:8" ht="43.2" x14ac:dyDescent="0.55000000000000004">
      <c r="A1051" s="3" t="s">
        <v>2168</v>
      </c>
      <c r="B1051" t="s">
        <v>8219</v>
      </c>
      <c r="C1051">
        <v>8</v>
      </c>
      <c r="F1051" s="3" t="s">
        <v>2853</v>
      </c>
      <c r="G1051" t="s">
        <v>8221</v>
      </c>
      <c r="H1051">
        <v>0</v>
      </c>
    </row>
    <row r="1052" spans="1:8" ht="28.8" x14ac:dyDescent="0.55000000000000004">
      <c r="A1052" s="3" t="s">
        <v>2169</v>
      </c>
      <c r="B1052" t="s">
        <v>8219</v>
      </c>
      <c r="C1052">
        <v>340</v>
      </c>
      <c r="F1052" s="3" t="s">
        <v>2854</v>
      </c>
      <c r="G1052" t="s">
        <v>8221</v>
      </c>
      <c r="H1052">
        <v>14</v>
      </c>
    </row>
    <row r="1053" spans="1:8" ht="28.8" x14ac:dyDescent="0.55000000000000004">
      <c r="A1053" s="3" t="s">
        <v>2170</v>
      </c>
      <c r="B1053" t="s">
        <v>8219</v>
      </c>
      <c r="C1053">
        <v>7</v>
      </c>
      <c r="F1053" s="3" t="s">
        <v>2855</v>
      </c>
      <c r="G1053" t="s">
        <v>8221</v>
      </c>
      <c r="H1053">
        <v>5</v>
      </c>
    </row>
    <row r="1054" spans="1:8" ht="28.8" x14ac:dyDescent="0.55000000000000004">
      <c r="A1054" s="3" t="s">
        <v>2171</v>
      </c>
      <c r="B1054" t="s">
        <v>8219</v>
      </c>
      <c r="C1054">
        <v>19</v>
      </c>
      <c r="F1054" s="3" t="s">
        <v>2856</v>
      </c>
      <c r="G1054" t="s">
        <v>8221</v>
      </c>
      <c r="H1054">
        <v>6</v>
      </c>
    </row>
    <row r="1055" spans="1:8" ht="28.8" x14ac:dyDescent="0.55000000000000004">
      <c r="A1055" s="3" t="s">
        <v>2172</v>
      </c>
      <c r="B1055" t="s">
        <v>8219</v>
      </c>
      <c r="C1055">
        <v>47</v>
      </c>
      <c r="F1055" s="3" t="s">
        <v>2857</v>
      </c>
      <c r="G1055" t="s">
        <v>8221</v>
      </c>
      <c r="H1055">
        <v>15</v>
      </c>
    </row>
    <row r="1056" spans="1:8" ht="43.2" x14ac:dyDescent="0.55000000000000004">
      <c r="A1056" s="3" t="s">
        <v>2173</v>
      </c>
      <c r="B1056" t="s">
        <v>8219</v>
      </c>
      <c r="C1056">
        <v>13</v>
      </c>
      <c r="F1056" s="3" t="s">
        <v>2858</v>
      </c>
      <c r="G1056" t="s">
        <v>8221</v>
      </c>
      <c r="H1056">
        <v>0</v>
      </c>
    </row>
    <row r="1057" spans="1:8" ht="43.2" x14ac:dyDescent="0.55000000000000004">
      <c r="A1057" s="3" t="s">
        <v>2174</v>
      </c>
      <c r="B1057" t="s">
        <v>8219</v>
      </c>
      <c r="C1057">
        <v>90</v>
      </c>
      <c r="F1057" s="3" t="s">
        <v>2859</v>
      </c>
      <c r="G1057" t="s">
        <v>8221</v>
      </c>
      <c r="H1057">
        <v>1</v>
      </c>
    </row>
    <row r="1058" spans="1:8" ht="28.8" x14ac:dyDescent="0.55000000000000004">
      <c r="A1058" s="3" t="s">
        <v>2175</v>
      </c>
      <c r="B1058" t="s">
        <v>8219</v>
      </c>
      <c r="C1058">
        <v>63</v>
      </c>
      <c r="F1058" s="3" t="s">
        <v>2860</v>
      </c>
      <c r="G1058" t="s">
        <v>8221</v>
      </c>
      <c r="H1058">
        <v>9</v>
      </c>
    </row>
    <row r="1059" spans="1:8" x14ac:dyDescent="0.55000000000000004">
      <c r="A1059" s="3" t="s">
        <v>2176</v>
      </c>
      <c r="B1059" t="s">
        <v>8219</v>
      </c>
      <c r="C1059">
        <v>26</v>
      </c>
      <c r="F1059" s="3" t="s">
        <v>2861</v>
      </c>
      <c r="G1059" t="s">
        <v>8221</v>
      </c>
      <c r="H1059">
        <v>3</v>
      </c>
    </row>
    <row r="1060" spans="1:8" ht="28.8" x14ac:dyDescent="0.55000000000000004">
      <c r="A1060" s="3" t="s">
        <v>2177</v>
      </c>
      <c r="B1060" t="s">
        <v>8219</v>
      </c>
      <c r="C1060">
        <v>71</v>
      </c>
      <c r="F1060" s="3" t="s">
        <v>2862</v>
      </c>
      <c r="G1060" t="s">
        <v>8221</v>
      </c>
      <c r="H1060">
        <v>3</v>
      </c>
    </row>
    <row r="1061" spans="1:8" ht="28.8" x14ac:dyDescent="0.55000000000000004">
      <c r="A1061" s="3" t="s">
        <v>2178</v>
      </c>
      <c r="B1061" t="s">
        <v>8219</v>
      </c>
      <c r="C1061">
        <v>38</v>
      </c>
      <c r="F1061" s="3" t="s">
        <v>2863</v>
      </c>
      <c r="G1061" t="s">
        <v>8221</v>
      </c>
      <c r="H1061">
        <v>1</v>
      </c>
    </row>
    <row r="1062" spans="1:8" ht="28.8" x14ac:dyDescent="0.55000000000000004">
      <c r="A1062" s="3" t="s">
        <v>2179</v>
      </c>
      <c r="B1062" t="s">
        <v>8219</v>
      </c>
      <c r="C1062">
        <v>859</v>
      </c>
      <c r="F1062" s="3" t="s">
        <v>2864</v>
      </c>
      <c r="G1062" t="s">
        <v>8221</v>
      </c>
      <c r="H1062">
        <v>3</v>
      </c>
    </row>
    <row r="1063" spans="1:8" ht="28.8" x14ac:dyDescent="0.55000000000000004">
      <c r="A1063" s="3" t="s">
        <v>2180</v>
      </c>
      <c r="B1063" t="s">
        <v>8219</v>
      </c>
      <c r="C1063">
        <v>21</v>
      </c>
      <c r="F1063" s="3" t="s">
        <v>2865</v>
      </c>
      <c r="G1063" t="s">
        <v>8221</v>
      </c>
      <c r="H1063">
        <v>0</v>
      </c>
    </row>
    <row r="1064" spans="1:8" ht="28.8" x14ac:dyDescent="0.55000000000000004">
      <c r="A1064" s="3" t="s">
        <v>2181</v>
      </c>
      <c r="B1064" t="s">
        <v>8219</v>
      </c>
      <c r="C1064">
        <v>78</v>
      </c>
      <c r="F1064" s="3" t="s">
        <v>2866</v>
      </c>
      <c r="G1064" t="s">
        <v>8221</v>
      </c>
      <c r="H1064">
        <v>2</v>
      </c>
    </row>
    <row r="1065" spans="1:8" ht="28.8" x14ac:dyDescent="0.55000000000000004">
      <c r="A1065" s="3" t="s">
        <v>2182</v>
      </c>
      <c r="B1065" t="s">
        <v>8219</v>
      </c>
      <c r="C1065">
        <v>53</v>
      </c>
      <c r="F1065" s="3" t="s">
        <v>2867</v>
      </c>
      <c r="G1065" t="s">
        <v>8221</v>
      </c>
      <c r="H1065">
        <v>10</v>
      </c>
    </row>
    <row r="1066" spans="1:8" ht="43.2" x14ac:dyDescent="0.55000000000000004">
      <c r="A1066" s="3" t="s">
        <v>2183</v>
      </c>
      <c r="B1066" t="s">
        <v>8219</v>
      </c>
      <c r="C1066">
        <v>356</v>
      </c>
      <c r="F1066" s="3" t="s">
        <v>2868</v>
      </c>
      <c r="G1066" t="s">
        <v>8221</v>
      </c>
      <c r="H1066">
        <v>60</v>
      </c>
    </row>
    <row r="1067" spans="1:8" ht="57.6" x14ac:dyDescent="0.55000000000000004">
      <c r="A1067" s="3" t="s">
        <v>2184</v>
      </c>
      <c r="B1067" t="s">
        <v>8219</v>
      </c>
      <c r="C1067">
        <v>279</v>
      </c>
      <c r="F1067" s="3" t="s">
        <v>2869</v>
      </c>
      <c r="G1067" t="s">
        <v>8221</v>
      </c>
      <c r="H1067">
        <v>5</v>
      </c>
    </row>
    <row r="1068" spans="1:8" ht="57.6" x14ac:dyDescent="0.55000000000000004">
      <c r="A1068" s="3" t="s">
        <v>2185</v>
      </c>
      <c r="B1068" t="s">
        <v>8219</v>
      </c>
      <c r="C1068">
        <v>266</v>
      </c>
      <c r="F1068" s="3" t="s">
        <v>2870</v>
      </c>
      <c r="G1068" t="s">
        <v>8221</v>
      </c>
      <c r="H1068">
        <v>9</v>
      </c>
    </row>
    <row r="1069" spans="1:8" ht="28.8" x14ac:dyDescent="0.55000000000000004">
      <c r="A1069" s="3" t="s">
        <v>2186</v>
      </c>
      <c r="B1069" t="s">
        <v>8219</v>
      </c>
      <c r="C1069">
        <v>623</v>
      </c>
      <c r="F1069" s="3" t="s">
        <v>2871</v>
      </c>
      <c r="G1069" t="s">
        <v>8221</v>
      </c>
      <c r="H1069">
        <v>13</v>
      </c>
    </row>
    <row r="1070" spans="1:8" ht="28.8" x14ac:dyDescent="0.55000000000000004">
      <c r="A1070" s="3" t="s">
        <v>2187</v>
      </c>
      <c r="B1070" t="s">
        <v>8219</v>
      </c>
      <c r="C1070">
        <v>392</v>
      </c>
      <c r="F1070" s="3" t="s">
        <v>2872</v>
      </c>
      <c r="G1070" t="s">
        <v>8221</v>
      </c>
      <c r="H1070">
        <v>0</v>
      </c>
    </row>
    <row r="1071" spans="1:8" ht="28.8" x14ac:dyDescent="0.55000000000000004">
      <c r="A1071" s="3" t="s">
        <v>2188</v>
      </c>
      <c r="B1071" t="s">
        <v>8219</v>
      </c>
      <c r="C1071">
        <v>3562</v>
      </c>
      <c r="F1071" s="3" t="s">
        <v>2873</v>
      </c>
      <c r="G1071" t="s">
        <v>8221</v>
      </c>
      <c r="H1071">
        <v>8</v>
      </c>
    </row>
    <row r="1072" spans="1:8" ht="43.2" x14ac:dyDescent="0.55000000000000004">
      <c r="A1072" s="3" t="s">
        <v>2189</v>
      </c>
      <c r="B1072" t="s">
        <v>8219</v>
      </c>
      <c r="C1072">
        <v>514</v>
      </c>
      <c r="F1072" s="3" t="s">
        <v>2874</v>
      </c>
      <c r="G1072" t="s">
        <v>8221</v>
      </c>
      <c r="H1072">
        <v>3</v>
      </c>
    </row>
    <row r="1073" spans="1:8" x14ac:dyDescent="0.55000000000000004">
      <c r="A1073" s="3" t="s">
        <v>2190</v>
      </c>
      <c r="B1073" t="s">
        <v>8219</v>
      </c>
      <c r="C1073">
        <v>88</v>
      </c>
      <c r="F1073" s="3" t="s">
        <v>2875</v>
      </c>
      <c r="G1073" t="s">
        <v>8221</v>
      </c>
      <c r="H1073">
        <v>3</v>
      </c>
    </row>
    <row r="1074" spans="1:8" ht="43.2" x14ac:dyDescent="0.55000000000000004">
      <c r="A1074" s="3" t="s">
        <v>2191</v>
      </c>
      <c r="B1074" t="s">
        <v>8219</v>
      </c>
      <c r="C1074">
        <v>537</v>
      </c>
      <c r="F1074" s="3" t="s">
        <v>2876</v>
      </c>
      <c r="G1074" t="s">
        <v>8221</v>
      </c>
      <c r="H1074">
        <v>0</v>
      </c>
    </row>
    <row r="1075" spans="1:8" ht="43.2" x14ac:dyDescent="0.55000000000000004">
      <c r="A1075" s="3" t="s">
        <v>2192</v>
      </c>
      <c r="B1075" t="s">
        <v>8219</v>
      </c>
      <c r="C1075">
        <v>25</v>
      </c>
      <c r="F1075" s="3" t="s">
        <v>2877</v>
      </c>
      <c r="G1075" t="s">
        <v>8221</v>
      </c>
      <c r="H1075">
        <v>6</v>
      </c>
    </row>
    <row r="1076" spans="1:8" ht="57.6" x14ac:dyDescent="0.55000000000000004">
      <c r="A1076" s="3" t="s">
        <v>2193</v>
      </c>
      <c r="B1076" t="s">
        <v>8219</v>
      </c>
      <c r="C1076">
        <v>3238</v>
      </c>
      <c r="F1076" s="3" t="s">
        <v>2878</v>
      </c>
      <c r="G1076" t="s">
        <v>8221</v>
      </c>
      <c r="H1076">
        <v>4</v>
      </c>
    </row>
    <row r="1077" spans="1:8" ht="43.2" x14ac:dyDescent="0.55000000000000004">
      <c r="A1077" s="3" t="s">
        <v>2194</v>
      </c>
      <c r="B1077" t="s">
        <v>8219</v>
      </c>
      <c r="C1077">
        <v>897</v>
      </c>
      <c r="F1077" s="3" t="s">
        <v>2879</v>
      </c>
      <c r="G1077" t="s">
        <v>8221</v>
      </c>
      <c r="H1077">
        <v>1</v>
      </c>
    </row>
    <row r="1078" spans="1:8" ht="28.8" x14ac:dyDescent="0.55000000000000004">
      <c r="A1078" s="3" t="s">
        <v>2195</v>
      </c>
      <c r="B1078" t="s">
        <v>8219</v>
      </c>
      <c r="C1078">
        <v>878</v>
      </c>
      <c r="F1078" s="3" t="s">
        <v>2880</v>
      </c>
      <c r="G1078" t="s">
        <v>8221</v>
      </c>
      <c r="H1078">
        <v>29</v>
      </c>
    </row>
    <row r="1079" spans="1:8" ht="57.6" x14ac:dyDescent="0.55000000000000004">
      <c r="A1079" s="3" t="s">
        <v>2196</v>
      </c>
      <c r="B1079" t="s">
        <v>8219</v>
      </c>
      <c r="C1079">
        <v>115</v>
      </c>
      <c r="F1079" s="3" t="s">
        <v>2881</v>
      </c>
      <c r="G1079" t="s">
        <v>8221</v>
      </c>
      <c r="H1079">
        <v>0</v>
      </c>
    </row>
    <row r="1080" spans="1:8" ht="57.6" x14ac:dyDescent="0.55000000000000004">
      <c r="A1080" s="3" t="s">
        <v>2197</v>
      </c>
      <c r="B1080" t="s">
        <v>8219</v>
      </c>
      <c r="C1080">
        <v>234</v>
      </c>
      <c r="F1080" s="3" t="s">
        <v>2882</v>
      </c>
      <c r="G1080" t="s">
        <v>8221</v>
      </c>
      <c r="H1080">
        <v>4</v>
      </c>
    </row>
    <row r="1081" spans="1:8" ht="43.2" x14ac:dyDescent="0.55000000000000004">
      <c r="A1081" s="3" t="s">
        <v>2198</v>
      </c>
      <c r="B1081" t="s">
        <v>8219</v>
      </c>
      <c r="C1081">
        <v>4330</v>
      </c>
      <c r="F1081" s="3" t="s">
        <v>2883</v>
      </c>
      <c r="G1081" t="s">
        <v>8221</v>
      </c>
      <c r="H1081">
        <v>5</v>
      </c>
    </row>
    <row r="1082" spans="1:8" ht="43.2" x14ac:dyDescent="0.55000000000000004">
      <c r="A1082" s="3" t="s">
        <v>2199</v>
      </c>
      <c r="B1082" t="s">
        <v>8219</v>
      </c>
      <c r="C1082">
        <v>651</v>
      </c>
      <c r="F1082" s="3" t="s">
        <v>2884</v>
      </c>
      <c r="G1082" t="s">
        <v>8221</v>
      </c>
      <c r="H1082">
        <v>4</v>
      </c>
    </row>
    <row r="1083" spans="1:8" x14ac:dyDescent="0.55000000000000004">
      <c r="A1083" s="3" t="s">
        <v>2200</v>
      </c>
      <c r="B1083" t="s">
        <v>8219</v>
      </c>
      <c r="C1083">
        <v>251</v>
      </c>
      <c r="F1083" s="3" t="s">
        <v>2885</v>
      </c>
      <c r="G1083" t="s">
        <v>8221</v>
      </c>
      <c r="H1083">
        <v>5</v>
      </c>
    </row>
    <row r="1084" spans="1:8" ht="57.6" x14ac:dyDescent="0.55000000000000004">
      <c r="A1084" s="3" t="s">
        <v>2201</v>
      </c>
      <c r="B1084" t="s">
        <v>8219</v>
      </c>
      <c r="C1084">
        <v>263</v>
      </c>
      <c r="F1084" s="3" t="s">
        <v>2886</v>
      </c>
      <c r="G1084" t="s">
        <v>8221</v>
      </c>
      <c r="H1084">
        <v>1</v>
      </c>
    </row>
    <row r="1085" spans="1:8" ht="57.6" x14ac:dyDescent="0.55000000000000004">
      <c r="A1085" s="3" t="s">
        <v>2202</v>
      </c>
      <c r="B1085" t="s">
        <v>8219</v>
      </c>
      <c r="C1085">
        <v>28</v>
      </c>
      <c r="F1085" s="3" t="s">
        <v>2887</v>
      </c>
      <c r="G1085" t="s">
        <v>8221</v>
      </c>
      <c r="H1085">
        <v>1</v>
      </c>
    </row>
    <row r="1086" spans="1:8" ht="57.6" x14ac:dyDescent="0.55000000000000004">
      <c r="A1086" s="3" t="s">
        <v>2203</v>
      </c>
      <c r="B1086" t="s">
        <v>8219</v>
      </c>
      <c r="C1086">
        <v>721</v>
      </c>
      <c r="F1086" s="3" t="s">
        <v>2888</v>
      </c>
      <c r="G1086" t="s">
        <v>8221</v>
      </c>
      <c r="H1086">
        <v>0</v>
      </c>
    </row>
    <row r="1087" spans="1:8" ht="28.8" x14ac:dyDescent="0.55000000000000004">
      <c r="A1087" s="3" t="s">
        <v>2204</v>
      </c>
      <c r="B1087" t="s">
        <v>8219</v>
      </c>
      <c r="C1087">
        <v>50</v>
      </c>
      <c r="F1087" s="3" t="s">
        <v>2889</v>
      </c>
      <c r="G1087" t="s">
        <v>8221</v>
      </c>
      <c r="H1087">
        <v>14</v>
      </c>
    </row>
    <row r="1088" spans="1:8" ht="43.2" x14ac:dyDescent="0.55000000000000004">
      <c r="A1088" s="3" t="s">
        <v>2205</v>
      </c>
      <c r="B1088" t="s">
        <v>8219</v>
      </c>
      <c r="C1088">
        <v>73</v>
      </c>
      <c r="F1088" s="3" t="s">
        <v>2890</v>
      </c>
      <c r="G1088" t="s">
        <v>8221</v>
      </c>
      <c r="H1088">
        <v>3</v>
      </c>
    </row>
    <row r="1089" spans="1:8" ht="28.8" x14ac:dyDescent="0.55000000000000004">
      <c r="A1089" s="3" t="s">
        <v>2206</v>
      </c>
      <c r="B1089" t="s">
        <v>8219</v>
      </c>
      <c r="C1089">
        <v>27</v>
      </c>
      <c r="F1089" s="3" t="s">
        <v>2891</v>
      </c>
      <c r="G1089" t="s">
        <v>8221</v>
      </c>
      <c r="H1089">
        <v>10</v>
      </c>
    </row>
    <row r="1090" spans="1:8" ht="28.8" x14ac:dyDescent="0.55000000000000004">
      <c r="A1090" s="3" t="s">
        <v>2207</v>
      </c>
      <c r="B1090" t="s">
        <v>8219</v>
      </c>
      <c r="C1090">
        <v>34</v>
      </c>
      <c r="F1090" s="3" t="s">
        <v>2892</v>
      </c>
      <c r="G1090" t="s">
        <v>8221</v>
      </c>
      <c r="H1090">
        <v>17</v>
      </c>
    </row>
    <row r="1091" spans="1:8" ht="28.8" x14ac:dyDescent="0.55000000000000004">
      <c r="A1091" s="3" t="s">
        <v>2208</v>
      </c>
      <c r="B1091" t="s">
        <v>8219</v>
      </c>
      <c r="C1091">
        <v>7</v>
      </c>
      <c r="F1091" s="3" t="s">
        <v>2893</v>
      </c>
      <c r="G1091" t="s">
        <v>8221</v>
      </c>
      <c r="H1091">
        <v>2</v>
      </c>
    </row>
    <row r="1092" spans="1:8" ht="43.2" x14ac:dyDescent="0.55000000000000004">
      <c r="A1092" s="3" t="s">
        <v>2209</v>
      </c>
      <c r="B1092" t="s">
        <v>8219</v>
      </c>
      <c r="C1092">
        <v>24</v>
      </c>
      <c r="F1092" s="3" t="s">
        <v>2894</v>
      </c>
      <c r="G1092" t="s">
        <v>8221</v>
      </c>
      <c r="H1092">
        <v>0</v>
      </c>
    </row>
    <row r="1093" spans="1:8" ht="57.6" x14ac:dyDescent="0.55000000000000004">
      <c r="A1093" s="3" t="s">
        <v>2210</v>
      </c>
      <c r="B1093" t="s">
        <v>8219</v>
      </c>
      <c r="C1093">
        <v>15</v>
      </c>
      <c r="F1093" s="3" t="s">
        <v>2895</v>
      </c>
      <c r="G1093" t="s">
        <v>8221</v>
      </c>
      <c r="H1093">
        <v>4</v>
      </c>
    </row>
    <row r="1094" spans="1:8" ht="57.6" x14ac:dyDescent="0.55000000000000004">
      <c r="A1094" s="3" t="s">
        <v>2211</v>
      </c>
      <c r="B1094" t="s">
        <v>8219</v>
      </c>
      <c r="C1094">
        <v>72</v>
      </c>
      <c r="F1094" s="3" t="s">
        <v>2896</v>
      </c>
      <c r="G1094" t="s">
        <v>8221</v>
      </c>
      <c r="H1094">
        <v>12</v>
      </c>
    </row>
    <row r="1095" spans="1:8" ht="28.8" x14ac:dyDescent="0.55000000000000004">
      <c r="A1095" s="3" t="s">
        <v>2212</v>
      </c>
      <c r="B1095" t="s">
        <v>8219</v>
      </c>
      <c r="C1095">
        <v>120</v>
      </c>
      <c r="F1095" s="3" t="s">
        <v>2897</v>
      </c>
      <c r="G1095" t="s">
        <v>8221</v>
      </c>
      <c r="H1095">
        <v>3</v>
      </c>
    </row>
    <row r="1096" spans="1:8" ht="43.2" x14ac:dyDescent="0.55000000000000004">
      <c r="A1096" s="3" t="s">
        <v>2213</v>
      </c>
      <c r="B1096" t="s">
        <v>8219</v>
      </c>
      <c r="C1096">
        <v>123</v>
      </c>
      <c r="F1096" s="3" t="s">
        <v>2898</v>
      </c>
      <c r="G1096" t="s">
        <v>8221</v>
      </c>
      <c r="H1096">
        <v>12</v>
      </c>
    </row>
    <row r="1097" spans="1:8" ht="28.8" x14ac:dyDescent="0.55000000000000004">
      <c r="A1097" s="3" t="s">
        <v>2214</v>
      </c>
      <c r="B1097" t="s">
        <v>8219</v>
      </c>
      <c r="C1097">
        <v>1</v>
      </c>
      <c r="F1097" s="3" t="s">
        <v>2899</v>
      </c>
      <c r="G1097" t="s">
        <v>8221</v>
      </c>
      <c r="H1097">
        <v>0</v>
      </c>
    </row>
    <row r="1098" spans="1:8" ht="28.8" x14ac:dyDescent="0.55000000000000004">
      <c r="A1098" s="3" t="s">
        <v>2215</v>
      </c>
      <c r="B1098" t="s">
        <v>8219</v>
      </c>
      <c r="C1098">
        <v>24</v>
      </c>
      <c r="F1098" s="3" t="s">
        <v>2900</v>
      </c>
      <c r="G1098" t="s">
        <v>8221</v>
      </c>
      <c r="H1098">
        <v>7</v>
      </c>
    </row>
    <row r="1099" spans="1:8" ht="43.2" x14ac:dyDescent="0.55000000000000004">
      <c r="A1099" s="3" t="s">
        <v>2216</v>
      </c>
      <c r="B1099" t="s">
        <v>8219</v>
      </c>
      <c r="C1099">
        <v>33</v>
      </c>
      <c r="F1099" s="3" t="s">
        <v>2901</v>
      </c>
      <c r="G1099" t="s">
        <v>8221</v>
      </c>
      <c r="H1099">
        <v>2</v>
      </c>
    </row>
    <row r="1100" spans="1:8" ht="43.2" x14ac:dyDescent="0.55000000000000004">
      <c r="A1100" s="3" t="s">
        <v>2217</v>
      </c>
      <c r="B1100" t="s">
        <v>8219</v>
      </c>
      <c r="C1100">
        <v>14</v>
      </c>
      <c r="F1100" s="3" t="s">
        <v>2902</v>
      </c>
      <c r="G1100" t="s">
        <v>8221</v>
      </c>
      <c r="H1100">
        <v>1</v>
      </c>
    </row>
    <row r="1101" spans="1:8" ht="57.6" x14ac:dyDescent="0.55000000000000004">
      <c r="A1101" s="3" t="s">
        <v>2218</v>
      </c>
      <c r="B1101" t="s">
        <v>8219</v>
      </c>
      <c r="C1101">
        <v>9</v>
      </c>
      <c r="F1101" s="3" t="s">
        <v>2903</v>
      </c>
      <c r="G1101" t="s">
        <v>8221</v>
      </c>
      <c r="H1101">
        <v>4</v>
      </c>
    </row>
    <row r="1102" spans="1:8" ht="28.8" x14ac:dyDescent="0.55000000000000004">
      <c r="A1102" s="3" t="s">
        <v>2219</v>
      </c>
      <c r="B1102" t="s">
        <v>8219</v>
      </c>
      <c r="C1102">
        <v>76</v>
      </c>
      <c r="F1102" s="3" t="s">
        <v>2904</v>
      </c>
      <c r="G1102" t="s">
        <v>8221</v>
      </c>
      <c r="H1102">
        <v>4</v>
      </c>
    </row>
    <row r="1103" spans="1:8" ht="43.2" x14ac:dyDescent="0.55000000000000004">
      <c r="A1103" s="3" t="s">
        <v>2220</v>
      </c>
      <c r="B1103" t="s">
        <v>8219</v>
      </c>
      <c r="C1103">
        <v>19</v>
      </c>
      <c r="F1103" s="3" t="s">
        <v>2905</v>
      </c>
      <c r="G1103" t="s">
        <v>8221</v>
      </c>
      <c r="H1103">
        <v>17</v>
      </c>
    </row>
    <row r="1104" spans="1:8" ht="43.2" x14ac:dyDescent="0.55000000000000004">
      <c r="A1104" s="3" t="s">
        <v>2221</v>
      </c>
      <c r="B1104" t="s">
        <v>8219</v>
      </c>
      <c r="C1104">
        <v>69</v>
      </c>
      <c r="F1104" s="3" t="s">
        <v>2906</v>
      </c>
      <c r="G1104" t="s">
        <v>8221</v>
      </c>
      <c r="H1104">
        <v>7</v>
      </c>
    </row>
    <row r="1105" spans="1:8" ht="43.2" x14ac:dyDescent="0.55000000000000004">
      <c r="A1105" s="3" t="s">
        <v>2222</v>
      </c>
      <c r="B1105" t="s">
        <v>8219</v>
      </c>
      <c r="C1105">
        <v>218</v>
      </c>
      <c r="F1105" s="3" t="s">
        <v>2907</v>
      </c>
      <c r="G1105" t="s">
        <v>8221</v>
      </c>
      <c r="H1105">
        <v>2</v>
      </c>
    </row>
    <row r="1106" spans="1:8" ht="28.8" x14ac:dyDescent="0.55000000000000004">
      <c r="A1106" s="3" t="s">
        <v>2223</v>
      </c>
      <c r="B1106" t="s">
        <v>8219</v>
      </c>
      <c r="C1106">
        <v>30</v>
      </c>
      <c r="F1106" s="3" t="s">
        <v>2908</v>
      </c>
      <c r="G1106" t="s">
        <v>8221</v>
      </c>
      <c r="H1106">
        <v>5</v>
      </c>
    </row>
    <row r="1107" spans="1:8" ht="43.2" x14ac:dyDescent="0.55000000000000004">
      <c r="A1107" s="3" t="s">
        <v>2224</v>
      </c>
      <c r="B1107" t="s">
        <v>8219</v>
      </c>
      <c r="C1107">
        <v>100</v>
      </c>
      <c r="F1107" s="3" t="s">
        <v>2909</v>
      </c>
      <c r="G1107" t="s">
        <v>8221</v>
      </c>
      <c r="H1107">
        <v>1</v>
      </c>
    </row>
    <row r="1108" spans="1:8" ht="43.2" x14ac:dyDescent="0.55000000000000004">
      <c r="A1108" s="3" t="s">
        <v>2225</v>
      </c>
      <c r="B1108" t="s">
        <v>8219</v>
      </c>
      <c r="C1108">
        <v>296</v>
      </c>
      <c r="F1108" s="3" t="s">
        <v>2910</v>
      </c>
      <c r="G1108" t="s">
        <v>8221</v>
      </c>
      <c r="H1108">
        <v>1</v>
      </c>
    </row>
    <row r="1109" spans="1:8" ht="43.2" x14ac:dyDescent="0.55000000000000004">
      <c r="A1109" s="3" t="s">
        <v>2226</v>
      </c>
      <c r="B1109" t="s">
        <v>8219</v>
      </c>
      <c r="C1109">
        <v>1204</v>
      </c>
      <c r="F1109" s="3" t="s">
        <v>2911</v>
      </c>
      <c r="G1109" t="s">
        <v>8221</v>
      </c>
      <c r="H1109">
        <v>14</v>
      </c>
    </row>
    <row r="1110" spans="1:8" x14ac:dyDescent="0.55000000000000004">
      <c r="A1110" s="3" t="s">
        <v>2227</v>
      </c>
      <c r="B1110" t="s">
        <v>8219</v>
      </c>
      <c r="C1110">
        <v>321</v>
      </c>
      <c r="F1110" s="3" t="s">
        <v>2912</v>
      </c>
      <c r="G1110" t="s">
        <v>8221</v>
      </c>
      <c r="H1110">
        <v>26</v>
      </c>
    </row>
    <row r="1111" spans="1:8" ht="43.2" x14ac:dyDescent="0.55000000000000004">
      <c r="A1111" s="3" t="s">
        <v>2228</v>
      </c>
      <c r="B1111" t="s">
        <v>8219</v>
      </c>
      <c r="C1111">
        <v>301</v>
      </c>
      <c r="F1111" s="3" t="s">
        <v>2913</v>
      </c>
      <c r="G1111" t="s">
        <v>8221</v>
      </c>
      <c r="H1111">
        <v>2</v>
      </c>
    </row>
    <row r="1112" spans="1:8" ht="57.6" x14ac:dyDescent="0.55000000000000004">
      <c r="A1112" s="3" t="s">
        <v>2229</v>
      </c>
      <c r="B1112" t="s">
        <v>8219</v>
      </c>
      <c r="C1112">
        <v>144</v>
      </c>
      <c r="F1112" s="3" t="s">
        <v>2914</v>
      </c>
      <c r="G1112" t="s">
        <v>8221</v>
      </c>
      <c r="H1112">
        <v>1</v>
      </c>
    </row>
    <row r="1113" spans="1:8" ht="43.2" x14ac:dyDescent="0.55000000000000004">
      <c r="A1113" s="3" t="s">
        <v>2230</v>
      </c>
      <c r="B1113" t="s">
        <v>8219</v>
      </c>
      <c r="C1113">
        <v>539</v>
      </c>
      <c r="F1113" s="3" t="s">
        <v>2915</v>
      </c>
      <c r="G1113" t="s">
        <v>8221</v>
      </c>
      <c r="H1113">
        <v>3</v>
      </c>
    </row>
    <row r="1114" spans="1:8" ht="43.2" x14ac:dyDescent="0.55000000000000004">
      <c r="A1114" s="3" t="s">
        <v>2231</v>
      </c>
      <c r="B1114" t="s">
        <v>8219</v>
      </c>
      <c r="C1114">
        <v>498</v>
      </c>
      <c r="F1114" s="3" t="s">
        <v>2916</v>
      </c>
      <c r="G1114" t="s">
        <v>8221</v>
      </c>
      <c r="H1114">
        <v>7</v>
      </c>
    </row>
    <row r="1115" spans="1:8" ht="28.8" x14ac:dyDescent="0.55000000000000004">
      <c r="A1115" s="3" t="s">
        <v>2232</v>
      </c>
      <c r="B1115" t="s">
        <v>8219</v>
      </c>
      <c r="C1115">
        <v>1113</v>
      </c>
      <c r="F1115" s="3" t="s">
        <v>2917</v>
      </c>
      <c r="G1115" t="s">
        <v>8221</v>
      </c>
      <c r="H1115">
        <v>9</v>
      </c>
    </row>
    <row r="1116" spans="1:8" ht="43.2" x14ac:dyDescent="0.55000000000000004">
      <c r="A1116" s="3" t="s">
        <v>2233</v>
      </c>
      <c r="B1116" t="s">
        <v>8219</v>
      </c>
      <c r="C1116">
        <v>988</v>
      </c>
      <c r="F1116" s="3" t="s">
        <v>2918</v>
      </c>
      <c r="G1116" t="s">
        <v>8221</v>
      </c>
      <c r="H1116">
        <v>20</v>
      </c>
    </row>
    <row r="1117" spans="1:8" ht="43.2" x14ac:dyDescent="0.55000000000000004">
      <c r="A1117" s="3" t="s">
        <v>2234</v>
      </c>
      <c r="B1117" t="s">
        <v>8219</v>
      </c>
      <c r="C1117">
        <v>391</v>
      </c>
      <c r="F1117" s="3" t="s">
        <v>2919</v>
      </c>
      <c r="G1117" t="s">
        <v>8221</v>
      </c>
      <c r="H1117">
        <v>6</v>
      </c>
    </row>
    <row r="1118" spans="1:8" ht="43.2" x14ac:dyDescent="0.55000000000000004">
      <c r="A1118" s="3" t="s">
        <v>2235</v>
      </c>
      <c r="B1118" t="s">
        <v>8219</v>
      </c>
      <c r="C1118">
        <v>28</v>
      </c>
      <c r="F1118" s="3" t="s">
        <v>2920</v>
      </c>
      <c r="G1118" t="s">
        <v>8221</v>
      </c>
      <c r="H1118">
        <v>13</v>
      </c>
    </row>
    <row r="1119" spans="1:8" ht="43.2" x14ac:dyDescent="0.55000000000000004">
      <c r="A1119" s="3" t="s">
        <v>2236</v>
      </c>
      <c r="B1119" t="s">
        <v>8219</v>
      </c>
      <c r="C1119">
        <v>147</v>
      </c>
      <c r="F1119" s="3" t="s">
        <v>2941</v>
      </c>
      <c r="G1119" t="s">
        <v>8221</v>
      </c>
      <c r="H1119">
        <v>1</v>
      </c>
    </row>
    <row r="1120" spans="1:8" ht="43.2" x14ac:dyDescent="0.55000000000000004">
      <c r="A1120" s="3" t="s">
        <v>2237</v>
      </c>
      <c r="B1120" t="s">
        <v>8219</v>
      </c>
      <c r="C1120">
        <v>680</v>
      </c>
      <c r="F1120" s="3" t="s">
        <v>2942</v>
      </c>
      <c r="G1120" t="s">
        <v>8221</v>
      </c>
      <c r="H1120">
        <v>202</v>
      </c>
    </row>
    <row r="1121" spans="1:8" ht="43.2" x14ac:dyDescent="0.55000000000000004">
      <c r="A1121" s="3" t="s">
        <v>2238</v>
      </c>
      <c r="B1121" t="s">
        <v>8219</v>
      </c>
      <c r="C1121">
        <v>983</v>
      </c>
      <c r="F1121" s="3" t="s">
        <v>2943</v>
      </c>
      <c r="G1121" t="s">
        <v>8221</v>
      </c>
      <c r="H1121">
        <v>0</v>
      </c>
    </row>
    <row r="1122" spans="1:8" ht="43.2" x14ac:dyDescent="0.55000000000000004">
      <c r="A1122" s="3" t="s">
        <v>2239</v>
      </c>
      <c r="B1122" t="s">
        <v>8219</v>
      </c>
      <c r="C1122">
        <v>79</v>
      </c>
      <c r="F1122" s="3" t="s">
        <v>2944</v>
      </c>
      <c r="G1122" t="s">
        <v>8221</v>
      </c>
      <c r="H1122">
        <v>1</v>
      </c>
    </row>
    <row r="1123" spans="1:8" ht="28.8" x14ac:dyDescent="0.55000000000000004">
      <c r="A1123" s="3" t="s">
        <v>2240</v>
      </c>
      <c r="B1123" t="s">
        <v>8219</v>
      </c>
      <c r="C1123">
        <v>426</v>
      </c>
      <c r="F1123" s="3" t="s">
        <v>2945</v>
      </c>
      <c r="G1123" t="s">
        <v>8221</v>
      </c>
      <c r="H1123">
        <v>0</v>
      </c>
    </row>
    <row r="1124" spans="1:8" ht="28.8" x14ac:dyDescent="0.55000000000000004">
      <c r="A1124" s="3" t="s">
        <v>2241</v>
      </c>
      <c r="B1124" t="s">
        <v>8219</v>
      </c>
      <c r="C1124">
        <v>96</v>
      </c>
      <c r="F1124" s="3" t="s">
        <v>2946</v>
      </c>
      <c r="G1124" t="s">
        <v>8221</v>
      </c>
      <c r="H1124">
        <v>2</v>
      </c>
    </row>
    <row r="1125" spans="1:8" ht="57.6" x14ac:dyDescent="0.55000000000000004">
      <c r="A1125" s="3" t="s">
        <v>2242</v>
      </c>
      <c r="B1125" t="s">
        <v>8219</v>
      </c>
      <c r="C1125">
        <v>163</v>
      </c>
      <c r="F1125" s="3" t="s">
        <v>2947</v>
      </c>
      <c r="G1125" t="s">
        <v>8221</v>
      </c>
      <c r="H1125">
        <v>13</v>
      </c>
    </row>
    <row r="1126" spans="1:8" ht="43.2" x14ac:dyDescent="0.55000000000000004">
      <c r="A1126" s="3" t="s">
        <v>2243</v>
      </c>
      <c r="B1126" t="s">
        <v>8219</v>
      </c>
      <c r="C1126">
        <v>2525</v>
      </c>
      <c r="F1126" s="3" t="s">
        <v>2948</v>
      </c>
      <c r="G1126" t="s">
        <v>8221</v>
      </c>
      <c r="H1126">
        <v>9</v>
      </c>
    </row>
    <row r="1127" spans="1:8" ht="57.6" x14ac:dyDescent="0.55000000000000004">
      <c r="A1127" s="3" t="s">
        <v>2244</v>
      </c>
      <c r="B1127" t="s">
        <v>8219</v>
      </c>
      <c r="C1127">
        <v>2035</v>
      </c>
      <c r="F1127" s="3" t="s">
        <v>2949</v>
      </c>
      <c r="G1127" t="s">
        <v>8221</v>
      </c>
      <c r="H1127">
        <v>2</v>
      </c>
    </row>
    <row r="1128" spans="1:8" ht="57.6" x14ac:dyDescent="0.55000000000000004">
      <c r="A1128" s="3" t="s">
        <v>2245</v>
      </c>
      <c r="B1128" t="s">
        <v>8219</v>
      </c>
      <c r="C1128">
        <v>290</v>
      </c>
      <c r="F1128" s="3" t="s">
        <v>2950</v>
      </c>
      <c r="G1128" t="s">
        <v>8221</v>
      </c>
      <c r="H1128">
        <v>0</v>
      </c>
    </row>
    <row r="1129" spans="1:8" ht="43.2" x14ac:dyDescent="0.55000000000000004">
      <c r="A1129" s="3" t="s">
        <v>2246</v>
      </c>
      <c r="B1129" t="s">
        <v>8219</v>
      </c>
      <c r="C1129">
        <v>1980</v>
      </c>
      <c r="F1129" s="3" t="s">
        <v>3051</v>
      </c>
      <c r="G1129" t="s">
        <v>8221</v>
      </c>
      <c r="H1129">
        <v>35</v>
      </c>
    </row>
    <row r="1130" spans="1:8" ht="43.2" x14ac:dyDescent="0.55000000000000004">
      <c r="A1130" s="3" t="s">
        <v>2247</v>
      </c>
      <c r="B1130" t="s">
        <v>8219</v>
      </c>
      <c r="C1130">
        <v>57</v>
      </c>
      <c r="F1130" s="3" t="s">
        <v>3052</v>
      </c>
      <c r="G1130" t="s">
        <v>8221</v>
      </c>
      <c r="H1130">
        <v>2</v>
      </c>
    </row>
    <row r="1131" spans="1:8" x14ac:dyDescent="0.55000000000000004">
      <c r="A1131" s="3" t="s">
        <v>2248</v>
      </c>
      <c r="B1131" t="s">
        <v>8219</v>
      </c>
      <c r="C1131">
        <v>380</v>
      </c>
      <c r="F1131" s="3" t="s">
        <v>3053</v>
      </c>
      <c r="G1131" t="s">
        <v>8221</v>
      </c>
      <c r="H1131">
        <v>3</v>
      </c>
    </row>
    <row r="1132" spans="1:8" ht="43.2" x14ac:dyDescent="0.55000000000000004">
      <c r="A1132" s="3" t="s">
        <v>2249</v>
      </c>
      <c r="B1132" t="s">
        <v>8219</v>
      </c>
      <c r="C1132">
        <v>128</v>
      </c>
      <c r="F1132" s="3" t="s">
        <v>3054</v>
      </c>
      <c r="G1132" t="s">
        <v>8221</v>
      </c>
      <c r="H1132">
        <v>0</v>
      </c>
    </row>
    <row r="1133" spans="1:8" ht="28.8" x14ac:dyDescent="0.55000000000000004">
      <c r="A1133" s="3" t="s">
        <v>2250</v>
      </c>
      <c r="B1133" t="s">
        <v>8219</v>
      </c>
      <c r="C1133">
        <v>180</v>
      </c>
      <c r="F1133" s="3" t="s">
        <v>3055</v>
      </c>
      <c r="G1133" t="s">
        <v>8221</v>
      </c>
      <c r="H1133">
        <v>1</v>
      </c>
    </row>
    <row r="1134" spans="1:8" ht="28.8" x14ac:dyDescent="0.55000000000000004">
      <c r="A1134" s="3" t="s">
        <v>2251</v>
      </c>
      <c r="B1134" t="s">
        <v>8219</v>
      </c>
      <c r="C1134">
        <v>571</v>
      </c>
      <c r="F1134" s="3" t="s">
        <v>3056</v>
      </c>
      <c r="G1134" t="s">
        <v>8221</v>
      </c>
      <c r="H1134">
        <v>0</v>
      </c>
    </row>
    <row r="1135" spans="1:8" ht="43.2" x14ac:dyDescent="0.55000000000000004">
      <c r="A1135" s="3" t="s">
        <v>2252</v>
      </c>
      <c r="B1135" t="s">
        <v>8219</v>
      </c>
      <c r="C1135">
        <v>480</v>
      </c>
      <c r="F1135" s="3" t="s">
        <v>3057</v>
      </c>
      <c r="G1135" t="s">
        <v>8221</v>
      </c>
      <c r="H1135">
        <v>0</v>
      </c>
    </row>
    <row r="1136" spans="1:8" ht="28.8" x14ac:dyDescent="0.55000000000000004">
      <c r="A1136" s="3" t="s">
        <v>2253</v>
      </c>
      <c r="B1136" t="s">
        <v>8219</v>
      </c>
      <c r="C1136">
        <v>249</v>
      </c>
      <c r="F1136" s="3" t="s">
        <v>3058</v>
      </c>
      <c r="G1136" t="s">
        <v>8221</v>
      </c>
      <c r="H1136">
        <v>3</v>
      </c>
    </row>
    <row r="1137" spans="1:8" ht="43.2" x14ac:dyDescent="0.55000000000000004">
      <c r="A1137" s="3" t="s">
        <v>2254</v>
      </c>
      <c r="B1137" t="s">
        <v>8219</v>
      </c>
      <c r="C1137">
        <v>84</v>
      </c>
      <c r="F1137" s="3" t="s">
        <v>3059</v>
      </c>
      <c r="G1137" t="s">
        <v>8221</v>
      </c>
      <c r="H1137">
        <v>11</v>
      </c>
    </row>
    <row r="1138" spans="1:8" ht="43.2" x14ac:dyDescent="0.55000000000000004">
      <c r="A1138" s="3" t="s">
        <v>2255</v>
      </c>
      <c r="B1138" t="s">
        <v>8219</v>
      </c>
      <c r="C1138">
        <v>197</v>
      </c>
      <c r="F1138" s="3" t="s">
        <v>3060</v>
      </c>
      <c r="G1138" t="s">
        <v>8221</v>
      </c>
      <c r="H1138">
        <v>6</v>
      </c>
    </row>
    <row r="1139" spans="1:8" ht="28.8" x14ac:dyDescent="0.55000000000000004">
      <c r="A1139" s="3" t="s">
        <v>2256</v>
      </c>
      <c r="B1139" t="s">
        <v>8219</v>
      </c>
      <c r="C1139">
        <v>271</v>
      </c>
      <c r="F1139" s="3" t="s">
        <v>3061</v>
      </c>
      <c r="G1139" t="s">
        <v>8221</v>
      </c>
      <c r="H1139">
        <v>0</v>
      </c>
    </row>
    <row r="1140" spans="1:8" ht="43.2" x14ac:dyDescent="0.55000000000000004">
      <c r="A1140" s="3" t="s">
        <v>2257</v>
      </c>
      <c r="B1140" t="s">
        <v>8219</v>
      </c>
      <c r="C1140">
        <v>50</v>
      </c>
      <c r="F1140" s="3" t="s">
        <v>3062</v>
      </c>
      <c r="G1140" t="s">
        <v>8221</v>
      </c>
      <c r="H1140">
        <v>67</v>
      </c>
    </row>
    <row r="1141" spans="1:8" ht="43.2" x14ac:dyDescent="0.55000000000000004">
      <c r="A1141" s="3" t="s">
        <v>2258</v>
      </c>
      <c r="B1141" t="s">
        <v>8219</v>
      </c>
      <c r="C1141">
        <v>169</v>
      </c>
      <c r="F1141" s="3" t="s">
        <v>3063</v>
      </c>
      <c r="G1141" t="s">
        <v>8221</v>
      </c>
      <c r="H1141">
        <v>23</v>
      </c>
    </row>
    <row r="1142" spans="1:8" ht="43.2" x14ac:dyDescent="0.55000000000000004">
      <c r="A1142" s="3" t="s">
        <v>2259</v>
      </c>
      <c r="B1142" t="s">
        <v>8219</v>
      </c>
      <c r="C1142">
        <v>205</v>
      </c>
      <c r="F1142" s="3" t="s">
        <v>3064</v>
      </c>
      <c r="G1142" t="s">
        <v>8221</v>
      </c>
      <c r="H1142">
        <v>72</v>
      </c>
    </row>
    <row r="1143" spans="1:8" x14ac:dyDescent="0.55000000000000004">
      <c r="A1143" s="3" t="s">
        <v>2260</v>
      </c>
      <c r="B1143" t="s">
        <v>8219</v>
      </c>
      <c r="C1143">
        <v>206</v>
      </c>
      <c r="F1143" s="3" t="s">
        <v>3065</v>
      </c>
      <c r="G1143" t="s">
        <v>8221</v>
      </c>
      <c r="H1143">
        <v>2</v>
      </c>
    </row>
    <row r="1144" spans="1:8" ht="28.8" x14ac:dyDescent="0.55000000000000004">
      <c r="A1144" s="3" t="s">
        <v>2261</v>
      </c>
      <c r="B1144" t="s">
        <v>8219</v>
      </c>
      <c r="C1144">
        <v>84</v>
      </c>
      <c r="F1144" s="3" t="s">
        <v>3066</v>
      </c>
      <c r="G1144" t="s">
        <v>8221</v>
      </c>
      <c r="H1144">
        <v>15</v>
      </c>
    </row>
    <row r="1145" spans="1:8" ht="57.6" x14ac:dyDescent="0.55000000000000004">
      <c r="A1145" s="3" t="s">
        <v>2262</v>
      </c>
      <c r="B1145" t="s">
        <v>8219</v>
      </c>
      <c r="C1145">
        <v>210</v>
      </c>
      <c r="F1145" s="3" t="s">
        <v>3067</v>
      </c>
      <c r="G1145" t="s">
        <v>8221</v>
      </c>
      <c r="H1145">
        <v>1</v>
      </c>
    </row>
    <row r="1146" spans="1:8" ht="57.6" x14ac:dyDescent="0.55000000000000004">
      <c r="A1146" s="3" t="s">
        <v>2263</v>
      </c>
      <c r="B1146" t="s">
        <v>8219</v>
      </c>
      <c r="C1146">
        <v>181</v>
      </c>
      <c r="F1146" s="3" t="s">
        <v>3068</v>
      </c>
      <c r="G1146" t="s">
        <v>8221</v>
      </c>
      <c r="H1146">
        <v>2</v>
      </c>
    </row>
    <row r="1147" spans="1:8" ht="57.6" x14ac:dyDescent="0.55000000000000004">
      <c r="A1147" s="3" t="s">
        <v>2264</v>
      </c>
      <c r="B1147" t="s">
        <v>8219</v>
      </c>
      <c r="C1147">
        <v>60</v>
      </c>
      <c r="F1147" s="3" t="s">
        <v>3069</v>
      </c>
      <c r="G1147" t="s">
        <v>8221</v>
      </c>
      <c r="H1147">
        <v>7</v>
      </c>
    </row>
    <row r="1148" spans="1:8" ht="57.6" x14ac:dyDescent="0.55000000000000004">
      <c r="A1148" s="3" t="s">
        <v>2265</v>
      </c>
      <c r="B1148" t="s">
        <v>8219</v>
      </c>
      <c r="C1148">
        <v>445</v>
      </c>
      <c r="F1148" s="3" t="s">
        <v>3070</v>
      </c>
      <c r="G1148" t="s">
        <v>8221</v>
      </c>
      <c r="H1148">
        <v>16</v>
      </c>
    </row>
    <row r="1149" spans="1:8" ht="43.2" x14ac:dyDescent="0.55000000000000004">
      <c r="A1149" s="3" t="s">
        <v>2266</v>
      </c>
      <c r="B1149" t="s">
        <v>8219</v>
      </c>
      <c r="C1149">
        <v>17</v>
      </c>
      <c r="F1149" s="3" t="s">
        <v>3071</v>
      </c>
      <c r="G1149" t="s">
        <v>8221</v>
      </c>
      <c r="H1149">
        <v>117</v>
      </c>
    </row>
    <row r="1150" spans="1:8" ht="28.8" x14ac:dyDescent="0.55000000000000004">
      <c r="A1150" s="3" t="s">
        <v>2267</v>
      </c>
      <c r="B1150" t="s">
        <v>8219</v>
      </c>
      <c r="C1150">
        <v>194</v>
      </c>
      <c r="F1150" s="3" t="s">
        <v>3072</v>
      </c>
      <c r="G1150" t="s">
        <v>8221</v>
      </c>
      <c r="H1150">
        <v>2</v>
      </c>
    </row>
    <row r="1151" spans="1:8" ht="43.2" x14ac:dyDescent="0.55000000000000004">
      <c r="A1151" s="3" t="s">
        <v>2268</v>
      </c>
      <c r="B1151" t="s">
        <v>8219</v>
      </c>
      <c r="C1151">
        <v>404</v>
      </c>
      <c r="F1151" s="3" t="s">
        <v>3073</v>
      </c>
      <c r="G1151" t="s">
        <v>8221</v>
      </c>
      <c r="H1151">
        <v>7</v>
      </c>
    </row>
    <row r="1152" spans="1:8" ht="43.2" x14ac:dyDescent="0.55000000000000004">
      <c r="A1152" s="3" t="s">
        <v>2269</v>
      </c>
      <c r="B1152" t="s">
        <v>8219</v>
      </c>
      <c r="C1152">
        <v>194</v>
      </c>
      <c r="F1152" s="3" t="s">
        <v>3074</v>
      </c>
      <c r="G1152" t="s">
        <v>8221</v>
      </c>
      <c r="H1152">
        <v>3</v>
      </c>
    </row>
    <row r="1153" spans="1:8" ht="28.8" x14ac:dyDescent="0.55000000000000004">
      <c r="A1153" s="3" t="s">
        <v>2270</v>
      </c>
      <c r="B1153" t="s">
        <v>8219</v>
      </c>
      <c r="C1153">
        <v>902</v>
      </c>
      <c r="F1153" s="3" t="s">
        <v>3075</v>
      </c>
      <c r="G1153" t="s">
        <v>8221</v>
      </c>
      <c r="H1153">
        <v>20</v>
      </c>
    </row>
    <row r="1154" spans="1:8" ht="28.8" x14ac:dyDescent="0.55000000000000004">
      <c r="A1154" s="3" t="s">
        <v>2271</v>
      </c>
      <c r="B1154" t="s">
        <v>8219</v>
      </c>
      <c r="C1154">
        <v>1670</v>
      </c>
      <c r="F1154" s="3" t="s">
        <v>3076</v>
      </c>
      <c r="G1154" t="s">
        <v>8221</v>
      </c>
      <c r="H1154">
        <v>50</v>
      </c>
    </row>
    <row r="1155" spans="1:8" ht="57.6" x14ac:dyDescent="0.55000000000000004">
      <c r="A1155" s="3" t="s">
        <v>2272</v>
      </c>
      <c r="B1155" t="s">
        <v>8219</v>
      </c>
      <c r="C1155">
        <v>1328</v>
      </c>
      <c r="F1155" s="3" t="s">
        <v>3077</v>
      </c>
      <c r="G1155" t="s">
        <v>8221</v>
      </c>
      <c r="H1155">
        <v>2</v>
      </c>
    </row>
    <row r="1156" spans="1:8" ht="57.6" x14ac:dyDescent="0.55000000000000004">
      <c r="A1156" s="3" t="s">
        <v>2273</v>
      </c>
      <c r="B1156" t="s">
        <v>8219</v>
      </c>
      <c r="C1156">
        <v>944</v>
      </c>
      <c r="F1156" s="3" t="s">
        <v>3078</v>
      </c>
      <c r="G1156" t="s">
        <v>8221</v>
      </c>
      <c r="H1156">
        <v>3</v>
      </c>
    </row>
    <row r="1157" spans="1:8" ht="43.2" x14ac:dyDescent="0.55000000000000004">
      <c r="A1157" s="3" t="s">
        <v>2274</v>
      </c>
      <c r="B1157" t="s">
        <v>8219</v>
      </c>
      <c r="C1157">
        <v>147</v>
      </c>
      <c r="F1157" s="3" t="s">
        <v>3079</v>
      </c>
      <c r="G1157" t="s">
        <v>8221</v>
      </c>
      <c r="H1157">
        <v>27</v>
      </c>
    </row>
    <row r="1158" spans="1:8" ht="57.6" x14ac:dyDescent="0.55000000000000004">
      <c r="A1158" s="3" t="s">
        <v>2275</v>
      </c>
      <c r="B1158" t="s">
        <v>8219</v>
      </c>
      <c r="C1158">
        <v>99</v>
      </c>
      <c r="F1158" s="3" t="s">
        <v>3080</v>
      </c>
      <c r="G1158" t="s">
        <v>8221</v>
      </c>
      <c r="H1158">
        <v>7</v>
      </c>
    </row>
    <row r="1159" spans="1:8" ht="43.2" x14ac:dyDescent="0.55000000000000004">
      <c r="A1159" s="3" t="s">
        <v>2276</v>
      </c>
      <c r="B1159" t="s">
        <v>8219</v>
      </c>
      <c r="C1159">
        <v>79</v>
      </c>
      <c r="F1159" s="3" t="s">
        <v>3081</v>
      </c>
      <c r="G1159" t="s">
        <v>8221</v>
      </c>
      <c r="H1159">
        <v>5</v>
      </c>
    </row>
    <row r="1160" spans="1:8" ht="57.6" x14ac:dyDescent="0.55000000000000004">
      <c r="A1160" s="3" t="s">
        <v>2277</v>
      </c>
      <c r="B1160" t="s">
        <v>8219</v>
      </c>
      <c r="C1160">
        <v>75</v>
      </c>
      <c r="F1160" s="3" t="s">
        <v>3082</v>
      </c>
      <c r="G1160" t="s">
        <v>8221</v>
      </c>
      <c r="H1160">
        <v>0</v>
      </c>
    </row>
    <row r="1161" spans="1:8" ht="43.2" x14ac:dyDescent="0.55000000000000004">
      <c r="A1161" s="3" t="s">
        <v>2278</v>
      </c>
      <c r="B1161" t="s">
        <v>8219</v>
      </c>
      <c r="C1161">
        <v>207</v>
      </c>
      <c r="F1161" s="3" t="s">
        <v>3083</v>
      </c>
      <c r="G1161" t="s">
        <v>8221</v>
      </c>
      <c r="H1161">
        <v>3</v>
      </c>
    </row>
    <row r="1162" spans="1:8" ht="43.2" x14ac:dyDescent="0.55000000000000004">
      <c r="A1162" s="3" t="s">
        <v>2279</v>
      </c>
      <c r="B1162" t="s">
        <v>8219</v>
      </c>
      <c r="C1162">
        <v>102</v>
      </c>
      <c r="F1162" s="3" t="s">
        <v>3084</v>
      </c>
      <c r="G1162" t="s">
        <v>8221</v>
      </c>
      <c r="H1162">
        <v>6</v>
      </c>
    </row>
    <row r="1163" spans="1:8" ht="43.2" x14ac:dyDescent="0.55000000000000004">
      <c r="A1163" s="3" t="s">
        <v>2280</v>
      </c>
      <c r="B1163" t="s">
        <v>8219</v>
      </c>
      <c r="C1163">
        <v>32</v>
      </c>
      <c r="F1163" s="3" t="s">
        <v>3085</v>
      </c>
      <c r="G1163" t="s">
        <v>8221</v>
      </c>
      <c r="H1163">
        <v>9</v>
      </c>
    </row>
    <row r="1164" spans="1:8" ht="57.6" x14ac:dyDescent="0.55000000000000004">
      <c r="A1164" s="3" t="s">
        <v>2281</v>
      </c>
      <c r="B1164" t="s">
        <v>8219</v>
      </c>
      <c r="C1164">
        <v>480</v>
      </c>
      <c r="F1164" s="3" t="s">
        <v>3086</v>
      </c>
      <c r="G1164" t="s">
        <v>8221</v>
      </c>
      <c r="H1164">
        <v>3</v>
      </c>
    </row>
    <row r="1165" spans="1:8" ht="57.6" x14ac:dyDescent="0.55000000000000004">
      <c r="A1165" s="3" t="s">
        <v>2282</v>
      </c>
      <c r="B1165" t="s">
        <v>8219</v>
      </c>
      <c r="C1165">
        <v>11</v>
      </c>
      <c r="F1165" s="3" t="s">
        <v>3087</v>
      </c>
      <c r="G1165" t="s">
        <v>8221</v>
      </c>
      <c r="H1165">
        <v>2</v>
      </c>
    </row>
    <row r="1166" spans="1:8" ht="57.6" x14ac:dyDescent="0.55000000000000004">
      <c r="A1166" s="3" t="s">
        <v>2283</v>
      </c>
      <c r="B1166" t="s">
        <v>8219</v>
      </c>
      <c r="C1166">
        <v>12</v>
      </c>
      <c r="F1166" s="3" t="s">
        <v>3088</v>
      </c>
      <c r="G1166" t="s">
        <v>8221</v>
      </c>
      <c r="H1166">
        <v>3</v>
      </c>
    </row>
    <row r="1167" spans="1:8" ht="57.6" x14ac:dyDescent="0.55000000000000004">
      <c r="A1167" s="3" t="s">
        <v>2284</v>
      </c>
      <c r="B1167" t="s">
        <v>8219</v>
      </c>
      <c r="C1167">
        <v>48</v>
      </c>
      <c r="F1167" s="3" t="s">
        <v>3089</v>
      </c>
      <c r="G1167" t="s">
        <v>8221</v>
      </c>
      <c r="H1167">
        <v>45</v>
      </c>
    </row>
    <row r="1168" spans="1:8" ht="43.2" x14ac:dyDescent="0.55000000000000004">
      <c r="A1168" s="3" t="s">
        <v>2285</v>
      </c>
      <c r="B1168" t="s">
        <v>8219</v>
      </c>
      <c r="C1168">
        <v>59</v>
      </c>
      <c r="F1168" s="3" t="s">
        <v>3090</v>
      </c>
      <c r="G1168" t="s">
        <v>8221</v>
      </c>
      <c r="H1168">
        <v>9</v>
      </c>
    </row>
    <row r="1169" spans="1:8" ht="43.2" x14ac:dyDescent="0.55000000000000004">
      <c r="A1169" s="3" t="s">
        <v>2286</v>
      </c>
      <c r="B1169" t="s">
        <v>8219</v>
      </c>
      <c r="C1169">
        <v>79</v>
      </c>
      <c r="F1169" s="3" t="s">
        <v>3091</v>
      </c>
      <c r="G1169" t="s">
        <v>8221</v>
      </c>
      <c r="H1169">
        <v>9</v>
      </c>
    </row>
    <row r="1170" spans="1:8" ht="43.2" x14ac:dyDescent="0.55000000000000004">
      <c r="A1170" s="3" t="s">
        <v>2287</v>
      </c>
      <c r="B1170" t="s">
        <v>8219</v>
      </c>
      <c r="C1170">
        <v>14</v>
      </c>
      <c r="F1170" s="3" t="s">
        <v>3092</v>
      </c>
      <c r="G1170" t="s">
        <v>8221</v>
      </c>
      <c r="H1170">
        <v>21</v>
      </c>
    </row>
    <row r="1171" spans="1:8" ht="43.2" x14ac:dyDescent="0.55000000000000004">
      <c r="A1171" s="3" t="s">
        <v>2288</v>
      </c>
      <c r="B1171" t="s">
        <v>8219</v>
      </c>
      <c r="C1171">
        <v>106</v>
      </c>
      <c r="F1171" s="3" t="s">
        <v>3093</v>
      </c>
      <c r="G1171" t="s">
        <v>8221</v>
      </c>
      <c r="H1171">
        <v>17</v>
      </c>
    </row>
    <row r="1172" spans="1:8" ht="43.2" x14ac:dyDescent="0.55000000000000004">
      <c r="A1172" s="3" t="s">
        <v>2289</v>
      </c>
      <c r="B1172" t="s">
        <v>8219</v>
      </c>
      <c r="C1172">
        <v>25</v>
      </c>
      <c r="F1172" s="3" t="s">
        <v>3094</v>
      </c>
      <c r="G1172" t="s">
        <v>8221</v>
      </c>
      <c r="H1172">
        <v>1</v>
      </c>
    </row>
    <row r="1173" spans="1:8" ht="28.8" x14ac:dyDescent="0.55000000000000004">
      <c r="A1173" s="3" t="s">
        <v>2290</v>
      </c>
      <c r="B1173" t="s">
        <v>8219</v>
      </c>
      <c r="C1173">
        <v>25</v>
      </c>
      <c r="F1173" s="3" t="s">
        <v>3095</v>
      </c>
      <c r="G1173" t="s">
        <v>8221</v>
      </c>
      <c r="H1173">
        <v>1</v>
      </c>
    </row>
    <row r="1174" spans="1:8" ht="43.2" x14ac:dyDescent="0.55000000000000004">
      <c r="A1174" s="3" t="s">
        <v>2291</v>
      </c>
      <c r="B1174" t="s">
        <v>8219</v>
      </c>
      <c r="C1174">
        <v>29</v>
      </c>
      <c r="F1174" s="3" t="s">
        <v>3096</v>
      </c>
      <c r="G1174" t="s">
        <v>8221</v>
      </c>
      <c r="H1174">
        <v>14</v>
      </c>
    </row>
    <row r="1175" spans="1:8" ht="57.6" x14ac:dyDescent="0.55000000000000004">
      <c r="A1175" s="3" t="s">
        <v>2292</v>
      </c>
      <c r="B1175" t="s">
        <v>8219</v>
      </c>
      <c r="C1175">
        <v>43</v>
      </c>
      <c r="F1175" s="3" t="s">
        <v>3097</v>
      </c>
      <c r="G1175" t="s">
        <v>8221</v>
      </c>
      <c r="H1175">
        <v>42</v>
      </c>
    </row>
    <row r="1176" spans="1:8" ht="28.8" x14ac:dyDescent="0.55000000000000004">
      <c r="A1176" s="3" t="s">
        <v>2293</v>
      </c>
      <c r="B1176" t="s">
        <v>8219</v>
      </c>
      <c r="C1176">
        <v>46</v>
      </c>
      <c r="F1176" s="3" t="s">
        <v>3098</v>
      </c>
      <c r="G1176" t="s">
        <v>8221</v>
      </c>
      <c r="H1176">
        <v>27</v>
      </c>
    </row>
    <row r="1177" spans="1:8" ht="43.2" x14ac:dyDescent="0.55000000000000004">
      <c r="A1177" s="3" t="s">
        <v>2294</v>
      </c>
      <c r="B1177" t="s">
        <v>8219</v>
      </c>
      <c r="C1177">
        <v>27</v>
      </c>
      <c r="F1177" s="3" t="s">
        <v>3099</v>
      </c>
      <c r="G1177" t="s">
        <v>8221</v>
      </c>
      <c r="H1177">
        <v>5</v>
      </c>
    </row>
    <row r="1178" spans="1:8" ht="57.6" x14ac:dyDescent="0.55000000000000004">
      <c r="A1178" s="3" t="s">
        <v>2295</v>
      </c>
      <c r="B1178" t="s">
        <v>8219</v>
      </c>
      <c r="C1178">
        <v>112</v>
      </c>
      <c r="F1178" s="3" t="s">
        <v>3100</v>
      </c>
      <c r="G1178" t="s">
        <v>8221</v>
      </c>
      <c r="H1178">
        <v>13</v>
      </c>
    </row>
    <row r="1179" spans="1:8" ht="43.2" x14ac:dyDescent="0.55000000000000004">
      <c r="A1179" s="3" t="s">
        <v>2296</v>
      </c>
      <c r="B1179" t="s">
        <v>8219</v>
      </c>
      <c r="C1179">
        <v>34</v>
      </c>
      <c r="F1179" s="3" t="s">
        <v>3101</v>
      </c>
      <c r="G1179" t="s">
        <v>8221</v>
      </c>
      <c r="H1179">
        <v>12</v>
      </c>
    </row>
    <row r="1180" spans="1:8" ht="28.8" x14ac:dyDescent="0.55000000000000004">
      <c r="A1180" s="3" t="s">
        <v>2297</v>
      </c>
      <c r="B1180" t="s">
        <v>8219</v>
      </c>
      <c r="C1180">
        <v>145</v>
      </c>
      <c r="F1180" s="3" t="s">
        <v>3102</v>
      </c>
      <c r="G1180" t="s">
        <v>8221</v>
      </c>
      <c r="H1180">
        <v>90</v>
      </c>
    </row>
    <row r="1181" spans="1:8" ht="28.8" x14ac:dyDescent="0.55000000000000004">
      <c r="A1181" s="3" t="s">
        <v>2298</v>
      </c>
      <c r="B1181" t="s">
        <v>8219</v>
      </c>
      <c r="C1181">
        <v>19</v>
      </c>
      <c r="F1181" s="3" t="s">
        <v>3103</v>
      </c>
      <c r="G1181" t="s">
        <v>8221</v>
      </c>
      <c r="H1181">
        <v>2</v>
      </c>
    </row>
    <row r="1182" spans="1:8" ht="28.8" x14ac:dyDescent="0.55000000000000004">
      <c r="A1182" s="3" t="s">
        <v>2299</v>
      </c>
      <c r="B1182" t="s">
        <v>8219</v>
      </c>
      <c r="C1182">
        <v>288</v>
      </c>
      <c r="F1182" s="3" t="s">
        <v>3104</v>
      </c>
      <c r="G1182" t="s">
        <v>8221</v>
      </c>
      <c r="H1182">
        <v>5</v>
      </c>
    </row>
    <row r="1183" spans="1:8" ht="43.2" x14ac:dyDescent="0.55000000000000004">
      <c r="A1183" s="3" t="s">
        <v>2300</v>
      </c>
      <c r="B1183" t="s">
        <v>8219</v>
      </c>
      <c r="C1183">
        <v>14</v>
      </c>
      <c r="F1183" s="3" t="s">
        <v>3105</v>
      </c>
      <c r="G1183" t="s">
        <v>8221</v>
      </c>
      <c r="H1183">
        <v>31</v>
      </c>
    </row>
    <row r="1184" spans="1:8" ht="28.8" x14ac:dyDescent="0.55000000000000004">
      <c r="A1184" s="3" t="s">
        <v>2301</v>
      </c>
      <c r="B1184" t="s">
        <v>8219</v>
      </c>
      <c r="C1184">
        <v>7</v>
      </c>
      <c r="F1184" s="3" t="s">
        <v>3106</v>
      </c>
      <c r="G1184" t="s">
        <v>8221</v>
      </c>
      <c r="H1184">
        <v>4</v>
      </c>
    </row>
    <row r="1185" spans="1:8" x14ac:dyDescent="0.55000000000000004">
      <c r="A1185" s="3" t="s">
        <v>2302</v>
      </c>
      <c r="B1185" t="s">
        <v>8219</v>
      </c>
      <c r="C1185">
        <v>211</v>
      </c>
      <c r="F1185" s="3" t="s">
        <v>3107</v>
      </c>
      <c r="G1185" t="s">
        <v>8221</v>
      </c>
      <c r="H1185">
        <v>29</v>
      </c>
    </row>
    <row r="1186" spans="1:8" ht="43.2" x14ac:dyDescent="0.55000000000000004">
      <c r="A1186" s="3" t="s">
        <v>2303</v>
      </c>
      <c r="B1186" t="s">
        <v>8219</v>
      </c>
      <c r="C1186">
        <v>85</v>
      </c>
      <c r="F1186" s="3" t="s">
        <v>3108</v>
      </c>
      <c r="G1186" t="s">
        <v>8221</v>
      </c>
      <c r="H1186">
        <v>2</v>
      </c>
    </row>
    <row r="1187" spans="1:8" ht="57.6" x14ac:dyDescent="0.55000000000000004">
      <c r="A1187" s="3" t="s">
        <v>2304</v>
      </c>
      <c r="B1187" t="s">
        <v>8219</v>
      </c>
      <c r="C1187">
        <v>103</v>
      </c>
      <c r="F1187" s="3" t="s">
        <v>3109</v>
      </c>
      <c r="G1187" t="s">
        <v>8221</v>
      </c>
      <c r="H1187">
        <v>114</v>
      </c>
    </row>
    <row r="1188" spans="1:8" ht="43.2" x14ac:dyDescent="0.55000000000000004">
      <c r="A1188" s="3" t="s">
        <v>2305</v>
      </c>
      <c r="B1188" t="s">
        <v>8219</v>
      </c>
      <c r="C1188">
        <v>113</v>
      </c>
      <c r="F1188" s="3" t="s">
        <v>3110</v>
      </c>
      <c r="G1188" t="s">
        <v>8221</v>
      </c>
      <c r="H1188">
        <v>1</v>
      </c>
    </row>
    <row r="1189" spans="1:8" ht="43.2" x14ac:dyDescent="0.55000000000000004">
      <c r="A1189" s="3" t="s">
        <v>2306</v>
      </c>
      <c r="B1189" t="s">
        <v>8219</v>
      </c>
      <c r="C1189">
        <v>167</v>
      </c>
      <c r="F1189" s="3" t="s">
        <v>3111</v>
      </c>
      <c r="G1189" t="s">
        <v>8221</v>
      </c>
      <c r="H1189">
        <v>76</v>
      </c>
    </row>
    <row r="1190" spans="1:8" ht="28.8" x14ac:dyDescent="0.55000000000000004">
      <c r="A1190" s="3" t="s">
        <v>2307</v>
      </c>
      <c r="B1190" t="s">
        <v>8219</v>
      </c>
      <c r="C1190">
        <v>73</v>
      </c>
      <c r="F1190" s="3" t="s">
        <v>3112</v>
      </c>
      <c r="G1190" t="s">
        <v>8221</v>
      </c>
      <c r="H1190">
        <v>9</v>
      </c>
    </row>
    <row r="1191" spans="1:8" ht="43.2" x14ac:dyDescent="0.55000000000000004">
      <c r="A1191" s="3" t="s">
        <v>2308</v>
      </c>
      <c r="B1191" t="s">
        <v>8219</v>
      </c>
      <c r="C1191">
        <v>75</v>
      </c>
      <c r="F1191" s="3" t="s">
        <v>3113</v>
      </c>
      <c r="G1191" t="s">
        <v>8221</v>
      </c>
      <c r="H1191">
        <v>37</v>
      </c>
    </row>
    <row r="1192" spans="1:8" ht="57.6" x14ac:dyDescent="0.55000000000000004">
      <c r="A1192" s="3" t="s">
        <v>2309</v>
      </c>
      <c r="B1192" t="s">
        <v>8219</v>
      </c>
      <c r="C1192">
        <v>614</v>
      </c>
      <c r="F1192" s="3" t="s">
        <v>3114</v>
      </c>
      <c r="G1192" t="s">
        <v>8221</v>
      </c>
      <c r="H1192">
        <v>0</v>
      </c>
    </row>
    <row r="1193" spans="1:8" ht="28.8" x14ac:dyDescent="0.55000000000000004">
      <c r="A1193" s="3" t="s">
        <v>2310</v>
      </c>
      <c r="B1193" t="s">
        <v>8219</v>
      </c>
      <c r="C1193">
        <v>107</v>
      </c>
      <c r="F1193" s="3" t="s">
        <v>3115</v>
      </c>
      <c r="G1193" t="s">
        <v>8221</v>
      </c>
      <c r="H1193">
        <v>1</v>
      </c>
    </row>
    <row r="1194" spans="1:8" ht="43.2" x14ac:dyDescent="0.55000000000000004">
      <c r="A1194" s="3" t="s">
        <v>2311</v>
      </c>
      <c r="B1194" t="s">
        <v>8219</v>
      </c>
      <c r="C1194">
        <v>1224</v>
      </c>
      <c r="F1194" s="3" t="s">
        <v>3116</v>
      </c>
      <c r="G1194" t="s">
        <v>8221</v>
      </c>
      <c r="H1194">
        <v>10</v>
      </c>
    </row>
    <row r="1195" spans="1:8" ht="28.8" x14ac:dyDescent="0.55000000000000004">
      <c r="A1195" s="3" t="s">
        <v>2312</v>
      </c>
      <c r="B1195" t="s">
        <v>8219</v>
      </c>
      <c r="C1195">
        <v>104</v>
      </c>
      <c r="F1195" s="3" t="s">
        <v>3117</v>
      </c>
      <c r="G1195" t="s">
        <v>8221</v>
      </c>
      <c r="H1195">
        <v>1</v>
      </c>
    </row>
    <row r="1196" spans="1:8" ht="43.2" x14ac:dyDescent="0.55000000000000004">
      <c r="A1196" s="3" t="s">
        <v>2313</v>
      </c>
      <c r="B1196" t="s">
        <v>8219</v>
      </c>
      <c r="C1196">
        <v>79</v>
      </c>
      <c r="F1196" s="3" t="s">
        <v>3118</v>
      </c>
      <c r="G1196" t="s">
        <v>8221</v>
      </c>
      <c r="H1196">
        <v>2</v>
      </c>
    </row>
    <row r="1197" spans="1:8" ht="57.6" x14ac:dyDescent="0.55000000000000004">
      <c r="A1197" s="3" t="s">
        <v>2314</v>
      </c>
      <c r="B1197" t="s">
        <v>8219</v>
      </c>
      <c r="C1197">
        <v>157</v>
      </c>
      <c r="F1197" s="3" t="s">
        <v>3119</v>
      </c>
      <c r="G1197" t="s">
        <v>8221</v>
      </c>
      <c r="H1197">
        <v>1</v>
      </c>
    </row>
    <row r="1198" spans="1:8" ht="43.2" x14ac:dyDescent="0.55000000000000004">
      <c r="A1198" s="3" t="s">
        <v>2315</v>
      </c>
      <c r="B1198" t="s">
        <v>8219</v>
      </c>
      <c r="C1198">
        <v>50</v>
      </c>
      <c r="F1198" s="3" t="s">
        <v>3120</v>
      </c>
      <c r="G1198" t="s">
        <v>8221</v>
      </c>
      <c r="H1198">
        <v>10</v>
      </c>
    </row>
    <row r="1199" spans="1:8" ht="43.2" x14ac:dyDescent="0.55000000000000004">
      <c r="A1199" s="3" t="s">
        <v>2316</v>
      </c>
      <c r="B1199" t="s">
        <v>8219</v>
      </c>
      <c r="C1199">
        <v>64</v>
      </c>
      <c r="F1199" s="3" t="s">
        <v>3188</v>
      </c>
      <c r="G1199" t="s">
        <v>8221</v>
      </c>
      <c r="H1199">
        <v>9</v>
      </c>
    </row>
    <row r="1200" spans="1:8" ht="43.2" x14ac:dyDescent="0.55000000000000004">
      <c r="A1200" s="3" t="s">
        <v>2317</v>
      </c>
      <c r="B1200" t="s">
        <v>8219</v>
      </c>
      <c r="C1200">
        <v>200</v>
      </c>
      <c r="F1200" s="3" t="s">
        <v>3189</v>
      </c>
      <c r="G1200" t="s">
        <v>8221</v>
      </c>
      <c r="H1200">
        <v>19</v>
      </c>
    </row>
    <row r="1201" spans="1:8" ht="43.2" x14ac:dyDescent="0.55000000000000004">
      <c r="A1201" s="3" t="s">
        <v>2318</v>
      </c>
      <c r="B1201" t="s">
        <v>8219</v>
      </c>
      <c r="C1201">
        <v>22</v>
      </c>
      <c r="F1201" s="3" t="s">
        <v>3190</v>
      </c>
      <c r="G1201" t="s">
        <v>8221</v>
      </c>
      <c r="H1201">
        <v>0</v>
      </c>
    </row>
    <row r="1202" spans="1:8" ht="28.8" x14ac:dyDescent="0.55000000000000004">
      <c r="A1202" s="3" t="s">
        <v>2319</v>
      </c>
      <c r="B1202" t="s">
        <v>8219</v>
      </c>
      <c r="C1202">
        <v>163</v>
      </c>
      <c r="F1202" s="3" t="s">
        <v>3191</v>
      </c>
      <c r="G1202" t="s">
        <v>8221</v>
      </c>
      <c r="H1202">
        <v>4</v>
      </c>
    </row>
    <row r="1203" spans="1:8" ht="43.2" x14ac:dyDescent="0.55000000000000004">
      <c r="A1203" s="3" t="s">
        <v>2320</v>
      </c>
      <c r="B1203" t="s">
        <v>8219</v>
      </c>
      <c r="C1203">
        <v>77</v>
      </c>
      <c r="F1203" s="3" t="s">
        <v>3192</v>
      </c>
      <c r="G1203" t="s">
        <v>8221</v>
      </c>
      <c r="H1203">
        <v>8</v>
      </c>
    </row>
    <row r="1204" spans="1:8" ht="43.2" x14ac:dyDescent="0.55000000000000004">
      <c r="A1204" s="3" t="s">
        <v>2321</v>
      </c>
      <c r="B1204" t="s">
        <v>8219</v>
      </c>
      <c r="C1204">
        <v>89</v>
      </c>
      <c r="F1204" s="3" t="s">
        <v>3193</v>
      </c>
      <c r="G1204" t="s">
        <v>8221</v>
      </c>
      <c r="H1204">
        <v>24</v>
      </c>
    </row>
    <row r="1205" spans="1:8" ht="43.2" x14ac:dyDescent="0.55000000000000004">
      <c r="A1205" s="3" t="s">
        <v>2328</v>
      </c>
      <c r="B1205" t="s">
        <v>8219</v>
      </c>
      <c r="C1205">
        <v>3355</v>
      </c>
      <c r="F1205" s="3" t="s">
        <v>3194</v>
      </c>
      <c r="G1205" t="s">
        <v>8221</v>
      </c>
      <c r="H1205">
        <v>0</v>
      </c>
    </row>
    <row r="1206" spans="1:8" ht="28.8" x14ac:dyDescent="0.55000000000000004">
      <c r="A1206" s="3" t="s">
        <v>2329</v>
      </c>
      <c r="B1206" t="s">
        <v>8219</v>
      </c>
      <c r="C1206">
        <v>537</v>
      </c>
      <c r="F1206" s="3" t="s">
        <v>3195</v>
      </c>
      <c r="G1206" t="s">
        <v>8221</v>
      </c>
      <c r="H1206">
        <v>39</v>
      </c>
    </row>
    <row r="1207" spans="1:8" x14ac:dyDescent="0.55000000000000004">
      <c r="A1207" s="3" t="s">
        <v>2330</v>
      </c>
      <c r="B1207" t="s">
        <v>8219</v>
      </c>
      <c r="C1207">
        <v>125</v>
      </c>
      <c r="F1207" s="3" t="s">
        <v>3196</v>
      </c>
      <c r="G1207" t="s">
        <v>8221</v>
      </c>
      <c r="H1207">
        <v>6</v>
      </c>
    </row>
    <row r="1208" spans="1:8" ht="43.2" x14ac:dyDescent="0.55000000000000004">
      <c r="A1208" s="3" t="s">
        <v>2331</v>
      </c>
      <c r="B1208" t="s">
        <v>8219</v>
      </c>
      <c r="C1208">
        <v>163</v>
      </c>
      <c r="F1208" s="3" t="s">
        <v>3197</v>
      </c>
      <c r="G1208" t="s">
        <v>8221</v>
      </c>
      <c r="H1208">
        <v>4</v>
      </c>
    </row>
    <row r="1209" spans="1:8" ht="28.8" x14ac:dyDescent="0.55000000000000004">
      <c r="A1209" s="3" t="s">
        <v>2332</v>
      </c>
      <c r="B1209" t="s">
        <v>8219</v>
      </c>
      <c r="C1209">
        <v>283</v>
      </c>
      <c r="F1209" s="3" t="s">
        <v>3198</v>
      </c>
      <c r="G1209" t="s">
        <v>8221</v>
      </c>
      <c r="H1209">
        <v>3</v>
      </c>
    </row>
    <row r="1210" spans="1:8" ht="57.6" x14ac:dyDescent="0.55000000000000004">
      <c r="A1210" s="3" t="s">
        <v>2333</v>
      </c>
      <c r="B1210" t="s">
        <v>8219</v>
      </c>
      <c r="C1210">
        <v>352</v>
      </c>
      <c r="F1210" s="3" t="s">
        <v>3199</v>
      </c>
      <c r="G1210" t="s">
        <v>8221</v>
      </c>
      <c r="H1210">
        <v>53</v>
      </c>
    </row>
    <row r="1211" spans="1:8" ht="28.8" x14ac:dyDescent="0.55000000000000004">
      <c r="A1211" s="3" t="s">
        <v>2334</v>
      </c>
      <c r="B1211" t="s">
        <v>8219</v>
      </c>
      <c r="C1211">
        <v>94</v>
      </c>
      <c r="F1211" s="3" t="s">
        <v>3200</v>
      </c>
      <c r="G1211" t="s">
        <v>8221</v>
      </c>
      <c r="H1211">
        <v>1</v>
      </c>
    </row>
    <row r="1212" spans="1:8" ht="28.8" x14ac:dyDescent="0.55000000000000004">
      <c r="A1212" s="3" t="s">
        <v>2335</v>
      </c>
      <c r="B1212" t="s">
        <v>8219</v>
      </c>
      <c r="C1212">
        <v>67</v>
      </c>
      <c r="F1212" s="3" t="s">
        <v>3201</v>
      </c>
      <c r="G1212" t="s">
        <v>8221</v>
      </c>
      <c r="H1212">
        <v>2</v>
      </c>
    </row>
    <row r="1213" spans="1:8" ht="43.2" x14ac:dyDescent="0.55000000000000004">
      <c r="A1213" s="3" t="s">
        <v>2336</v>
      </c>
      <c r="B1213" t="s">
        <v>8219</v>
      </c>
      <c r="C1213">
        <v>221</v>
      </c>
      <c r="F1213" s="3" t="s">
        <v>3202</v>
      </c>
      <c r="G1213" t="s">
        <v>8221</v>
      </c>
      <c r="H1213">
        <v>25</v>
      </c>
    </row>
    <row r="1214" spans="1:8" ht="57.6" x14ac:dyDescent="0.55000000000000004">
      <c r="A1214" s="3" t="s">
        <v>2337</v>
      </c>
      <c r="B1214" t="s">
        <v>8219</v>
      </c>
      <c r="C1214">
        <v>2165</v>
      </c>
      <c r="F1214" s="3" t="s">
        <v>3203</v>
      </c>
      <c r="G1214" t="s">
        <v>8221</v>
      </c>
      <c r="H1214">
        <v>6</v>
      </c>
    </row>
    <row r="1215" spans="1:8" ht="28.8" x14ac:dyDescent="0.55000000000000004">
      <c r="A1215" s="3" t="s">
        <v>2338</v>
      </c>
      <c r="B1215" t="s">
        <v>8219</v>
      </c>
      <c r="C1215">
        <v>179</v>
      </c>
      <c r="F1215" s="3" t="s">
        <v>3204</v>
      </c>
      <c r="G1215" t="s">
        <v>8221</v>
      </c>
      <c r="H1215">
        <v>0</v>
      </c>
    </row>
    <row r="1216" spans="1:8" ht="43.2" x14ac:dyDescent="0.55000000000000004">
      <c r="A1216" s="3" t="s">
        <v>2339</v>
      </c>
      <c r="B1216" t="s">
        <v>8219</v>
      </c>
      <c r="C1216">
        <v>123</v>
      </c>
      <c r="F1216" s="3" t="s">
        <v>3205</v>
      </c>
      <c r="G1216" t="s">
        <v>8221</v>
      </c>
      <c r="H1216">
        <v>12</v>
      </c>
    </row>
    <row r="1217" spans="1:8" ht="43.2" x14ac:dyDescent="0.55000000000000004">
      <c r="A1217" s="3" t="s">
        <v>2340</v>
      </c>
      <c r="B1217" t="s">
        <v>8219</v>
      </c>
      <c r="C1217">
        <v>1104</v>
      </c>
      <c r="F1217" s="3" t="s">
        <v>3206</v>
      </c>
      <c r="G1217" t="s">
        <v>8221</v>
      </c>
      <c r="H1217">
        <v>0</v>
      </c>
    </row>
    <row r="1218" spans="1:8" ht="57.6" x14ac:dyDescent="0.55000000000000004">
      <c r="A1218" s="3" t="s">
        <v>2341</v>
      </c>
      <c r="B1218" t="s">
        <v>8219</v>
      </c>
      <c r="C1218">
        <v>403</v>
      </c>
      <c r="F1218" s="3" t="s">
        <v>3207</v>
      </c>
      <c r="G1218" t="s">
        <v>8221</v>
      </c>
      <c r="H1218">
        <v>36</v>
      </c>
    </row>
    <row r="1219" spans="1:8" ht="28.8" x14ac:dyDescent="0.55000000000000004">
      <c r="A1219" s="3" t="s">
        <v>2442</v>
      </c>
      <c r="B1219" t="s">
        <v>8219</v>
      </c>
      <c r="C1219">
        <v>109</v>
      </c>
      <c r="F1219" s="3" t="s">
        <v>3626</v>
      </c>
      <c r="G1219" t="s">
        <v>8221</v>
      </c>
      <c r="H1219">
        <v>0</v>
      </c>
    </row>
    <row r="1220" spans="1:8" ht="57.6" x14ac:dyDescent="0.55000000000000004">
      <c r="A1220" s="3" t="s">
        <v>2443</v>
      </c>
      <c r="B1220" t="s">
        <v>8219</v>
      </c>
      <c r="C1220">
        <v>372</v>
      </c>
      <c r="F1220" s="3" t="s">
        <v>3627</v>
      </c>
      <c r="G1220" t="s">
        <v>8221</v>
      </c>
      <c r="H1220">
        <v>2</v>
      </c>
    </row>
    <row r="1221" spans="1:8" ht="43.2" x14ac:dyDescent="0.55000000000000004">
      <c r="A1221" s="3" t="s">
        <v>2444</v>
      </c>
      <c r="B1221" t="s">
        <v>8219</v>
      </c>
      <c r="C1221">
        <v>311</v>
      </c>
      <c r="F1221" s="3" t="s">
        <v>3628</v>
      </c>
      <c r="G1221" t="s">
        <v>8221</v>
      </c>
      <c r="H1221">
        <v>1</v>
      </c>
    </row>
    <row r="1222" spans="1:8" ht="28.8" x14ac:dyDescent="0.55000000000000004">
      <c r="A1222" s="3" t="s">
        <v>2445</v>
      </c>
      <c r="B1222" t="s">
        <v>8219</v>
      </c>
      <c r="C1222">
        <v>61</v>
      </c>
      <c r="F1222" s="3" t="s">
        <v>3629</v>
      </c>
      <c r="G1222" t="s">
        <v>8221</v>
      </c>
      <c r="H1222">
        <v>59</v>
      </c>
    </row>
    <row r="1223" spans="1:8" ht="28.8" x14ac:dyDescent="0.55000000000000004">
      <c r="A1223" s="3" t="s">
        <v>2446</v>
      </c>
      <c r="B1223" t="s">
        <v>8219</v>
      </c>
      <c r="C1223">
        <v>115</v>
      </c>
      <c r="F1223" s="3" t="s">
        <v>3630</v>
      </c>
      <c r="G1223" t="s">
        <v>8221</v>
      </c>
      <c r="H1223">
        <v>1</v>
      </c>
    </row>
    <row r="1224" spans="1:8" ht="43.2" x14ac:dyDescent="0.55000000000000004">
      <c r="A1224" s="3" t="s">
        <v>2447</v>
      </c>
      <c r="B1224" t="s">
        <v>8219</v>
      </c>
      <c r="C1224">
        <v>111</v>
      </c>
      <c r="F1224" s="3" t="s">
        <v>3631</v>
      </c>
      <c r="G1224" t="s">
        <v>8221</v>
      </c>
      <c r="H1224">
        <v>31</v>
      </c>
    </row>
    <row r="1225" spans="1:8" ht="28.8" x14ac:dyDescent="0.55000000000000004">
      <c r="A1225" s="3" t="s">
        <v>2448</v>
      </c>
      <c r="B1225" t="s">
        <v>8219</v>
      </c>
      <c r="C1225">
        <v>337</v>
      </c>
      <c r="F1225" s="3" t="s">
        <v>3632</v>
      </c>
      <c r="G1225" t="s">
        <v>8221</v>
      </c>
      <c r="H1225">
        <v>18</v>
      </c>
    </row>
    <row r="1226" spans="1:8" ht="43.2" x14ac:dyDescent="0.55000000000000004">
      <c r="A1226" s="3" t="s">
        <v>2449</v>
      </c>
      <c r="B1226" t="s">
        <v>8219</v>
      </c>
      <c r="C1226">
        <v>9</v>
      </c>
      <c r="F1226" s="3" t="s">
        <v>3633</v>
      </c>
      <c r="G1226" t="s">
        <v>8221</v>
      </c>
      <c r="H1226">
        <v>10</v>
      </c>
    </row>
    <row r="1227" spans="1:8" ht="43.2" x14ac:dyDescent="0.55000000000000004">
      <c r="A1227" s="3" t="s">
        <v>2450</v>
      </c>
      <c r="B1227" t="s">
        <v>8219</v>
      </c>
      <c r="C1227">
        <v>120</v>
      </c>
      <c r="F1227" s="3" t="s">
        <v>3634</v>
      </c>
      <c r="G1227" t="s">
        <v>8221</v>
      </c>
      <c r="H1227">
        <v>0</v>
      </c>
    </row>
    <row r="1228" spans="1:8" ht="28.8" x14ac:dyDescent="0.55000000000000004">
      <c r="A1228" s="3" t="s">
        <v>2451</v>
      </c>
      <c r="B1228" t="s">
        <v>8219</v>
      </c>
      <c r="C1228">
        <v>102</v>
      </c>
      <c r="F1228" s="3" t="s">
        <v>3635</v>
      </c>
      <c r="G1228" t="s">
        <v>8221</v>
      </c>
      <c r="H1228">
        <v>14</v>
      </c>
    </row>
    <row r="1229" spans="1:8" ht="28.8" x14ac:dyDescent="0.55000000000000004">
      <c r="A1229" s="3" t="s">
        <v>2452</v>
      </c>
      <c r="B1229" t="s">
        <v>8219</v>
      </c>
      <c r="C1229">
        <v>186</v>
      </c>
      <c r="F1229" s="3" t="s">
        <v>3636</v>
      </c>
      <c r="G1229" t="s">
        <v>8221</v>
      </c>
      <c r="H1229">
        <v>2</v>
      </c>
    </row>
    <row r="1230" spans="1:8" ht="28.8" x14ac:dyDescent="0.55000000000000004">
      <c r="A1230" s="3" t="s">
        <v>2453</v>
      </c>
      <c r="B1230" t="s">
        <v>8219</v>
      </c>
      <c r="C1230">
        <v>15</v>
      </c>
      <c r="F1230" s="3" t="s">
        <v>3637</v>
      </c>
      <c r="G1230" t="s">
        <v>8221</v>
      </c>
      <c r="H1230">
        <v>1</v>
      </c>
    </row>
    <row r="1231" spans="1:8" ht="57.6" x14ac:dyDescent="0.55000000000000004">
      <c r="A1231" s="3" t="s">
        <v>2454</v>
      </c>
      <c r="B1231" t="s">
        <v>8219</v>
      </c>
      <c r="C1231">
        <v>67</v>
      </c>
      <c r="F1231" s="3" t="s">
        <v>3638</v>
      </c>
      <c r="G1231" t="s">
        <v>8221</v>
      </c>
      <c r="H1231">
        <v>3</v>
      </c>
    </row>
    <row r="1232" spans="1:8" ht="57.6" x14ac:dyDescent="0.55000000000000004">
      <c r="A1232" s="3" t="s">
        <v>2455</v>
      </c>
      <c r="B1232" t="s">
        <v>8219</v>
      </c>
      <c r="C1232">
        <v>130</v>
      </c>
      <c r="F1232" s="3" t="s">
        <v>3639</v>
      </c>
      <c r="G1232" t="s">
        <v>8221</v>
      </c>
      <c r="H1232">
        <v>0</v>
      </c>
    </row>
    <row r="1233" spans="1:8" ht="28.8" x14ac:dyDescent="0.55000000000000004">
      <c r="A1233" s="3" t="s">
        <v>2456</v>
      </c>
      <c r="B1233" t="s">
        <v>8219</v>
      </c>
      <c r="C1233">
        <v>16</v>
      </c>
      <c r="F1233" s="3" t="s">
        <v>3640</v>
      </c>
      <c r="G1233" t="s">
        <v>8221</v>
      </c>
      <c r="H1233">
        <v>2</v>
      </c>
    </row>
    <row r="1234" spans="1:8" ht="28.8" x14ac:dyDescent="0.55000000000000004">
      <c r="A1234" s="3" t="s">
        <v>2457</v>
      </c>
      <c r="B1234" t="s">
        <v>8219</v>
      </c>
      <c r="C1234">
        <v>67</v>
      </c>
      <c r="F1234" s="3" t="s">
        <v>3641</v>
      </c>
      <c r="G1234" t="s">
        <v>8221</v>
      </c>
      <c r="H1234">
        <v>0</v>
      </c>
    </row>
    <row r="1235" spans="1:8" ht="57.6" x14ac:dyDescent="0.55000000000000004">
      <c r="A1235" s="3" t="s">
        <v>2458</v>
      </c>
      <c r="B1235" t="s">
        <v>8219</v>
      </c>
      <c r="C1235">
        <v>124</v>
      </c>
      <c r="F1235" s="3" t="s">
        <v>3642</v>
      </c>
      <c r="G1235" t="s">
        <v>8221</v>
      </c>
      <c r="H1235">
        <v>12</v>
      </c>
    </row>
    <row r="1236" spans="1:8" x14ac:dyDescent="0.55000000000000004">
      <c r="A1236" s="3" t="s">
        <v>2459</v>
      </c>
      <c r="B1236" t="s">
        <v>8219</v>
      </c>
      <c r="C1236">
        <v>80</v>
      </c>
      <c r="F1236" s="3" t="s">
        <v>3643</v>
      </c>
      <c r="G1236" t="s">
        <v>8221</v>
      </c>
      <c r="H1236">
        <v>1</v>
      </c>
    </row>
    <row r="1237" spans="1:8" ht="43.2" x14ac:dyDescent="0.55000000000000004">
      <c r="A1237" s="3" t="s">
        <v>2460</v>
      </c>
      <c r="B1237" t="s">
        <v>8219</v>
      </c>
      <c r="C1237">
        <v>282</v>
      </c>
      <c r="F1237" s="3" t="s">
        <v>3644</v>
      </c>
      <c r="G1237" t="s">
        <v>8221</v>
      </c>
      <c r="H1237">
        <v>8</v>
      </c>
    </row>
    <row r="1238" spans="1:8" ht="43.2" x14ac:dyDescent="0.55000000000000004">
      <c r="A1238" s="3" t="s">
        <v>2461</v>
      </c>
      <c r="B1238" t="s">
        <v>8219</v>
      </c>
      <c r="C1238">
        <v>68</v>
      </c>
      <c r="F1238" s="3" t="s">
        <v>3645</v>
      </c>
      <c r="G1238" t="s">
        <v>8221</v>
      </c>
      <c r="H1238">
        <v>2</v>
      </c>
    </row>
    <row r="1239" spans="1:8" ht="43.2" x14ac:dyDescent="0.55000000000000004">
      <c r="A1239" s="3" t="s">
        <v>2462</v>
      </c>
      <c r="B1239" t="s">
        <v>8219</v>
      </c>
      <c r="C1239">
        <v>86</v>
      </c>
      <c r="F1239" s="3" t="s">
        <v>3725</v>
      </c>
      <c r="G1239" t="s">
        <v>8221</v>
      </c>
      <c r="H1239">
        <v>31</v>
      </c>
    </row>
    <row r="1240" spans="1:8" ht="43.2" x14ac:dyDescent="0.55000000000000004">
      <c r="A1240" s="3" t="s">
        <v>2463</v>
      </c>
      <c r="B1240" t="s">
        <v>8219</v>
      </c>
      <c r="C1240">
        <v>115</v>
      </c>
      <c r="F1240" s="3" t="s">
        <v>3726</v>
      </c>
      <c r="G1240" t="s">
        <v>8221</v>
      </c>
      <c r="H1240">
        <v>5</v>
      </c>
    </row>
    <row r="1241" spans="1:8" ht="43.2" x14ac:dyDescent="0.55000000000000004">
      <c r="A1241" s="3" t="s">
        <v>2464</v>
      </c>
      <c r="B1241" t="s">
        <v>8219</v>
      </c>
      <c r="C1241">
        <v>75</v>
      </c>
      <c r="F1241" s="3" t="s">
        <v>3727</v>
      </c>
      <c r="G1241" t="s">
        <v>8221</v>
      </c>
      <c r="H1241">
        <v>1</v>
      </c>
    </row>
    <row r="1242" spans="1:8" ht="28.8" x14ac:dyDescent="0.55000000000000004">
      <c r="A1242" s="3" t="s">
        <v>2465</v>
      </c>
      <c r="B1242" t="s">
        <v>8219</v>
      </c>
      <c r="C1242">
        <v>43</v>
      </c>
      <c r="F1242" s="3" t="s">
        <v>3728</v>
      </c>
      <c r="G1242" t="s">
        <v>8221</v>
      </c>
      <c r="H1242">
        <v>12</v>
      </c>
    </row>
    <row r="1243" spans="1:8" ht="43.2" x14ac:dyDescent="0.55000000000000004">
      <c r="A1243" s="3" t="s">
        <v>2466</v>
      </c>
      <c r="B1243" t="s">
        <v>8219</v>
      </c>
      <c r="C1243">
        <v>48</v>
      </c>
      <c r="F1243" s="3" t="s">
        <v>3729</v>
      </c>
      <c r="G1243" t="s">
        <v>8221</v>
      </c>
      <c r="H1243">
        <v>4</v>
      </c>
    </row>
    <row r="1244" spans="1:8" ht="43.2" x14ac:dyDescent="0.55000000000000004">
      <c r="A1244" s="3" t="s">
        <v>2467</v>
      </c>
      <c r="B1244" t="s">
        <v>8219</v>
      </c>
      <c r="C1244">
        <v>52</v>
      </c>
      <c r="F1244" s="3" t="s">
        <v>3730</v>
      </c>
      <c r="G1244" t="s">
        <v>8221</v>
      </c>
      <c r="H1244">
        <v>0</v>
      </c>
    </row>
    <row r="1245" spans="1:8" ht="28.8" x14ac:dyDescent="0.55000000000000004">
      <c r="A1245" s="3" t="s">
        <v>2468</v>
      </c>
      <c r="B1245" t="s">
        <v>8219</v>
      </c>
      <c r="C1245">
        <v>43</v>
      </c>
      <c r="F1245" s="3" t="s">
        <v>3731</v>
      </c>
      <c r="G1245" t="s">
        <v>8221</v>
      </c>
      <c r="H1245">
        <v>7</v>
      </c>
    </row>
    <row r="1246" spans="1:8" ht="28.8" x14ac:dyDescent="0.55000000000000004">
      <c r="A1246" s="3" t="s">
        <v>2469</v>
      </c>
      <c r="B1246" t="s">
        <v>8219</v>
      </c>
      <c r="C1246">
        <v>58</v>
      </c>
      <c r="F1246" s="3" t="s">
        <v>3732</v>
      </c>
      <c r="G1246" t="s">
        <v>8221</v>
      </c>
      <c r="H1246">
        <v>2</v>
      </c>
    </row>
    <row r="1247" spans="1:8" ht="43.2" x14ac:dyDescent="0.55000000000000004">
      <c r="A1247" s="3" t="s">
        <v>2470</v>
      </c>
      <c r="B1247" t="s">
        <v>8219</v>
      </c>
      <c r="C1247">
        <v>47</v>
      </c>
      <c r="F1247" s="3" t="s">
        <v>3733</v>
      </c>
      <c r="G1247" t="s">
        <v>8221</v>
      </c>
      <c r="H1247">
        <v>1</v>
      </c>
    </row>
    <row r="1248" spans="1:8" ht="43.2" x14ac:dyDescent="0.55000000000000004">
      <c r="A1248" s="3" t="s">
        <v>2471</v>
      </c>
      <c r="B1248" t="s">
        <v>8219</v>
      </c>
      <c r="C1248">
        <v>36</v>
      </c>
      <c r="F1248" s="3" t="s">
        <v>3734</v>
      </c>
      <c r="G1248" t="s">
        <v>8221</v>
      </c>
      <c r="H1248">
        <v>4</v>
      </c>
    </row>
    <row r="1249" spans="1:8" ht="28.8" x14ac:dyDescent="0.55000000000000004">
      <c r="A1249" s="3" t="s">
        <v>2472</v>
      </c>
      <c r="B1249" t="s">
        <v>8219</v>
      </c>
      <c r="C1249">
        <v>17</v>
      </c>
      <c r="F1249" s="3" t="s">
        <v>3735</v>
      </c>
      <c r="G1249" t="s">
        <v>8221</v>
      </c>
      <c r="H1249">
        <v>6</v>
      </c>
    </row>
    <row r="1250" spans="1:8" ht="43.2" x14ac:dyDescent="0.55000000000000004">
      <c r="A1250" s="3" t="s">
        <v>2473</v>
      </c>
      <c r="B1250" t="s">
        <v>8219</v>
      </c>
      <c r="C1250">
        <v>104</v>
      </c>
      <c r="F1250" s="3" t="s">
        <v>3736</v>
      </c>
      <c r="G1250" t="s">
        <v>8221</v>
      </c>
      <c r="H1250">
        <v>8</v>
      </c>
    </row>
    <row r="1251" spans="1:8" ht="43.2" x14ac:dyDescent="0.55000000000000004">
      <c r="A1251" s="3" t="s">
        <v>2474</v>
      </c>
      <c r="B1251" t="s">
        <v>8219</v>
      </c>
      <c r="C1251">
        <v>47</v>
      </c>
      <c r="F1251" s="3" t="s">
        <v>3737</v>
      </c>
      <c r="G1251" t="s">
        <v>8221</v>
      </c>
      <c r="H1251">
        <v>14</v>
      </c>
    </row>
    <row r="1252" spans="1:8" ht="28.8" x14ac:dyDescent="0.55000000000000004">
      <c r="A1252" s="3" t="s">
        <v>2475</v>
      </c>
      <c r="B1252" t="s">
        <v>8219</v>
      </c>
      <c r="C1252">
        <v>38</v>
      </c>
      <c r="F1252" s="3" t="s">
        <v>3738</v>
      </c>
      <c r="G1252" t="s">
        <v>8221</v>
      </c>
      <c r="H1252">
        <v>0</v>
      </c>
    </row>
    <row r="1253" spans="1:8" ht="28.8" x14ac:dyDescent="0.55000000000000004">
      <c r="A1253" s="3" t="s">
        <v>2476</v>
      </c>
      <c r="B1253" t="s">
        <v>8219</v>
      </c>
      <c r="C1253">
        <v>81</v>
      </c>
      <c r="F1253" s="3" t="s">
        <v>3739</v>
      </c>
      <c r="G1253" t="s">
        <v>8221</v>
      </c>
      <c r="H1253">
        <v>4</v>
      </c>
    </row>
    <row r="1254" spans="1:8" ht="28.8" x14ac:dyDescent="0.55000000000000004">
      <c r="A1254" s="3" t="s">
        <v>2477</v>
      </c>
      <c r="B1254" t="s">
        <v>8219</v>
      </c>
      <c r="C1254">
        <v>55</v>
      </c>
      <c r="F1254" s="3" t="s">
        <v>3740</v>
      </c>
      <c r="G1254" t="s">
        <v>8221</v>
      </c>
      <c r="H1254">
        <v>0</v>
      </c>
    </row>
    <row r="1255" spans="1:8" ht="28.8" x14ac:dyDescent="0.55000000000000004">
      <c r="A1255" s="3" t="s">
        <v>824</v>
      </c>
      <c r="B1255" t="s">
        <v>8219</v>
      </c>
      <c r="C1255">
        <v>41</v>
      </c>
      <c r="F1255" s="3" t="s">
        <v>3741</v>
      </c>
      <c r="G1255" t="s">
        <v>8221</v>
      </c>
      <c r="H1255">
        <v>0</v>
      </c>
    </row>
    <row r="1256" spans="1:8" ht="43.2" x14ac:dyDescent="0.55000000000000004">
      <c r="A1256" s="3" t="s">
        <v>2478</v>
      </c>
      <c r="B1256" t="s">
        <v>8219</v>
      </c>
      <c r="C1256">
        <v>79</v>
      </c>
      <c r="F1256" s="3" t="s">
        <v>3742</v>
      </c>
      <c r="G1256" t="s">
        <v>8221</v>
      </c>
      <c r="H1256">
        <v>1</v>
      </c>
    </row>
    <row r="1257" spans="1:8" ht="57.6" x14ac:dyDescent="0.55000000000000004">
      <c r="A1257" s="3" t="s">
        <v>2479</v>
      </c>
      <c r="B1257" t="s">
        <v>8219</v>
      </c>
      <c r="C1257">
        <v>16</v>
      </c>
      <c r="F1257" s="3" t="s">
        <v>3743</v>
      </c>
      <c r="G1257" t="s">
        <v>8221</v>
      </c>
      <c r="H1257">
        <v>1</v>
      </c>
    </row>
    <row r="1258" spans="1:8" x14ac:dyDescent="0.55000000000000004">
      <c r="A1258" s="3" t="s">
        <v>2480</v>
      </c>
      <c r="B1258" t="s">
        <v>8219</v>
      </c>
      <c r="C1258">
        <v>8</v>
      </c>
      <c r="F1258" s="3" t="s">
        <v>3744</v>
      </c>
      <c r="G1258" t="s">
        <v>8221</v>
      </c>
      <c r="H1258">
        <v>1</v>
      </c>
    </row>
    <row r="1259" spans="1:8" ht="57.6" x14ac:dyDescent="0.55000000000000004">
      <c r="A1259" s="3" t="s">
        <v>2481</v>
      </c>
      <c r="B1259" t="s">
        <v>8219</v>
      </c>
      <c r="C1259">
        <v>95</v>
      </c>
      <c r="F1259" s="3" t="s">
        <v>3785</v>
      </c>
      <c r="G1259" t="s">
        <v>8221</v>
      </c>
      <c r="H1259">
        <v>1</v>
      </c>
    </row>
    <row r="1260" spans="1:8" ht="28.8" x14ac:dyDescent="0.55000000000000004">
      <c r="A1260" s="3" t="s">
        <v>2482</v>
      </c>
      <c r="B1260" t="s">
        <v>8219</v>
      </c>
      <c r="C1260">
        <v>25</v>
      </c>
      <c r="F1260" s="3" t="s">
        <v>3786</v>
      </c>
      <c r="G1260" t="s">
        <v>8221</v>
      </c>
      <c r="H1260">
        <v>4</v>
      </c>
    </row>
    <row r="1261" spans="1:8" ht="72" x14ac:dyDescent="0.55000000000000004">
      <c r="A1261" s="3" t="s">
        <v>2483</v>
      </c>
      <c r="B1261" t="s">
        <v>8219</v>
      </c>
      <c r="C1261">
        <v>19</v>
      </c>
      <c r="F1261" s="3" t="s">
        <v>3787</v>
      </c>
      <c r="G1261" t="s">
        <v>8221</v>
      </c>
      <c r="H1261">
        <v>0</v>
      </c>
    </row>
    <row r="1262" spans="1:8" ht="43.2" x14ac:dyDescent="0.55000000000000004">
      <c r="A1262" s="3" t="s">
        <v>2484</v>
      </c>
      <c r="B1262" t="s">
        <v>8219</v>
      </c>
      <c r="C1262">
        <v>90</v>
      </c>
      <c r="F1262" s="3" t="s">
        <v>3788</v>
      </c>
      <c r="G1262" t="s">
        <v>8221</v>
      </c>
      <c r="H1262">
        <v>0</v>
      </c>
    </row>
    <row r="1263" spans="1:8" ht="28.8" x14ac:dyDescent="0.55000000000000004">
      <c r="A1263" s="3" t="s">
        <v>2485</v>
      </c>
      <c r="B1263" t="s">
        <v>8219</v>
      </c>
      <c r="C1263">
        <v>41</v>
      </c>
      <c r="F1263" s="3" t="s">
        <v>3789</v>
      </c>
      <c r="G1263" t="s">
        <v>8221</v>
      </c>
      <c r="H1263">
        <v>2</v>
      </c>
    </row>
    <row r="1264" spans="1:8" ht="57.6" x14ac:dyDescent="0.55000000000000004">
      <c r="A1264" s="3" t="s">
        <v>2486</v>
      </c>
      <c r="B1264" t="s">
        <v>8219</v>
      </c>
      <c r="C1264">
        <v>30</v>
      </c>
      <c r="F1264" s="3" t="s">
        <v>3790</v>
      </c>
      <c r="G1264" t="s">
        <v>8221</v>
      </c>
      <c r="H1264">
        <v>24</v>
      </c>
    </row>
    <row r="1265" spans="1:8" ht="57.6" x14ac:dyDescent="0.55000000000000004">
      <c r="A1265" s="3" t="s">
        <v>2487</v>
      </c>
      <c r="B1265" t="s">
        <v>8219</v>
      </c>
      <c r="C1265">
        <v>38</v>
      </c>
      <c r="F1265" s="3" t="s">
        <v>3791</v>
      </c>
      <c r="G1265" t="s">
        <v>8221</v>
      </c>
      <c r="H1265">
        <v>1</v>
      </c>
    </row>
    <row r="1266" spans="1:8" ht="28.8" x14ac:dyDescent="0.55000000000000004">
      <c r="A1266" s="3" t="s">
        <v>2488</v>
      </c>
      <c r="B1266" t="s">
        <v>8219</v>
      </c>
      <c r="C1266">
        <v>65</v>
      </c>
      <c r="F1266" s="3" t="s">
        <v>3792</v>
      </c>
      <c r="G1266" t="s">
        <v>8221</v>
      </c>
      <c r="H1266">
        <v>2</v>
      </c>
    </row>
    <row r="1267" spans="1:8" ht="43.2" x14ac:dyDescent="0.55000000000000004">
      <c r="A1267" s="3" t="s">
        <v>2489</v>
      </c>
      <c r="B1267" t="s">
        <v>8219</v>
      </c>
      <c r="C1267">
        <v>75</v>
      </c>
      <c r="F1267" s="3" t="s">
        <v>3793</v>
      </c>
      <c r="G1267" t="s">
        <v>8221</v>
      </c>
      <c r="H1267">
        <v>1</v>
      </c>
    </row>
    <row r="1268" spans="1:8" ht="43.2" x14ac:dyDescent="0.55000000000000004">
      <c r="A1268" s="3" t="s">
        <v>2490</v>
      </c>
      <c r="B1268" t="s">
        <v>8219</v>
      </c>
      <c r="C1268">
        <v>16</v>
      </c>
      <c r="F1268" s="3" t="s">
        <v>3794</v>
      </c>
      <c r="G1268" t="s">
        <v>8221</v>
      </c>
      <c r="H1268">
        <v>37</v>
      </c>
    </row>
    <row r="1269" spans="1:8" ht="72" x14ac:dyDescent="0.55000000000000004">
      <c r="A1269" s="3" t="s">
        <v>2491</v>
      </c>
      <c r="B1269" t="s">
        <v>8219</v>
      </c>
      <c r="C1269">
        <v>10</v>
      </c>
      <c r="F1269" s="3" t="s">
        <v>3795</v>
      </c>
      <c r="G1269" t="s">
        <v>8221</v>
      </c>
      <c r="H1269">
        <v>5</v>
      </c>
    </row>
    <row r="1270" spans="1:8" x14ac:dyDescent="0.55000000000000004">
      <c r="A1270" s="3" t="s">
        <v>2492</v>
      </c>
      <c r="B1270" t="s">
        <v>8219</v>
      </c>
      <c r="C1270">
        <v>27</v>
      </c>
      <c r="F1270" s="3" t="s">
        <v>3796</v>
      </c>
      <c r="G1270" t="s">
        <v>8221</v>
      </c>
      <c r="H1270">
        <v>4</v>
      </c>
    </row>
    <row r="1271" spans="1:8" ht="43.2" x14ac:dyDescent="0.55000000000000004">
      <c r="A1271" s="3" t="s">
        <v>2493</v>
      </c>
      <c r="B1271" t="s">
        <v>8219</v>
      </c>
      <c r="C1271">
        <v>259</v>
      </c>
      <c r="F1271" s="3" t="s">
        <v>3797</v>
      </c>
      <c r="G1271" t="s">
        <v>8221</v>
      </c>
      <c r="H1271">
        <v>16</v>
      </c>
    </row>
    <row r="1272" spans="1:8" ht="43.2" x14ac:dyDescent="0.55000000000000004">
      <c r="A1272" s="3" t="s">
        <v>2494</v>
      </c>
      <c r="B1272" t="s">
        <v>8219</v>
      </c>
      <c r="C1272">
        <v>39</v>
      </c>
      <c r="F1272" s="3" t="s">
        <v>3798</v>
      </c>
      <c r="G1272" t="s">
        <v>8221</v>
      </c>
      <c r="H1272">
        <v>9</v>
      </c>
    </row>
    <row r="1273" spans="1:8" ht="43.2" x14ac:dyDescent="0.55000000000000004">
      <c r="A1273" s="3" t="s">
        <v>2495</v>
      </c>
      <c r="B1273" t="s">
        <v>8219</v>
      </c>
      <c r="C1273">
        <v>42</v>
      </c>
      <c r="F1273" s="3" t="s">
        <v>3799</v>
      </c>
      <c r="G1273" t="s">
        <v>8221</v>
      </c>
      <c r="H1273">
        <v>0</v>
      </c>
    </row>
    <row r="1274" spans="1:8" ht="43.2" x14ac:dyDescent="0.55000000000000004">
      <c r="A1274" s="3" t="s">
        <v>2496</v>
      </c>
      <c r="B1274" t="s">
        <v>8219</v>
      </c>
      <c r="C1274">
        <v>10</v>
      </c>
      <c r="F1274" s="3" t="s">
        <v>3800</v>
      </c>
      <c r="G1274" t="s">
        <v>8221</v>
      </c>
      <c r="H1274">
        <v>40</v>
      </c>
    </row>
    <row r="1275" spans="1:8" ht="43.2" x14ac:dyDescent="0.55000000000000004">
      <c r="A1275" s="3" t="s">
        <v>2497</v>
      </c>
      <c r="B1275" t="s">
        <v>8219</v>
      </c>
      <c r="C1275">
        <v>56</v>
      </c>
      <c r="F1275" s="3" t="s">
        <v>3801</v>
      </c>
      <c r="G1275" t="s">
        <v>8221</v>
      </c>
      <c r="H1275">
        <v>0</v>
      </c>
    </row>
    <row r="1276" spans="1:8" ht="43.2" x14ac:dyDescent="0.55000000000000004">
      <c r="A1276" s="3" t="s">
        <v>2498</v>
      </c>
      <c r="B1276" t="s">
        <v>8219</v>
      </c>
      <c r="C1276">
        <v>20</v>
      </c>
      <c r="F1276" s="3" t="s">
        <v>3802</v>
      </c>
      <c r="G1276" t="s">
        <v>8221</v>
      </c>
      <c r="H1276">
        <v>2</v>
      </c>
    </row>
    <row r="1277" spans="1:8" ht="57.6" x14ac:dyDescent="0.55000000000000004">
      <c r="A1277" s="3" t="s">
        <v>2499</v>
      </c>
      <c r="B1277" t="s">
        <v>8219</v>
      </c>
      <c r="C1277">
        <v>170</v>
      </c>
      <c r="F1277" s="3" t="s">
        <v>3803</v>
      </c>
      <c r="G1277" t="s">
        <v>8221</v>
      </c>
      <c r="H1277">
        <v>1</v>
      </c>
    </row>
    <row r="1278" spans="1:8" ht="43.2" x14ac:dyDescent="0.55000000000000004">
      <c r="A1278" s="3" t="s">
        <v>2500</v>
      </c>
      <c r="B1278" t="s">
        <v>8219</v>
      </c>
      <c r="C1278">
        <v>29</v>
      </c>
      <c r="F1278" s="3" t="s">
        <v>3804</v>
      </c>
      <c r="G1278" t="s">
        <v>8221</v>
      </c>
      <c r="H1278">
        <v>9</v>
      </c>
    </row>
    <row r="1279" spans="1:8" ht="43.2" x14ac:dyDescent="0.55000000000000004">
      <c r="A1279" s="3" t="s">
        <v>2521</v>
      </c>
      <c r="B1279" t="s">
        <v>8219</v>
      </c>
      <c r="C1279">
        <v>132</v>
      </c>
      <c r="F1279" s="3" t="s">
        <v>3838</v>
      </c>
      <c r="G1279" t="s">
        <v>8221</v>
      </c>
      <c r="H1279">
        <v>34</v>
      </c>
    </row>
    <row r="1280" spans="1:8" ht="43.2" x14ac:dyDescent="0.55000000000000004">
      <c r="A1280" s="3" t="s">
        <v>2522</v>
      </c>
      <c r="B1280" t="s">
        <v>8219</v>
      </c>
      <c r="C1280">
        <v>27</v>
      </c>
      <c r="F1280" s="3" t="s">
        <v>3839</v>
      </c>
      <c r="G1280" t="s">
        <v>8221</v>
      </c>
      <c r="H1280">
        <v>23</v>
      </c>
    </row>
    <row r="1281" spans="1:8" ht="28.8" x14ac:dyDescent="0.55000000000000004">
      <c r="A1281" s="3" t="s">
        <v>2523</v>
      </c>
      <c r="B1281" t="s">
        <v>8219</v>
      </c>
      <c r="C1281">
        <v>26</v>
      </c>
      <c r="F1281" s="3" t="s">
        <v>3840</v>
      </c>
      <c r="G1281" t="s">
        <v>8221</v>
      </c>
      <c r="H1281">
        <v>19</v>
      </c>
    </row>
    <row r="1282" spans="1:8" ht="57.6" x14ac:dyDescent="0.55000000000000004">
      <c r="A1282" s="3" t="s">
        <v>2524</v>
      </c>
      <c r="B1282" t="s">
        <v>8219</v>
      </c>
      <c r="C1282">
        <v>43</v>
      </c>
      <c r="F1282" s="3" t="s">
        <v>3841</v>
      </c>
      <c r="G1282" t="s">
        <v>8221</v>
      </c>
      <c r="H1282">
        <v>50</v>
      </c>
    </row>
    <row r="1283" spans="1:8" ht="28.8" x14ac:dyDescent="0.55000000000000004">
      <c r="A1283" s="3" t="s">
        <v>2525</v>
      </c>
      <c r="B1283" t="s">
        <v>8219</v>
      </c>
      <c r="C1283">
        <v>80</v>
      </c>
      <c r="F1283" s="3" t="s">
        <v>3842</v>
      </c>
      <c r="G1283" t="s">
        <v>8221</v>
      </c>
      <c r="H1283">
        <v>12</v>
      </c>
    </row>
    <row r="1284" spans="1:8" ht="43.2" x14ac:dyDescent="0.55000000000000004">
      <c r="A1284" s="3" t="s">
        <v>2526</v>
      </c>
      <c r="B1284" t="s">
        <v>8219</v>
      </c>
      <c r="C1284">
        <v>33</v>
      </c>
      <c r="F1284" s="3" t="s">
        <v>3843</v>
      </c>
      <c r="G1284" t="s">
        <v>8221</v>
      </c>
      <c r="H1284">
        <v>8</v>
      </c>
    </row>
    <row r="1285" spans="1:8" ht="28.8" x14ac:dyDescent="0.55000000000000004">
      <c r="A1285" s="3" t="s">
        <v>2527</v>
      </c>
      <c r="B1285" t="s">
        <v>8219</v>
      </c>
      <c r="C1285">
        <v>71</v>
      </c>
      <c r="F1285" s="3" t="s">
        <v>3844</v>
      </c>
      <c r="G1285" t="s">
        <v>8221</v>
      </c>
      <c r="H1285">
        <v>9</v>
      </c>
    </row>
    <row r="1286" spans="1:8" ht="72" x14ac:dyDescent="0.55000000000000004">
      <c r="A1286" s="3" t="s">
        <v>2528</v>
      </c>
      <c r="B1286" t="s">
        <v>8219</v>
      </c>
      <c r="C1286">
        <v>81</v>
      </c>
      <c r="F1286" s="3" t="s">
        <v>3845</v>
      </c>
      <c r="G1286" t="s">
        <v>8221</v>
      </c>
      <c r="H1286">
        <v>43</v>
      </c>
    </row>
    <row r="1287" spans="1:8" ht="43.2" x14ac:dyDescent="0.55000000000000004">
      <c r="A1287" s="3" t="s">
        <v>2529</v>
      </c>
      <c r="B1287" t="s">
        <v>8219</v>
      </c>
      <c r="C1287">
        <v>76</v>
      </c>
      <c r="F1287" s="3" t="s">
        <v>3846</v>
      </c>
      <c r="G1287" t="s">
        <v>8221</v>
      </c>
      <c r="H1287">
        <v>28</v>
      </c>
    </row>
    <row r="1288" spans="1:8" ht="43.2" x14ac:dyDescent="0.55000000000000004">
      <c r="A1288" s="3" t="s">
        <v>2530</v>
      </c>
      <c r="B1288" t="s">
        <v>8219</v>
      </c>
      <c r="C1288">
        <v>48</v>
      </c>
      <c r="F1288" s="3" t="s">
        <v>3847</v>
      </c>
      <c r="G1288" t="s">
        <v>8221</v>
      </c>
      <c r="H1288">
        <v>4</v>
      </c>
    </row>
    <row r="1289" spans="1:8" ht="28.8" x14ac:dyDescent="0.55000000000000004">
      <c r="A1289" s="3" t="s">
        <v>2531</v>
      </c>
      <c r="B1289" t="s">
        <v>8219</v>
      </c>
      <c r="C1289">
        <v>61</v>
      </c>
      <c r="F1289" s="3" t="s">
        <v>3848</v>
      </c>
      <c r="G1289" t="s">
        <v>8221</v>
      </c>
      <c r="H1289">
        <v>24</v>
      </c>
    </row>
    <row r="1290" spans="1:8" ht="43.2" x14ac:dyDescent="0.55000000000000004">
      <c r="A1290" s="3" t="s">
        <v>2532</v>
      </c>
      <c r="B1290" t="s">
        <v>8219</v>
      </c>
      <c r="C1290">
        <v>60</v>
      </c>
      <c r="F1290" s="3" t="s">
        <v>3849</v>
      </c>
      <c r="G1290" t="s">
        <v>8221</v>
      </c>
      <c r="H1290">
        <v>2</v>
      </c>
    </row>
    <row r="1291" spans="1:8" ht="43.2" x14ac:dyDescent="0.55000000000000004">
      <c r="A1291" s="3" t="s">
        <v>2533</v>
      </c>
      <c r="B1291" t="s">
        <v>8219</v>
      </c>
      <c r="C1291">
        <v>136</v>
      </c>
      <c r="F1291" s="3" t="s">
        <v>3850</v>
      </c>
      <c r="G1291" t="s">
        <v>8221</v>
      </c>
      <c r="H1291">
        <v>2</v>
      </c>
    </row>
    <row r="1292" spans="1:8" ht="72" x14ac:dyDescent="0.55000000000000004">
      <c r="A1292" s="3" t="s">
        <v>2534</v>
      </c>
      <c r="B1292" t="s">
        <v>8219</v>
      </c>
      <c r="C1292">
        <v>14</v>
      </c>
      <c r="F1292" s="3" t="s">
        <v>3851</v>
      </c>
      <c r="G1292" t="s">
        <v>8221</v>
      </c>
      <c r="H1292">
        <v>20</v>
      </c>
    </row>
    <row r="1293" spans="1:8" ht="57.6" x14ac:dyDescent="0.55000000000000004">
      <c r="A1293" s="3" t="s">
        <v>2535</v>
      </c>
      <c r="B1293" t="s">
        <v>8219</v>
      </c>
      <c r="C1293">
        <v>78</v>
      </c>
      <c r="F1293" s="3" t="s">
        <v>3852</v>
      </c>
      <c r="G1293" t="s">
        <v>8221</v>
      </c>
      <c r="H1293">
        <v>1</v>
      </c>
    </row>
    <row r="1294" spans="1:8" ht="28.8" x14ac:dyDescent="0.55000000000000004">
      <c r="A1294" s="3" t="s">
        <v>2536</v>
      </c>
      <c r="B1294" t="s">
        <v>8219</v>
      </c>
      <c r="C1294">
        <v>4</v>
      </c>
      <c r="F1294" s="3" t="s">
        <v>3853</v>
      </c>
      <c r="G1294" t="s">
        <v>8221</v>
      </c>
      <c r="H1294">
        <v>1</v>
      </c>
    </row>
    <row r="1295" spans="1:8" ht="43.2" x14ac:dyDescent="0.55000000000000004">
      <c r="A1295" s="3" t="s">
        <v>2537</v>
      </c>
      <c r="B1295" t="s">
        <v>8219</v>
      </c>
      <c r="C1295">
        <v>11</v>
      </c>
      <c r="F1295" s="3" t="s">
        <v>3854</v>
      </c>
      <c r="G1295" t="s">
        <v>8221</v>
      </c>
      <c r="H1295">
        <v>4</v>
      </c>
    </row>
    <row r="1296" spans="1:8" ht="57.6" x14ac:dyDescent="0.55000000000000004">
      <c r="A1296" s="3" t="s">
        <v>2538</v>
      </c>
      <c r="B1296" t="s">
        <v>8219</v>
      </c>
      <c r="C1296">
        <v>185</v>
      </c>
      <c r="F1296" s="3" t="s">
        <v>3855</v>
      </c>
      <c r="G1296" t="s">
        <v>8221</v>
      </c>
      <c r="H1296">
        <v>1</v>
      </c>
    </row>
    <row r="1297" spans="1:8" ht="28.8" x14ac:dyDescent="0.55000000000000004">
      <c r="A1297" s="3" t="s">
        <v>2539</v>
      </c>
      <c r="B1297" t="s">
        <v>8219</v>
      </c>
      <c r="C1297">
        <v>59</v>
      </c>
      <c r="F1297" s="3" t="s">
        <v>3856</v>
      </c>
      <c r="G1297" t="s">
        <v>8221</v>
      </c>
      <c r="H1297">
        <v>1</v>
      </c>
    </row>
    <row r="1298" spans="1:8" ht="57.6" x14ac:dyDescent="0.55000000000000004">
      <c r="A1298" s="3" t="s">
        <v>2540</v>
      </c>
      <c r="B1298" t="s">
        <v>8219</v>
      </c>
      <c r="C1298">
        <v>27</v>
      </c>
      <c r="F1298" s="3" t="s">
        <v>3857</v>
      </c>
      <c r="G1298" t="s">
        <v>8221</v>
      </c>
      <c r="H1298">
        <v>13</v>
      </c>
    </row>
    <row r="1299" spans="1:8" ht="43.2" x14ac:dyDescent="0.55000000000000004">
      <c r="A1299" s="3" t="s">
        <v>2541</v>
      </c>
      <c r="B1299" t="s">
        <v>8219</v>
      </c>
      <c r="C1299">
        <v>63</v>
      </c>
      <c r="F1299" s="3" t="s">
        <v>3858</v>
      </c>
      <c r="G1299" t="s">
        <v>8221</v>
      </c>
      <c r="H1299">
        <v>1</v>
      </c>
    </row>
    <row r="1300" spans="1:8" ht="28.8" x14ac:dyDescent="0.55000000000000004">
      <c r="A1300" s="3" t="s">
        <v>2542</v>
      </c>
      <c r="B1300" t="s">
        <v>8219</v>
      </c>
      <c r="C1300">
        <v>13</v>
      </c>
      <c r="F1300" s="3" t="s">
        <v>3859</v>
      </c>
      <c r="G1300" t="s">
        <v>8221</v>
      </c>
      <c r="H1300">
        <v>1</v>
      </c>
    </row>
    <row r="1301" spans="1:8" ht="43.2" x14ac:dyDescent="0.55000000000000004">
      <c r="A1301" s="3" t="s">
        <v>2543</v>
      </c>
      <c r="B1301" t="s">
        <v>8219</v>
      </c>
      <c r="C1301">
        <v>13</v>
      </c>
      <c r="F1301" s="3" t="s">
        <v>3860</v>
      </c>
      <c r="G1301" t="s">
        <v>8221</v>
      </c>
      <c r="H1301">
        <v>0</v>
      </c>
    </row>
    <row r="1302" spans="1:8" ht="28.8" x14ac:dyDescent="0.55000000000000004">
      <c r="A1302" s="3" t="s">
        <v>2544</v>
      </c>
      <c r="B1302" t="s">
        <v>8219</v>
      </c>
      <c r="C1302">
        <v>57</v>
      </c>
      <c r="F1302" s="3" t="s">
        <v>3861</v>
      </c>
      <c r="G1302" t="s">
        <v>8221</v>
      </c>
      <c r="H1302">
        <v>3</v>
      </c>
    </row>
    <row r="1303" spans="1:8" ht="43.2" x14ac:dyDescent="0.55000000000000004">
      <c r="A1303" s="3" t="s">
        <v>2545</v>
      </c>
      <c r="B1303" t="s">
        <v>8219</v>
      </c>
      <c r="C1303">
        <v>61</v>
      </c>
      <c r="F1303" s="3" t="s">
        <v>3862</v>
      </c>
      <c r="G1303" t="s">
        <v>8221</v>
      </c>
      <c r="H1303">
        <v>14</v>
      </c>
    </row>
    <row r="1304" spans="1:8" ht="57.6" x14ac:dyDescent="0.55000000000000004">
      <c r="A1304" s="3" t="s">
        <v>2546</v>
      </c>
      <c r="B1304" t="s">
        <v>8219</v>
      </c>
      <c r="C1304">
        <v>65</v>
      </c>
      <c r="F1304" s="3" t="s">
        <v>3863</v>
      </c>
      <c r="G1304" t="s">
        <v>8221</v>
      </c>
      <c r="H1304">
        <v>2</v>
      </c>
    </row>
    <row r="1305" spans="1:8" ht="43.2" x14ac:dyDescent="0.55000000000000004">
      <c r="A1305" s="3" t="s">
        <v>2547</v>
      </c>
      <c r="B1305" t="s">
        <v>8219</v>
      </c>
      <c r="C1305">
        <v>134</v>
      </c>
      <c r="F1305" s="3" t="s">
        <v>3864</v>
      </c>
      <c r="G1305" t="s">
        <v>8221</v>
      </c>
      <c r="H1305">
        <v>5</v>
      </c>
    </row>
    <row r="1306" spans="1:8" ht="43.2" x14ac:dyDescent="0.55000000000000004">
      <c r="A1306" s="3" t="s">
        <v>2548</v>
      </c>
      <c r="B1306" t="s">
        <v>8219</v>
      </c>
      <c r="C1306">
        <v>37</v>
      </c>
      <c r="F1306" s="3" t="s">
        <v>3885</v>
      </c>
      <c r="G1306" t="s">
        <v>8221</v>
      </c>
      <c r="H1306">
        <v>14</v>
      </c>
    </row>
    <row r="1307" spans="1:8" ht="43.2" x14ac:dyDescent="0.55000000000000004">
      <c r="A1307" s="3" t="s">
        <v>2549</v>
      </c>
      <c r="B1307" t="s">
        <v>8219</v>
      </c>
      <c r="C1307">
        <v>37</v>
      </c>
      <c r="F1307" s="3" t="s">
        <v>3886</v>
      </c>
      <c r="G1307" t="s">
        <v>8221</v>
      </c>
      <c r="H1307">
        <v>9</v>
      </c>
    </row>
    <row r="1308" spans="1:8" ht="57.6" x14ac:dyDescent="0.55000000000000004">
      <c r="A1308" s="3" t="s">
        <v>2550</v>
      </c>
      <c r="B1308" t="s">
        <v>8219</v>
      </c>
      <c r="C1308">
        <v>150</v>
      </c>
      <c r="F1308" s="3" t="s">
        <v>3887</v>
      </c>
      <c r="G1308" t="s">
        <v>8221</v>
      </c>
      <c r="H1308">
        <v>8</v>
      </c>
    </row>
    <row r="1309" spans="1:8" ht="43.2" x14ac:dyDescent="0.55000000000000004">
      <c r="A1309" s="3" t="s">
        <v>2551</v>
      </c>
      <c r="B1309" t="s">
        <v>8219</v>
      </c>
      <c r="C1309">
        <v>56</v>
      </c>
      <c r="F1309" s="3" t="s">
        <v>3888</v>
      </c>
      <c r="G1309" t="s">
        <v>8221</v>
      </c>
      <c r="H1309">
        <v>7</v>
      </c>
    </row>
    <row r="1310" spans="1:8" ht="43.2" x14ac:dyDescent="0.55000000000000004">
      <c r="A1310" s="3" t="s">
        <v>2552</v>
      </c>
      <c r="B1310" t="s">
        <v>8219</v>
      </c>
      <c r="C1310">
        <v>18</v>
      </c>
      <c r="F1310" s="3" t="s">
        <v>3889</v>
      </c>
      <c r="G1310" t="s">
        <v>8221</v>
      </c>
      <c r="H1310">
        <v>0</v>
      </c>
    </row>
    <row r="1311" spans="1:8" ht="43.2" x14ac:dyDescent="0.55000000000000004">
      <c r="A1311" s="3" t="s">
        <v>2553</v>
      </c>
      <c r="B1311" t="s">
        <v>8219</v>
      </c>
      <c r="C1311">
        <v>60</v>
      </c>
      <c r="F1311" s="3" t="s">
        <v>3890</v>
      </c>
      <c r="G1311" t="s">
        <v>8221</v>
      </c>
      <c r="H1311">
        <v>84</v>
      </c>
    </row>
    <row r="1312" spans="1:8" ht="43.2" x14ac:dyDescent="0.55000000000000004">
      <c r="A1312" s="3" t="s">
        <v>2554</v>
      </c>
      <c r="B1312" t="s">
        <v>8219</v>
      </c>
      <c r="C1312">
        <v>67</v>
      </c>
      <c r="F1312" s="3" t="s">
        <v>3891</v>
      </c>
      <c r="G1312" t="s">
        <v>8221</v>
      </c>
      <c r="H1312">
        <v>11</v>
      </c>
    </row>
    <row r="1313" spans="1:8" ht="43.2" x14ac:dyDescent="0.55000000000000004">
      <c r="A1313" s="3" t="s">
        <v>2555</v>
      </c>
      <c r="B1313" t="s">
        <v>8219</v>
      </c>
      <c r="C1313">
        <v>35</v>
      </c>
      <c r="F1313" s="3" t="s">
        <v>3892</v>
      </c>
      <c r="G1313" t="s">
        <v>8221</v>
      </c>
      <c r="H1313">
        <v>1</v>
      </c>
    </row>
    <row r="1314" spans="1:8" ht="43.2" x14ac:dyDescent="0.55000000000000004">
      <c r="A1314" s="3" t="s">
        <v>2556</v>
      </c>
      <c r="B1314" t="s">
        <v>8219</v>
      </c>
      <c r="C1314">
        <v>34</v>
      </c>
      <c r="F1314" s="3" t="s">
        <v>3893</v>
      </c>
      <c r="G1314" t="s">
        <v>8221</v>
      </c>
      <c r="H1314">
        <v>4</v>
      </c>
    </row>
    <row r="1315" spans="1:8" ht="57.6" x14ac:dyDescent="0.55000000000000004">
      <c r="A1315" s="3" t="s">
        <v>2557</v>
      </c>
      <c r="B1315" t="s">
        <v>8219</v>
      </c>
      <c r="C1315">
        <v>36</v>
      </c>
      <c r="F1315" s="3" t="s">
        <v>3894</v>
      </c>
      <c r="G1315" t="s">
        <v>8221</v>
      </c>
      <c r="H1315">
        <v>10</v>
      </c>
    </row>
    <row r="1316" spans="1:8" ht="43.2" x14ac:dyDescent="0.55000000000000004">
      <c r="A1316" s="3" t="s">
        <v>2558</v>
      </c>
      <c r="B1316" t="s">
        <v>8219</v>
      </c>
      <c r="C1316">
        <v>18</v>
      </c>
      <c r="F1316" s="3" t="s">
        <v>3895</v>
      </c>
      <c r="G1316" t="s">
        <v>8221</v>
      </c>
      <c r="H1316">
        <v>16</v>
      </c>
    </row>
    <row r="1317" spans="1:8" ht="57.6" x14ac:dyDescent="0.55000000000000004">
      <c r="A1317" s="3" t="s">
        <v>2559</v>
      </c>
      <c r="B1317" t="s">
        <v>8219</v>
      </c>
      <c r="C1317">
        <v>25</v>
      </c>
      <c r="F1317" s="3" t="s">
        <v>3896</v>
      </c>
      <c r="G1317" t="s">
        <v>8221</v>
      </c>
      <c r="H1317">
        <v>2</v>
      </c>
    </row>
    <row r="1318" spans="1:8" ht="43.2" x14ac:dyDescent="0.55000000000000004">
      <c r="A1318" s="3" t="s">
        <v>2560</v>
      </c>
      <c r="B1318" t="s">
        <v>8219</v>
      </c>
      <c r="C1318">
        <v>21</v>
      </c>
      <c r="F1318" s="3" t="s">
        <v>3897</v>
      </c>
      <c r="G1318" t="s">
        <v>8221</v>
      </c>
      <c r="H1318">
        <v>5</v>
      </c>
    </row>
    <row r="1319" spans="1:8" ht="43.2" x14ac:dyDescent="0.55000000000000004">
      <c r="A1319" s="3" t="s">
        <v>2601</v>
      </c>
      <c r="B1319" t="s">
        <v>8219</v>
      </c>
      <c r="C1319">
        <v>151</v>
      </c>
      <c r="F1319" s="3" t="s">
        <v>3898</v>
      </c>
      <c r="G1319" t="s">
        <v>8221</v>
      </c>
      <c r="H1319">
        <v>1</v>
      </c>
    </row>
    <row r="1320" spans="1:8" ht="57.6" x14ac:dyDescent="0.55000000000000004">
      <c r="A1320" s="3" t="s">
        <v>2602</v>
      </c>
      <c r="B1320" t="s">
        <v>8219</v>
      </c>
      <c r="C1320">
        <v>489</v>
      </c>
      <c r="F1320" s="3" t="s">
        <v>3899</v>
      </c>
      <c r="G1320" t="s">
        <v>8221</v>
      </c>
      <c r="H1320">
        <v>31</v>
      </c>
    </row>
    <row r="1321" spans="1:8" ht="28.8" x14ac:dyDescent="0.55000000000000004">
      <c r="A1321" s="3" t="s">
        <v>2603</v>
      </c>
      <c r="B1321" t="s">
        <v>8219</v>
      </c>
      <c r="C1321">
        <v>50</v>
      </c>
      <c r="F1321" s="3" t="s">
        <v>3900</v>
      </c>
      <c r="G1321" t="s">
        <v>8221</v>
      </c>
      <c r="H1321">
        <v>0</v>
      </c>
    </row>
    <row r="1322" spans="1:8" ht="43.2" x14ac:dyDescent="0.55000000000000004">
      <c r="A1322" s="3" t="s">
        <v>2604</v>
      </c>
      <c r="B1322" t="s">
        <v>8219</v>
      </c>
      <c r="C1322">
        <v>321</v>
      </c>
      <c r="F1322" s="3" t="s">
        <v>3901</v>
      </c>
      <c r="G1322" t="s">
        <v>8221</v>
      </c>
      <c r="H1322">
        <v>2</v>
      </c>
    </row>
    <row r="1323" spans="1:8" ht="28.8" x14ac:dyDescent="0.55000000000000004">
      <c r="A1323" s="3" t="s">
        <v>2605</v>
      </c>
      <c r="B1323" t="s">
        <v>8219</v>
      </c>
      <c r="C1323">
        <v>1762</v>
      </c>
      <c r="F1323" s="3" t="s">
        <v>3902</v>
      </c>
      <c r="G1323" t="s">
        <v>8221</v>
      </c>
      <c r="H1323">
        <v>7</v>
      </c>
    </row>
    <row r="1324" spans="1:8" ht="28.8" x14ac:dyDescent="0.55000000000000004">
      <c r="A1324" s="3" t="s">
        <v>2606</v>
      </c>
      <c r="B1324" t="s">
        <v>8219</v>
      </c>
      <c r="C1324">
        <v>385</v>
      </c>
      <c r="F1324" s="3" t="s">
        <v>3903</v>
      </c>
      <c r="G1324" t="s">
        <v>8221</v>
      </c>
      <c r="H1324">
        <v>16</v>
      </c>
    </row>
    <row r="1325" spans="1:8" ht="72" x14ac:dyDescent="0.55000000000000004">
      <c r="A1325" s="3" t="s">
        <v>2607</v>
      </c>
      <c r="B1325" t="s">
        <v>8219</v>
      </c>
      <c r="C1325">
        <v>398</v>
      </c>
      <c r="F1325" s="3" t="s">
        <v>3904</v>
      </c>
      <c r="G1325" t="s">
        <v>8221</v>
      </c>
      <c r="H1325">
        <v>4</v>
      </c>
    </row>
    <row r="1326" spans="1:8" ht="28.8" x14ac:dyDescent="0.55000000000000004">
      <c r="A1326" s="3" t="s">
        <v>2608</v>
      </c>
      <c r="B1326" t="s">
        <v>8219</v>
      </c>
      <c r="C1326">
        <v>304</v>
      </c>
      <c r="F1326" s="3" t="s">
        <v>3905</v>
      </c>
      <c r="G1326" t="s">
        <v>8221</v>
      </c>
      <c r="H1326">
        <v>4</v>
      </c>
    </row>
    <row r="1327" spans="1:8" ht="28.8" x14ac:dyDescent="0.55000000000000004">
      <c r="A1327" s="3" t="s">
        <v>2609</v>
      </c>
      <c r="B1327" t="s">
        <v>8219</v>
      </c>
      <c r="C1327">
        <v>676</v>
      </c>
      <c r="F1327" s="3" t="s">
        <v>3906</v>
      </c>
      <c r="G1327" t="s">
        <v>8221</v>
      </c>
      <c r="H1327">
        <v>4</v>
      </c>
    </row>
    <row r="1328" spans="1:8" ht="57.6" x14ac:dyDescent="0.55000000000000004">
      <c r="A1328" s="3" t="s">
        <v>2610</v>
      </c>
      <c r="B1328" t="s">
        <v>8219</v>
      </c>
      <c r="C1328">
        <v>577</v>
      </c>
      <c r="F1328" s="3" t="s">
        <v>3907</v>
      </c>
      <c r="G1328" t="s">
        <v>8221</v>
      </c>
      <c r="H1328">
        <v>3</v>
      </c>
    </row>
    <row r="1329" spans="1:8" ht="28.8" x14ac:dyDescent="0.55000000000000004">
      <c r="A1329" s="3" t="s">
        <v>2611</v>
      </c>
      <c r="B1329" t="s">
        <v>8219</v>
      </c>
      <c r="C1329">
        <v>3663</v>
      </c>
      <c r="F1329" s="3" t="s">
        <v>3908</v>
      </c>
      <c r="G1329" t="s">
        <v>8221</v>
      </c>
      <c r="H1329">
        <v>36</v>
      </c>
    </row>
    <row r="1330" spans="1:8" ht="43.2" x14ac:dyDescent="0.55000000000000004">
      <c r="A1330" s="3" t="s">
        <v>2612</v>
      </c>
      <c r="B1330" t="s">
        <v>8219</v>
      </c>
      <c r="C1330">
        <v>294</v>
      </c>
      <c r="F1330" s="3" t="s">
        <v>3909</v>
      </c>
      <c r="G1330" t="s">
        <v>8221</v>
      </c>
      <c r="H1330">
        <v>1</v>
      </c>
    </row>
    <row r="1331" spans="1:8" ht="43.2" x14ac:dyDescent="0.55000000000000004">
      <c r="A1331" s="3" t="s">
        <v>2613</v>
      </c>
      <c r="B1331" t="s">
        <v>8219</v>
      </c>
      <c r="C1331">
        <v>28</v>
      </c>
      <c r="F1331" s="3" t="s">
        <v>3910</v>
      </c>
      <c r="G1331" t="s">
        <v>8221</v>
      </c>
      <c r="H1331">
        <v>7</v>
      </c>
    </row>
    <row r="1332" spans="1:8" ht="57.6" x14ac:dyDescent="0.55000000000000004">
      <c r="A1332" s="3" t="s">
        <v>2614</v>
      </c>
      <c r="B1332" t="s">
        <v>8219</v>
      </c>
      <c r="C1332">
        <v>100</v>
      </c>
      <c r="F1332" s="3" t="s">
        <v>3911</v>
      </c>
      <c r="G1332" t="s">
        <v>8221</v>
      </c>
      <c r="H1332">
        <v>27</v>
      </c>
    </row>
    <row r="1333" spans="1:8" ht="28.8" x14ac:dyDescent="0.55000000000000004">
      <c r="A1333" s="3" t="s">
        <v>2615</v>
      </c>
      <c r="B1333" t="s">
        <v>8219</v>
      </c>
      <c r="C1333">
        <v>72</v>
      </c>
      <c r="F1333" s="3" t="s">
        <v>3912</v>
      </c>
      <c r="G1333" t="s">
        <v>8221</v>
      </c>
      <c r="H1333">
        <v>1</v>
      </c>
    </row>
    <row r="1334" spans="1:8" ht="28.8" x14ac:dyDescent="0.55000000000000004">
      <c r="A1334" s="3" t="s">
        <v>2616</v>
      </c>
      <c r="B1334" t="s">
        <v>8219</v>
      </c>
      <c r="C1334">
        <v>238</v>
      </c>
      <c r="F1334" s="3" t="s">
        <v>3913</v>
      </c>
      <c r="G1334" t="s">
        <v>8221</v>
      </c>
      <c r="H1334">
        <v>0</v>
      </c>
    </row>
    <row r="1335" spans="1:8" ht="43.2" x14ac:dyDescent="0.55000000000000004">
      <c r="A1335" s="3" t="s">
        <v>2617</v>
      </c>
      <c r="B1335" t="s">
        <v>8219</v>
      </c>
      <c r="C1335">
        <v>159</v>
      </c>
      <c r="F1335" s="3" t="s">
        <v>3914</v>
      </c>
      <c r="G1335" t="s">
        <v>8221</v>
      </c>
      <c r="H1335">
        <v>1</v>
      </c>
    </row>
    <row r="1336" spans="1:8" ht="57.6" x14ac:dyDescent="0.55000000000000004">
      <c r="A1336" s="3" t="s">
        <v>2618</v>
      </c>
      <c r="B1336" t="s">
        <v>8219</v>
      </c>
      <c r="C1336">
        <v>77</v>
      </c>
      <c r="F1336" s="3" t="s">
        <v>3915</v>
      </c>
      <c r="G1336" t="s">
        <v>8221</v>
      </c>
      <c r="H1336">
        <v>3</v>
      </c>
    </row>
    <row r="1337" spans="1:8" ht="28.8" x14ac:dyDescent="0.55000000000000004">
      <c r="A1337" s="3" t="s">
        <v>2619</v>
      </c>
      <c r="B1337" t="s">
        <v>8219</v>
      </c>
      <c r="C1337">
        <v>53</v>
      </c>
      <c r="F1337" s="3" t="s">
        <v>3916</v>
      </c>
      <c r="G1337" t="s">
        <v>8221</v>
      </c>
      <c r="H1337">
        <v>3</v>
      </c>
    </row>
    <row r="1338" spans="1:8" ht="43.2" x14ac:dyDescent="0.55000000000000004">
      <c r="A1338" s="3" t="s">
        <v>2620</v>
      </c>
      <c r="B1338" t="s">
        <v>8219</v>
      </c>
      <c r="C1338">
        <v>1251</v>
      </c>
      <c r="F1338" s="3" t="s">
        <v>3917</v>
      </c>
      <c r="G1338" t="s">
        <v>8221</v>
      </c>
      <c r="H1338">
        <v>3</v>
      </c>
    </row>
    <row r="1339" spans="1:8" ht="43.2" x14ac:dyDescent="0.55000000000000004">
      <c r="A1339" s="3" t="s">
        <v>2621</v>
      </c>
      <c r="B1339" t="s">
        <v>8219</v>
      </c>
      <c r="C1339">
        <v>465</v>
      </c>
      <c r="F1339" s="3" t="s">
        <v>3918</v>
      </c>
      <c r="G1339" t="s">
        <v>8221</v>
      </c>
      <c r="H1339">
        <v>0</v>
      </c>
    </row>
    <row r="1340" spans="1:8" ht="43.2" x14ac:dyDescent="0.55000000000000004">
      <c r="A1340" s="3" t="s">
        <v>2622</v>
      </c>
      <c r="B1340" t="s">
        <v>8219</v>
      </c>
      <c r="C1340">
        <v>74</v>
      </c>
      <c r="F1340" s="3" t="s">
        <v>3919</v>
      </c>
      <c r="G1340" t="s">
        <v>8221</v>
      </c>
      <c r="H1340">
        <v>6</v>
      </c>
    </row>
    <row r="1341" spans="1:8" ht="28.8" x14ac:dyDescent="0.55000000000000004">
      <c r="A1341" s="3" t="s">
        <v>2623</v>
      </c>
      <c r="B1341" t="s">
        <v>8219</v>
      </c>
      <c r="C1341">
        <v>62</v>
      </c>
      <c r="F1341" s="3" t="s">
        <v>3920</v>
      </c>
      <c r="G1341" t="s">
        <v>8221</v>
      </c>
      <c r="H1341">
        <v>17</v>
      </c>
    </row>
    <row r="1342" spans="1:8" ht="57.6" x14ac:dyDescent="0.55000000000000004">
      <c r="A1342" s="3" t="s">
        <v>2624</v>
      </c>
      <c r="B1342" t="s">
        <v>8219</v>
      </c>
      <c r="C1342">
        <v>3468</v>
      </c>
      <c r="F1342" s="3" t="s">
        <v>3921</v>
      </c>
      <c r="G1342" t="s">
        <v>8221</v>
      </c>
      <c r="H1342">
        <v>40</v>
      </c>
    </row>
    <row r="1343" spans="1:8" ht="28.8" x14ac:dyDescent="0.55000000000000004">
      <c r="A1343" s="3" t="s">
        <v>2625</v>
      </c>
      <c r="B1343" t="s">
        <v>8219</v>
      </c>
      <c r="C1343">
        <v>52</v>
      </c>
      <c r="F1343" s="3" t="s">
        <v>3922</v>
      </c>
      <c r="G1343" t="s">
        <v>8221</v>
      </c>
      <c r="H1343">
        <v>3</v>
      </c>
    </row>
    <row r="1344" spans="1:8" ht="43.2" x14ac:dyDescent="0.55000000000000004">
      <c r="A1344" s="3" t="s">
        <v>2626</v>
      </c>
      <c r="B1344" t="s">
        <v>8219</v>
      </c>
      <c r="C1344">
        <v>50</v>
      </c>
      <c r="F1344" s="3" t="s">
        <v>3923</v>
      </c>
      <c r="G1344" t="s">
        <v>8221</v>
      </c>
      <c r="H1344">
        <v>1</v>
      </c>
    </row>
    <row r="1345" spans="1:8" ht="57.6" x14ac:dyDescent="0.55000000000000004">
      <c r="A1345" s="3" t="s">
        <v>2627</v>
      </c>
      <c r="B1345" t="s">
        <v>8219</v>
      </c>
      <c r="C1345">
        <v>45</v>
      </c>
      <c r="F1345" s="3" t="s">
        <v>3924</v>
      </c>
      <c r="G1345" t="s">
        <v>8221</v>
      </c>
      <c r="H1345">
        <v>2</v>
      </c>
    </row>
    <row r="1346" spans="1:8" ht="28.8" x14ac:dyDescent="0.55000000000000004">
      <c r="A1346" s="3" t="s">
        <v>2628</v>
      </c>
      <c r="B1346" t="s">
        <v>8219</v>
      </c>
      <c r="C1346">
        <v>21</v>
      </c>
      <c r="F1346" s="3" t="s">
        <v>3925</v>
      </c>
      <c r="G1346" t="s">
        <v>8221</v>
      </c>
      <c r="H1346">
        <v>7</v>
      </c>
    </row>
    <row r="1347" spans="1:8" ht="57.6" x14ac:dyDescent="0.55000000000000004">
      <c r="A1347" s="3" t="s">
        <v>2629</v>
      </c>
      <c r="B1347" t="s">
        <v>8219</v>
      </c>
      <c r="C1347">
        <v>100</v>
      </c>
      <c r="F1347" s="3" t="s">
        <v>3926</v>
      </c>
      <c r="G1347" t="s">
        <v>8221</v>
      </c>
      <c r="H1347">
        <v>14</v>
      </c>
    </row>
    <row r="1348" spans="1:8" ht="28.8" x14ac:dyDescent="0.55000000000000004">
      <c r="A1348" s="3" t="s">
        <v>2630</v>
      </c>
      <c r="B1348" t="s">
        <v>8219</v>
      </c>
      <c r="C1348">
        <v>81</v>
      </c>
      <c r="F1348" s="3" t="s">
        <v>3927</v>
      </c>
      <c r="G1348" t="s">
        <v>8221</v>
      </c>
      <c r="H1348">
        <v>0</v>
      </c>
    </row>
    <row r="1349" spans="1:8" ht="28.8" x14ac:dyDescent="0.55000000000000004">
      <c r="A1349" s="3" t="s">
        <v>2631</v>
      </c>
      <c r="B1349" t="s">
        <v>8219</v>
      </c>
      <c r="C1349">
        <v>286</v>
      </c>
      <c r="F1349" s="3" t="s">
        <v>3928</v>
      </c>
      <c r="G1349" t="s">
        <v>8221</v>
      </c>
      <c r="H1349">
        <v>0</v>
      </c>
    </row>
    <row r="1350" spans="1:8" ht="43.2" x14ac:dyDescent="0.55000000000000004">
      <c r="A1350" s="3" t="s">
        <v>2632</v>
      </c>
      <c r="B1350" t="s">
        <v>8219</v>
      </c>
      <c r="C1350">
        <v>42</v>
      </c>
      <c r="F1350" s="3" t="s">
        <v>3929</v>
      </c>
      <c r="G1350" t="s">
        <v>8221</v>
      </c>
      <c r="H1350">
        <v>1</v>
      </c>
    </row>
    <row r="1351" spans="1:8" ht="28.8" x14ac:dyDescent="0.55000000000000004">
      <c r="A1351" s="3" t="s">
        <v>2633</v>
      </c>
      <c r="B1351" t="s">
        <v>8219</v>
      </c>
      <c r="C1351">
        <v>199</v>
      </c>
      <c r="F1351" s="3" t="s">
        <v>3930</v>
      </c>
      <c r="G1351" t="s">
        <v>8221</v>
      </c>
      <c r="H1351">
        <v>12</v>
      </c>
    </row>
    <row r="1352" spans="1:8" ht="28.8" x14ac:dyDescent="0.55000000000000004">
      <c r="A1352" s="3" t="s">
        <v>2634</v>
      </c>
      <c r="B1352" t="s">
        <v>8219</v>
      </c>
      <c r="C1352">
        <v>25</v>
      </c>
      <c r="F1352" s="3" t="s">
        <v>3931</v>
      </c>
      <c r="G1352" t="s">
        <v>8221</v>
      </c>
      <c r="H1352">
        <v>12</v>
      </c>
    </row>
    <row r="1353" spans="1:8" ht="43.2" x14ac:dyDescent="0.55000000000000004">
      <c r="A1353" s="3" t="s">
        <v>2635</v>
      </c>
      <c r="B1353" t="s">
        <v>8219</v>
      </c>
      <c r="C1353">
        <v>84</v>
      </c>
      <c r="F1353" s="3" t="s">
        <v>3932</v>
      </c>
      <c r="G1353" t="s">
        <v>8221</v>
      </c>
      <c r="H1353">
        <v>23</v>
      </c>
    </row>
    <row r="1354" spans="1:8" ht="43.2" x14ac:dyDescent="0.55000000000000004">
      <c r="A1354" s="3" t="s">
        <v>2636</v>
      </c>
      <c r="B1354" t="s">
        <v>8219</v>
      </c>
      <c r="C1354">
        <v>50</v>
      </c>
      <c r="F1354" s="3" t="s">
        <v>3933</v>
      </c>
      <c r="G1354" t="s">
        <v>8221</v>
      </c>
      <c r="H1354">
        <v>0</v>
      </c>
    </row>
    <row r="1355" spans="1:8" ht="43.2" x14ac:dyDescent="0.55000000000000004">
      <c r="A1355" s="3" t="s">
        <v>2637</v>
      </c>
      <c r="B1355" t="s">
        <v>8219</v>
      </c>
      <c r="C1355">
        <v>26</v>
      </c>
      <c r="F1355" s="3" t="s">
        <v>3934</v>
      </c>
      <c r="G1355" t="s">
        <v>8221</v>
      </c>
      <c r="H1355">
        <v>10</v>
      </c>
    </row>
    <row r="1356" spans="1:8" ht="28.8" x14ac:dyDescent="0.55000000000000004">
      <c r="A1356" s="3" t="s">
        <v>2638</v>
      </c>
      <c r="B1356" t="s">
        <v>8219</v>
      </c>
      <c r="C1356">
        <v>14</v>
      </c>
      <c r="F1356" s="3" t="s">
        <v>3935</v>
      </c>
      <c r="G1356" t="s">
        <v>8221</v>
      </c>
      <c r="H1356">
        <v>5</v>
      </c>
    </row>
    <row r="1357" spans="1:8" ht="28.8" x14ac:dyDescent="0.55000000000000004">
      <c r="A1357" s="3" t="s">
        <v>2639</v>
      </c>
      <c r="B1357" t="s">
        <v>8219</v>
      </c>
      <c r="C1357">
        <v>49</v>
      </c>
      <c r="F1357" s="3" t="s">
        <v>3936</v>
      </c>
      <c r="G1357" t="s">
        <v>8221</v>
      </c>
      <c r="H1357">
        <v>1</v>
      </c>
    </row>
    <row r="1358" spans="1:8" ht="28.8" x14ac:dyDescent="0.55000000000000004">
      <c r="A1358" s="3" t="s">
        <v>2640</v>
      </c>
      <c r="B1358" t="s">
        <v>8219</v>
      </c>
      <c r="C1358">
        <v>69</v>
      </c>
      <c r="F1358" s="3" t="s">
        <v>3937</v>
      </c>
      <c r="G1358" t="s">
        <v>8221</v>
      </c>
      <c r="H1358">
        <v>2</v>
      </c>
    </row>
    <row r="1359" spans="1:8" ht="43.2" x14ac:dyDescent="0.55000000000000004">
      <c r="A1359" s="3" t="s">
        <v>2661</v>
      </c>
      <c r="B1359" t="s">
        <v>8219</v>
      </c>
      <c r="C1359">
        <v>60</v>
      </c>
      <c r="F1359" s="3" t="s">
        <v>3938</v>
      </c>
      <c r="G1359" t="s">
        <v>8221</v>
      </c>
      <c r="H1359">
        <v>2</v>
      </c>
    </row>
    <row r="1360" spans="1:8" ht="28.8" x14ac:dyDescent="0.55000000000000004">
      <c r="A1360" s="3" t="s">
        <v>2662</v>
      </c>
      <c r="B1360" t="s">
        <v>8219</v>
      </c>
      <c r="C1360">
        <v>80</v>
      </c>
      <c r="F1360" s="3" t="s">
        <v>3939</v>
      </c>
      <c r="G1360" t="s">
        <v>8221</v>
      </c>
      <c r="H1360">
        <v>0</v>
      </c>
    </row>
    <row r="1361" spans="1:8" ht="43.2" x14ac:dyDescent="0.55000000000000004">
      <c r="A1361" s="3" t="s">
        <v>2663</v>
      </c>
      <c r="B1361" t="s">
        <v>8219</v>
      </c>
      <c r="C1361">
        <v>56</v>
      </c>
      <c r="F1361" s="3" t="s">
        <v>3940</v>
      </c>
      <c r="G1361" t="s">
        <v>8221</v>
      </c>
      <c r="H1361">
        <v>13</v>
      </c>
    </row>
    <row r="1362" spans="1:8" ht="43.2" x14ac:dyDescent="0.55000000000000004">
      <c r="A1362" s="3" t="s">
        <v>2664</v>
      </c>
      <c r="B1362" t="s">
        <v>8219</v>
      </c>
      <c r="C1362">
        <v>104</v>
      </c>
      <c r="F1362" s="3" t="s">
        <v>3941</v>
      </c>
      <c r="G1362" t="s">
        <v>8221</v>
      </c>
      <c r="H1362">
        <v>0</v>
      </c>
    </row>
    <row r="1363" spans="1:8" ht="43.2" x14ac:dyDescent="0.55000000000000004">
      <c r="A1363" s="3" t="s">
        <v>2665</v>
      </c>
      <c r="B1363" t="s">
        <v>8219</v>
      </c>
      <c r="C1363">
        <v>46</v>
      </c>
      <c r="F1363" s="3" t="s">
        <v>3942</v>
      </c>
      <c r="G1363" t="s">
        <v>8221</v>
      </c>
      <c r="H1363">
        <v>1</v>
      </c>
    </row>
    <row r="1364" spans="1:8" ht="43.2" x14ac:dyDescent="0.55000000000000004">
      <c r="A1364" s="3" t="s">
        <v>2666</v>
      </c>
      <c r="B1364" t="s">
        <v>8219</v>
      </c>
      <c r="C1364">
        <v>206</v>
      </c>
      <c r="F1364" s="3" t="s">
        <v>3943</v>
      </c>
      <c r="G1364" t="s">
        <v>8221</v>
      </c>
      <c r="H1364">
        <v>5</v>
      </c>
    </row>
    <row r="1365" spans="1:8" ht="43.2" x14ac:dyDescent="0.55000000000000004">
      <c r="A1365" s="3" t="s">
        <v>2667</v>
      </c>
      <c r="B1365" t="s">
        <v>8219</v>
      </c>
      <c r="C1365">
        <v>18</v>
      </c>
      <c r="F1365" s="3" t="s">
        <v>3944</v>
      </c>
      <c r="G1365" t="s">
        <v>8221</v>
      </c>
      <c r="H1365">
        <v>2</v>
      </c>
    </row>
    <row r="1366" spans="1:8" ht="43.2" x14ac:dyDescent="0.55000000000000004">
      <c r="A1366" s="3" t="s">
        <v>2668</v>
      </c>
      <c r="B1366" t="s">
        <v>8219</v>
      </c>
      <c r="C1366">
        <v>28</v>
      </c>
      <c r="F1366" s="3" t="s">
        <v>3945</v>
      </c>
      <c r="G1366" t="s">
        <v>8221</v>
      </c>
      <c r="H1366">
        <v>0</v>
      </c>
    </row>
    <row r="1367" spans="1:8" ht="72" x14ac:dyDescent="0.55000000000000004">
      <c r="A1367" s="3" t="s">
        <v>2669</v>
      </c>
      <c r="B1367" t="s">
        <v>8219</v>
      </c>
      <c r="C1367">
        <v>11</v>
      </c>
      <c r="F1367" s="3" t="s">
        <v>3946</v>
      </c>
      <c r="G1367" t="s">
        <v>8221</v>
      </c>
      <c r="H1367">
        <v>32</v>
      </c>
    </row>
    <row r="1368" spans="1:8" ht="43.2" x14ac:dyDescent="0.55000000000000004">
      <c r="A1368" s="3" t="s">
        <v>2706</v>
      </c>
      <c r="B1368" t="s">
        <v>8219</v>
      </c>
      <c r="C1368">
        <v>263</v>
      </c>
      <c r="F1368" s="3" t="s">
        <v>3947</v>
      </c>
      <c r="G1368" t="s">
        <v>8221</v>
      </c>
      <c r="H1368">
        <v>1</v>
      </c>
    </row>
    <row r="1369" spans="1:8" ht="43.2" x14ac:dyDescent="0.55000000000000004">
      <c r="A1369" s="3" t="s">
        <v>2707</v>
      </c>
      <c r="B1369" t="s">
        <v>8219</v>
      </c>
      <c r="C1369">
        <v>394</v>
      </c>
      <c r="F1369" s="3" t="s">
        <v>3948</v>
      </c>
      <c r="G1369" t="s">
        <v>8221</v>
      </c>
      <c r="H1369">
        <v>1</v>
      </c>
    </row>
    <row r="1370" spans="1:8" ht="43.2" x14ac:dyDescent="0.55000000000000004">
      <c r="A1370" s="3" t="s">
        <v>2708</v>
      </c>
      <c r="B1370" t="s">
        <v>8219</v>
      </c>
      <c r="C1370">
        <v>1049</v>
      </c>
      <c r="F1370" s="3" t="s">
        <v>3949</v>
      </c>
      <c r="G1370" t="s">
        <v>8221</v>
      </c>
      <c r="H1370">
        <v>1</v>
      </c>
    </row>
    <row r="1371" spans="1:8" ht="43.2" x14ac:dyDescent="0.55000000000000004">
      <c r="A1371" s="3" t="s">
        <v>2709</v>
      </c>
      <c r="B1371" t="s">
        <v>8219</v>
      </c>
      <c r="C1371">
        <v>308</v>
      </c>
      <c r="F1371" s="3" t="s">
        <v>3950</v>
      </c>
      <c r="G1371" t="s">
        <v>8221</v>
      </c>
      <c r="H1371">
        <v>0</v>
      </c>
    </row>
    <row r="1372" spans="1:8" x14ac:dyDescent="0.55000000000000004">
      <c r="A1372" s="3" t="s">
        <v>2710</v>
      </c>
      <c r="B1372" t="s">
        <v>8219</v>
      </c>
      <c r="C1372">
        <v>1088</v>
      </c>
      <c r="F1372" s="3" t="s">
        <v>3951</v>
      </c>
      <c r="G1372" t="s">
        <v>8221</v>
      </c>
      <c r="H1372">
        <v>0</v>
      </c>
    </row>
    <row r="1373" spans="1:8" ht="57.6" x14ac:dyDescent="0.55000000000000004">
      <c r="A1373" s="3" t="s">
        <v>2711</v>
      </c>
      <c r="B1373" t="s">
        <v>8219</v>
      </c>
      <c r="C1373">
        <v>73</v>
      </c>
      <c r="F1373" s="3" t="s">
        <v>3952</v>
      </c>
      <c r="G1373" t="s">
        <v>8221</v>
      </c>
      <c r="H1373">
        <v>8</v>
      </c>
    </row>
    <row r="1374" spans="1:8" ht="43.2" x14ac:dyDescent="0.55000000000000004">
      <c r="A1374" s="3" t="s">
        <v>2712</v>
      </c>
      <c r="B1374" t="s">
        <v>8219</v>
      </c>
      <c r="C1374">
        <v>143</v>
      </c>
      <c r="F1374" s="3" t="s">
        <v>3953</v>
      </c>
      <c r="G1374" t="s">
        <v>8221</v>
      </c>
      <c r="H1374">
        <v>0</v>
      </c>
    </row>
    <row r="1375" spans="1:8" ht="57.6" x14ac:dyDescent="0.55000000000000004">
      <c r="A1375" s="3" t="s">
        <v>2713</v>
      </c>
      <c r="B1375" t="s">
        <v>8219</v>
      </c>
      <c r="C1375">
        <v>1420</v>
      </c>
      <c r="F1375" s="3" t="s">
        <v>3954</v>
      </c>
      <c r="G1375" t="s">
        <v>8221</v>
      </c>
      <c r="H1375">
        <v>1</v>
      </c>
    </row>
    <row r="1376" spans="1:8" ht="28.8" x14ac:dyDescent="0.55000000000000004">
      <c r="A1376" s="3" t="s">
        <v>2714</v>
      </c>
      <c r="B1376" t="s">
        <v>8219</v>
      </c>
      <c r="C1376">
        <v>305</v>
      </c>
      <c r="F1376" s="3" t="s">
        <v>3955</v>
      </c>
      <c r="G1376" t="s">
        <v>8221</v>
      </c>
      <c r="H1376">
        <v>16</v>
      </c>
    </row>
    <row r="1377" spans="1:8" ht="72" x14ac:dyDescent="0.55000000000000004">
      <c r="A1377" s="3" t="s">
        <v>2715</v>
      </c>
      <c r="B1377" t="s">
        <v>8219</v>
      </c>
      <c r="C1377">
        <v>551</v>
      </c>
      <c r="F1377" s="3" t="s">
        <v>3956</v>
      </c>
      <c r="G1377" t="s">
        <v>8221</v>
      </c>
      <c r="H1377">
        <v>12</v>
      </c>
    </row>
    <row r="1378" spans="1:8" ht="57.6" x14ac:dyDescent="0.55000000000000004">
      <c r="A1378" s="3" t="s">
        <v>2716</v>
      </c>
      <c r="B1378" t="s">
        <v>8219</v>
      </c>
      <c r="C1378">
        <v>187</v>
      </c>
      <c r="F1378" s="3" t="s">
        <v>3957</v>
      </c>
      <c r="G1378" t="s">
        <v>8221</v>
      </c>
      <c r="H1378">
        <v>4</v>
      </c>
    </row>
    <row r="1379" spans="1:8" ht="28.8" x14ac:dyDescent="0.55000000000000004">
      <c r="A1379" s="3" t="s">
        <v>2717</v>
      </c>
      <c r="B1379" t="s">
        <v>8219</v>
      </c>
      <c r="C1379">
        <v>325</v>
      </c>
      <c r="F1379" s="3" t="s">
        <v>3958</v>
      </c>
      <c r="G1379" t="s">
        <v>8221</v>
      </c>
      <c r="H1379">
        <v>2</v>
      </c>
    </row>
    <row r="1380" spans="1:8" ht="57.6" x14ac:dyDescent="0.55000000000000004">
      <c r="A1380" s="3" t="s">
        <v>2718</v>
      </c>
      <c r="B1380" t="s">
        <v>8219</v>
      </c>
      <c r="C1380">
        <v>148</v>
      </c>
      <c r="F1380" s="3" t="s">
        <v>3959</v>
      </c>
      <c r="G1380" t="s">
        <v>8221</v>
      </c>
      <c r="H1380">
        <v>3</v>
      </c>
    </row>
    <row r="1381" spans="1:8" ht="28.8" x14ac:dyDescent="0.55000000000000004">
      <c r="A1381" s="3" t="s">
        <v>2719</v>
      </c>
      <c r="B1381" t="s">
        <v>8219</v>
      </c>
      <c r="C1381">
        <v>69</v>
      </c>
      <c r="F1381" s="3" t="s">
        <v>3960</v>
      </c>
      <c r="G1381" t="s">
        <v>8221</v>
      </c>
      <c r="H1381">
        <v>0</v>
      </c>
    </row>
    <row r="1382" spans="1:8" ht="28.8" x14ac:dyDescent="0.55000000000000004">
      <c r="A1382" s="3" t="s">
        <v>2720</v>
      </c>
      <c r="B1382" t="s">
        <v>8219</v>
      </c>
      <c r="C1382">
        <v>173</v>
      </c>
      <c r="F1382" s="3" t="s">
        <v>3961</v>
      </c>
      <c r="G1382" t="s">
        <v>8221</v>
      </c>
      <c r="H1382">
        <v>3</v>
      </c>
    </row>
    <row r="1383" spans="1:8" ht="43.2" x14ac:dyDescent="0.55000000000000004">
      <c r="A1383" s="3" t="s">
        <v>2721</v>
      </c>
      <c r="B1383" t="s">
        <v>8219</v>
      </c>
      <c r="C1383">
        <v>269</v>
      </c>
      <c r="F1383" s="3" t="s">
        <v>3962</v>
      </c>
      <c r="G1383" t="s">
        <v>8221</v>
      </c>
      <c r="H1383">
        <v>4</v>
      </c>
    </row>
    <row r="1384" spans="1:8" ht="43.2" x14ac:dyDescent="0.55000000000000004">
      <c r="A1384" s="3" t="s">
        <v>2722</v>
      </c>
      <c r="B1384" t="s">
        <v>8219</v>
      </c>
      <c r="C1384">
        <v>185</v>
      </c>
      <c r="F1384" s="3" t="s">
        <v>3963</v>
      </c>
      <c r="G1384" t="s">
        <v>8221</v>
      </c>
      <c r="H1384">
        <v>2</v>
      </c>
    </row>
    <row r="1385" spans="1:8" ht="57.6" x14ac:dyDescent="0.55000000000000004">
      <c r="A1385" s="3" t="s">
        <v>2723</v>
      </c>
      <c r="B1385" t="s">
        <v>8219</v>
      </c>
      <c r="C1385">
        <v>176</v>
      </c>
      <c r="F1385" s="3" t="s">
        <v>3964</v>
      </c>
      <c r="G1385" t="s">
        <v>8221</v>
      </c>
      <c r="H1385">
        <v>10</v>
      </c>
    </row>
    <row r="1386" spans="1:8" ht="43.2" x14ac:dyDescent="0.55000000000000004">
      <c r="A1386" s="3" t="s">
        <v>2724</v>
      </c>
      <c r="B1386" t="s">
        <v>8219</v>
      </c>
      <c r="C1386">
        <v>1019</v>
      </c>
      <c r="F1386" s="3" t="s">
        <v>3965</v>
      </c>
      <c r="G1386" t="s">
        <v>8221</v>
      </c>
      <c r="H1386">
        <v>11</v>
      </c>
    </row>
    <row r="1387" spans="1:8" ht="43.2" x14ac:dyDescent="0.55000000000000004">
      <c r="A1387" s="3" t="s">
        <v>2725</v>
      </c>
      <c r="B1387" t="s">
        <v>8219</v>
      </c>
      <c r="C1387">
        <v>113</v>
      </c>
      <c r="F1387" s="3" t="s">
        <v>3966</v>
      </c>
      <c r="G1387" t="s">
        <v>8221</v>
      </c>
      <c r="H1387">
        <v>6</v>
      </c>
    </row>
    <row r="1388" spans="1:8" ht="43.2" x14ac:dyDescent="0.55000000000000004">
      <c r="A1388" s="3" t="s">
        <v>2726</v>
      </c>
      <c r="B1388" t="s">
        <v>8219</v>
      </c>
      <c r="C1388">
        <v>404</v>
      </c>
      <c r="F1388" s="3" t="s">
        <v>3967</v>
      </c>
      <c r="G1388" t="s">
        <v>8221</v>
      </c>
      <c r="H1388">
        <v>2</v>
      </c>
    </row>
    <row r="1389" spans="1:8" ht="43.2" x14ac:dyDescent="0.55000000000000004">
      <c r="A1389" s="3" t="s">
        <v>2727</v>
      </c>
      <c r="B1389" t="s">
        <v>8219</v>
      </c>
      <c r="C1389">
        <v>707</v>
      </c>
      <c r="F1389" s="3" t="s">
        <v>3968</v>
      </c>
      <c r="G1389" t="s">
        <v>8221</v>
      </c>
      <c r="H1389">
        <v>6</v>
      </c>
    </row>
    <row r="1390" spans="1:8" ht="43.2" x14ac:dyDescent="0.55000000000000004">
      <c r="A1390" s="3" t="s">
        <v>2728</v>
      </c>
      <c r="B1390" t="s">
        <v>8219</v>
      </c>
      <c r="C1390">
        <v>392</v>
      </c>
      <c r="F1390" s="3" t="s">
        <v>3969</v>
      </c>
      <c r="G1390" t="s">
        <v>8221</v>
      </c>
      <c r="H1390">
        <v>8</v>
      </c>
    </row>
    <row r="1391" spans="1:8" ht="43.2" x14ac:dyDescent="0.55000000000000004">
      <c r="A1391" s="3" t="s">
        <v>2729</v>
      </c>
      <c r="B1391" t="s">
        <v>8219</v>
      </c>
      <c r="C1391">
        <v>23</v>
      </c>
      <c r="F1391" s="3" t="s">
        <v>3970</v>
      </c>
      <c r="G1391" t="s">
        <v>8221</v>
      </c>
      <c r="H1391">
        <v>37</v>
      </c>
    </row>
    <row r="1392" spans="1:8" ht="28.8" x14ac:dyDescent="0.55000000000000004">
      <c r="A1392" s="3" t="s">
        <v>2730</v>
      </c>
      <c r="B1392" t="s">
        <v>8219</v>
      </c>
      <c r="C1392">
        <v>682</v>
      </c>
      <c r="F1392" s="3" t="s">
        <v>3971</v>
      </c>
      <c r="G1392" t="s">
        <v>8221</v>
      </c>
      <c r="H1392">
        <v>11</v>
      </c>
    </row>
    <row r="1393" spans="1:8" ht="57.6" x14ac:dyDescent="0.55000000000000004">
      <c r="A1393" s="3" t="s">
        <v>2731</v>
      </c>
      <c r="B1393" t="s">
        <v>8219</v>
      </c>
      <c r="C1393">
        <v>37</v>
      </c>
      <c r="F1393" s="3" t="s">
        <v>3972</v>
      </c>
      <c r="G1393" t="s">
        <v>8221</v>
      </c>
      <c r="H1393">
        <v>0</v>
      </c>
    </row>
    <row r="1394" spans="1:8" ht="43.2" x14ac:dyDescent="0.55000000000000004">
      <c r="A1394" s="3" t="s">
        <v>2732</v>
      </c>
      <c r="B1394" t="s">
        <v>8219</v>
      </c>
      <c r="C1394">
        <v>146</v>
      </c>
      <c r="F1394" s="3" t="s">
        <v>3973</v>
      </c>
      <c r="G1394" t="s">
        <v>8221</v>
      </c>
      <c r="H1394">
        <v>10</v>
      </c>
    </row>
    <row r="1395" spans="1:8" ht="43.2" x14ac:dyDescent="0.55000000000000004">
      <c r="A1395" s="3" t="s">
        <v>2733</v>
      </c>
      <c r="B1395" t="s">
        <v>8219</v>
      </c>
      <c r="C1395">
        <v>119</v>
      </c>
      <c r="F1395" s="3" t="s">
        <v>3974</v>
      </c>
      <c r="G1395" t="s">
        <v>8221</v>
      </c>
      <c r="H1395">
        <v>6</v>
      </c>
    </row>
    <row r="1396" spans="1:8" ht="43.2" x14ac:dyDescent="0.55000000000000004">
      <c r="A1396" s="3" t="s">
        <v>2734</v>
      </c>
      <c r="B1396" t="s">
        <v>8219</v>
      </c>
      <c r="C1396">
        <v>163</v>
      </c>
      <c r="F1396" s="3" t="s">
        <v>3975</v>
      </c>
      <c r="G1396" t="s">
        <v>8221</v>
      </c>
      <c r="H1396">
        <v>8</v>
      </c>
    </row>
    <row r="1397" spans="1:8" ht="43.2" x14ac:dyDescent="0.55000000000000004">
      <c r="A1397" s="3" t="s">
        <v>2735</v>
      </c>
      <c r="B1397" t="s">
        <v>8219</v>
      </c>
      <c r="C1397">
        <v>339</v>
      </c>
      <c r="F1397" s="3" t="s">
        <v>3976</v>
      </c>
      <c r="G1397" t="s">
        <v>8221</v>
      </c>
      <c r="H1397">
        <v>6</v>
      </c>
    </row>
    <row r="1398" spans="1:8" ht="57.6" x14ac:dyDescent="0.55000000000000004">
      <c r="A1398" s="3" t="s">
        <v>2736</v>
      </c>
      <c r="B1398" t="s">
        <v>8219</v>
      </c>
      <c r="C1398">
        <v>58</v>
      </c>
      <c r="F1398" s="3" t="s">
        <v>3977</v>
      </c>
      <c r="G1398" t="s">
        <v>8221</v>
      </c>
      <c r="H1398">
        <v>7</v>
      </c>
    </row>
    <row r="1399" spans="1:8" ht="43.2" x14ac:dyDescent="0.55000000000000004">
      <c r="A1399" s="3" t="s">
        <v>2737</v>
      </c>
      <c r="B1399" t="s">
        <v>8219</v>
      </c>
      <c r="C1399">
        <v>456</v>
      </c>
      <c r="F1399" s="3" t="s">
        <v>3358</v>
      </c>
      <c r="G1399" t="s">
        <v>8221</v>
      </c>
      <c r="H1399">
        <v>7</v>
      </c>
    </row>
    <row r="1400" spans="1:8" ht="43.2" x14ac:dyDescent="0.55000000000000004">
      <c r="A1400" s="3" t="s">
        <v>2738</v>
      </c>
      <c r="B1400" t="s">
        <v>8219</v>
      </c>
      <c r="C1400">
        <v>15</v>
      </c>
      <c r="F1400" s="3" t="s">
        <v>3978</v>
      </c>
      <c r="G1400" t="s">
        <v>8221</v>
      </c>
      <c r="H1400">
        <v>5</v>
      </c>
    </row>
    <row r="1401" spans="1:8" ht="43.2" x14ac:dyDescent="0.55000000000000004">
      <c r="A1401" s="3" t="s">
        <v>2739</v>
      </c>
      <c r="B1401" t="s">
        <v>8219</v>
      </c>
      <c r="C1401">
        <v>191</v>
      </c>
      <c r="F1401" s="3" t="s">
        <v>3979</v>
      </c>
      <c r="G1401" t="s">
        <v>8221</v>
      </c>
      <c r="H1401">
        <v>46</v>
      </c>
    </row>
    <row r="1402" spans="1:8" ht="28.8" x14ac:dyDescent="0.55000000000000004">
      <c r="A1402" s="3" t="s">
        <v>2740</v>
      </c>
      <c r="B1402" t="s">
        <v>8219</v>
      </c>
      <c r="C1402">
        <v>17</v>
      </c>
      <c r="F1402" s="3" t="s">
        <v>3980</v>
      </c>
      <c r="G1402" t="s">
        <v>8221</v>
      </c>
      <c r="H1402">
        <v>10</v>
      </c>
    </row>
    <row r="1403" spans="1:8" ht="57.6" x14ac:dyDescent="0.55000000000000004">
      <c r="A1403" s="3" t="s">
        <v>2781</v>
      </c>
      <c r="B1403" t="s">
        <v>8219</v>
      </c>
      <c r="C1403">
        <v>28</v>
      </c>
      <c r="F1403" s="3" t="s">
        <v>3981</v>
      </c>
      <c r="G1403" t="s">
        <v>8221</v>
      </c>
      <c r="H1403">
        <v>19</v>
      </c>
    </row>
    <row r="1404" spans="1:8" ht="43.2" x14ac:dyDescent="0.55000000000000004">
      <c r="A1404" s="3" t="s">
        <v>2782</v>
      </c>
      <c r="B1404" t="s">
        <v>8219</v>
      </c>
      <c r="C1404">
        <v>18</v>
      </c>
      <c r="F1404" s="3" t="s">
        <v>3982</v>
      </c>
      <c r="G1404" t="s">
        <v>8221</v>
      </c>
      <c r="H1404">
        <v>13</v>
      </c>
    </row>
    <row r="1405" spans="1:8" ht="43.2" x14ac:dyDescent="0.55000000000000004">
      <c r="A1405" s="3" t="s">
        <v>2783</v>
      </c>
      <c r="B1405" t="s">
        <v>8219</v>
      </c>
      <c r="C1405">
        <v>61</v>
      </c>
      <c r="F1405" s="3" t="s">
        <v>3983</v>
      </c>
      <c r="G1405" t="s">
        <v>8221</v>
      </c>
      <c r="H1405">
        <v>13</v>
      </c>
    </row>
    <row r="1406" spans="1:8" ht="43.2" x14ac:dyDescent="0.55000000000000004">
      <c r="A1406" s="3" t="s">
        <v>2784</v>
      </c>
      <c r="B1406" t="s">
        <v>8219</v>
      </c>
      <c r="C1406">
        <v>108</v>
      </c>
      <c r="F1406" s="3" t="s">
        <v>3984</v>
      </c>
      <c r="G1406" t="s">
        <v>8221</v>
      </c>
      <c r="H1406">
        <v>4</v>
      </c>
    </row>
    <row r="1407" spans="1:8" ht="28.8" x14ac:dyDescent="0.55000000000000004">
      <c r="A1407" s="3" t="s">
        <v>2785</v>
      </c>
      <c r="B1407" t="s">
        <v>8219</v>
      </c>
      <c r="C1407">
        <v>142</v>
      </c>
      <c r="F1407" s="3" t="s">
        <v>3985</v>
      </c>
      <c r="G1407" t="s">
        <v>8221</v>
      </c>
      <c r="H1407">
        <v>0</v>
      </c>
    </row>
    <row r="1408" spans="1:8" ht="57.6" x14ac:dyDescent="0.55000000000000004">
      <c r="A1408" s="3" t="s">
        <v>2786</v>
      </c>
      <c r="B1408" t="s">
        <v>8219</v>
      </c>
      <c r="C1408">
        <v>74</v>
      </c>
      <c r="F1408" s="3" t="s">
        <v>3986</v>
      </c>
      <c r="G1408" t="s">
        <v>8221</v>
      </c>
      <c r="H1408">
        <v>3</v>
      </c>
    </row>
    <row r="1409" spans="1:8" ht="72" x14ac:dyDescent="0.55000000000000004">
      <c r="A1409" s="3" t="s">
        <v>2787</v>
      </c>
      <c r="B1409" t="s">
        <v>8219</v>
      </c>
      <c r="C1409">
        <v>38</v>
      </c>
      <c r="F1409" s="3" t="s">
        <v>3987</v>
      </c>
      <c r="G1409" t="s">
        <v>8221</v>
      </c>
      <c r="H1409">
        <v>1</v>
      </c>
    </row>
    <row r="1410" spans="1:8" ht="57.6" x14ac:dyDescent="0.55000000000000004">
      <c r="A1410" s="3" t="s">
        <v>2788</v>
      </c>
      <c r="B1410" t="s">
        <v>8219</v>
      </c>
      <c r="C1410">
        <v>20</v>
      </c>
      <c r="F1410" s="3" t="s">
        <v>3988</v>
      </c>
      <c r="G1410" t="s">
        <v>8221</v>
      </c>
      <c r="H1410">
        <v>9</v>
      </c>
    </row>
    <row r="1411" spans="1:8" ht="43.2" x14ac:dyDescent="0.55000000000000004">
      <c r="A1411" s="3" t="s">
        <v>2789</v>
      </c>
      <c r="B1411" t="s">
        <v>8219</v>
      </c>
      <c r="C1411">
        <v>24</v>
      </c>
      <c r="F1411" s="3" t="s">
        <v>3989</v>
      </c>
      <c r="G1411" t="s">
        <v>8221</v>
      </c>
      <c r="H1411">
        <v>1</v>
      </c>
    </row>
    <row r="1412" spans="1:8" ht="43.2" x14ac:dyDescent="0.55000000000000004">
      <c r="A1412" s="3" t="s">
        <v>2790</v>
      </c>
      <c r="B1412" t="s">
        <v>8219</v>
      </c>
      <c r="C1412">
        <v>66</v>
      </c>
      <c r="F1412" s="3" t="s">
        <v>3990</v>
      </c>
      <c r="G1412" t="s">
        <v>8221</v>
      </c>
      <c r="H1412">
        <v>1</v>
      </c>
    </row>
    <row r="1413" spans="1:8" ht="43.2" x14ac:dyDescent="0.55000000000000004">
      <c r="A1413" s="3" t="s">
        <v>2791</v>
      </c>
      <c r="B1413" t="s">
        <v>8219</v>
      </c>
      <c r="C1413">
        <v>28</v>
      </c>
      <c r="F1413" s="3" t="s">
        <v>3991</v>
      </c>
      <c r="G1413" t="s">
        <v>8221</v>
      </c>
      <c r="H1413">
        <v>4</v>
      </c>
    </row>
    <row r="1414" spans="1:8" ht="28.8" x14ac:dyDescent="0.55000000000000004">
      <c r="A1414" s="3" t="s">
        <v>2792</v>
      </c>
      <c r="B1414" t="s">
        <v>8219</v>
      </c>
      <c r="C1414">
        <v>24</v>
      </c>
      <c r="F1414" s="3" t="s">
        <v>3992</v>
      </c>
      <c r="G1414" t="s">
        <v>8221</v>
      </c>
      <c r="H1414">
        <v>17</v>
      </c>
    </row>
    <row r="1415" spans="1:8" ht="43.2" x14ac:dyDescent="0.55000000000000004">
      <c r="A1415" s="3" t="s">
        <v>2793</v>
      </c>
      <c r="B1415" t="s">
        <v>8219</v>
      </c>
      <c r="C1415">
        <v>73</v>
      </c>
      <c r="F1415" s="3" t="s">
        <v>3993</v>
      </c>
      <c r="G1415" t="s">
        <v>8221</v>
      </c>
      <c r="H1415">
        <v>0</v>
      </c>
    </row>
    <row r="1416" spans="1:8" ht="43.2" x14ac:dyDescent="0.55000000000000004">
      <c r="A1416" s="3" t="s">
        <v>2794</v>
      </c>
      <c r="B1416" t="s">
        <v>8219</v>
      </c>
      <c r="C1416">
        <v>3</v>
      </c>
      <c r="F1416" s="3" t="s">
        <v>3994</v>
      </c>
      <c r="G1416" t="s">
        <v>8221</v>
      </c>
      <c r="H1416">
        <v>12</v>
      </c>
    </row>
    <row r="1417" spans="1:8" ht="57.6" x14ac:dyDescent="0.55000000000000004">
      <c r="A1417" s="3" t="s">
        <v>2795</v>
      </c>
      <c r="B1417" t="s">
        <v>8219</v>
      </c>
      <c r="C1417">
        <v>20</v>
      </c>
      <c r="F1417" s="3" t="s">
        <v>3995</v>
      </c>
      <c r="G1417" t="s">
        <v>8221</v>
      </c>
      <c r="H1417">
        <v>14</v>
      </c>
    </row>
    <row r="1418" spans="1:8" x14ac:dyDescent="0.55000000000000004">
      <c r="A1418" s="3" t="s">
        <v>2796</v>
      </c>
      <c r="B1418" t="s">
        <v>8219</v>
      </c>
      <c r="C1418">
        <v>21</v>
      </c>
      <c r="F1418" s="3" t="s">
        <v>3996</v>
      </c>
      <c r="G1418" t="s">
        <v>8221</v>
      </c>
      <c r="H1418">
        <v>1</v>
      </c>
    </row>
    <row r="1419" spans="1:8" ht="57.6" x14ac:dyDescent="0.55000000000000004">
      <c r="A1419" s="3" t="s">
        <v>2797</v>
      </c>
      <c r="B1419" t="s">
        <v>8219</v>
      </c>
      <c r="C1419">
        <v>94</v>
      </c>
      <c r="F1419" s="3" t="s">
        <v>3997</v>
      </c>
      <c r="G1419" t="s">
        <v>8221</v>
      </c>
      <c r="H1419">
        <v>14</v>
      </c>
    </row>
    <row r="1420" spans="1:8" ht="43.2" x14ac:dyDescent="0.55000000000000004">
      <c r="A1420" s="3" t="s">
        <v>2798</v>
      </c>
      <c r="B1420" t="s">
        <v>8219</v>
      </c>
      <c r="C1420">
        <v>139</v>
      </c>
      <c r="F1420" s="3" t="s">
        <v>3998</v>
      </c>
      <c r="G1420" t="s">
        <v>8221</v>
      </c>
      <c r="H1420">
        <v>4</v>
      </c>
    </row>
    <row r="1421" spans="1:8" ht="28.8" x14ac:dyDescent="0.55000000000000004">
      <c r="A1421" s="3" t="s">
        <v>2799</v>
      </c>
      <c r="B1421" t="s">
        <v>8219</v>
      </c>
      <c r="C1421">
        <v>130</v>
      </c>
      <c r="F1421" s="3" t="s">
        <v>3999</v>
      </c>
      <c r="G1421" t="s">
        <v>8221</v>
      </c>
      <c r="H1421">
        <v>2</v>
      </c>
    </row>
    <row r="1422" spans="1:8" ht="43.2" x14ac:dyDescent="0.55000000000000004">
      <c r="A1422" s="3" t="s">
        <v>2800</v>
      </c>
      <c r="B1422" t="s">
        <v>8219</v>
      </c>
      <c r="C1422">
        <v>31</v>
      </c>
      <c r="F1422" s="3" t="s">
        <v>4000</v>
      </c>
      <c r="G1422" t="s">
        <v>8221</v>
      </c>
      <c r="H1422">
        <v>1</v>
      </c>
    </row>
    <row r="1423" spans="1:8" ht="28.8" x14ac:dyDescent="0.55000000000000004">
      <c r="A1423" s="3" t="s">
        <v>2801</v>
      </c>
      <c r="B1423" t="s">
        <v>8219</v>
      </c>
      <c r="C1423">
        <v>13</v>
      </c>
      <c r="F1423" s="3" t="s">
        <v>4001</v>
      </c>
      <c r="G1423" t="s">
        <v>8221</v>
      </c>
      <c r="H1423">
        <v>2</v>
      </c>
    </row>
    <row r="1424" spans="1:8" ht="43.2" x14ac:dyDescent="0.55000000000000004">
      <c r="A1424" s="3" t="s">
        <v>2802</v>
      </c>
      <c r="B1424" t="s">
        <v>8219</v>
      </c>
      <c r="C1424">
        <v>90</v>
      </c>
      <c r="F1424" s="3" t="s">
        <v>4002</v>
      </c>
      <c r="G1424" t="s">
        <v>8221</v>
      </c>
      <c r="H1424">
        <v>1</v>
      </c>
    </row>
    <row r="1425" spans="1:8" ht="43.2" x14ac:dyDescent="0.55000000000000004">
      <c r="A1425" s="3" t="s">
        <v>2803</v>
      </c>
      <c r="B1425" t="s">
        <v>8219</v>
      </c>
      <c r="C1425">
        <v>141</v>
      </c>
      <c r="F1425" s="3" t="s">
        <v>4003</v>
      </c>
      <c r="G1425" t="s">
        <v>8221</v>
      </c>
      <c r="H1425">
        <v>1</v>
      </c>
    </row>
    <row r="1426" spans="1:8" ht="43.2" x14ac:dyDescent="0.55000000000000004">
      <c r="A1426" s="3" t="s">
        <v>2804</v>
      </c>
      <c r="B1426" t="s">
        <v>8219</v>
      </c>
      <c r="C1426">
        <v>23</v>
      </c>
      <c r="F1426" s="3" t="s">
        <v>4004</v>
      </c>
      <c r="G1426" t="s">
        <v>8221</v>
      </c>
      <c r="H1426">
        <v>4</v>
      </c>
    </row>
    <row r="1427" spans="1:8" ht="57.6" x14ac:dyDescent="0.55000000000000004">
      <c r="A1427" s="3" t="s">
        <v>2805</v>
      </c>
      <c r="B1427" t="s">
        <v>8219</v>
      </c>
      <c r="C1427">
        <v>18</v>
      </c>
      <c r="F1427" s="3" t="s">
        <v>4005</v>
      </c>
      <c r="G1427" t="s">
        <v>8221</v>
      </c>
      <c r="H1427">
        <v>3</v>
      </c>
    </row>
    <row r="1428" spans="1:8" ht="28.8" x14ac:dyDescent="0.55000000000000004">
      <c r="A1428" s="3" t="s">
        <v>2806</v>
      </c>
      <c r="B1428" t="s">
        <v>8219</v>
      </c>
      <c r="C1428">
        <v>76</v>
      </c>
      <c r="F1428" s="3" t="s">
        <v>4006</v>
      </c>
      <c r="G1428" t="s">
        <v>8221</v>
      </c>
      <c r="H1428">
        <v>38</v>
      </c>
    </row>
    <row r="1429" spans="1:8" ht="28.8" x14ac:dyDescent="0.55000000000000004">
      <c r="A1429" s="3" t="s">
        <v>2807</v>
      </c>
      <c r="B1429" t="s">
        <v>8219</v>
      </c>
      <c r="C1429">
        <v>93</v>
      </c>
      <c r="F1429" s="3" t="s">
        <v>4007</v>
      </c>
      <c r="G1429" t="s">
        <v>8221</v>
      </c>
      <c r="H1429">
        <v>4</v>
      </c>
    </row>
    <row r="1430" spans="1:8" ht="43.2" x14ac:dyDescent="0.55000000000000004">
      <c r="A1430" s="3" t="s">
        <v>2808</v>
      </c>
      <c r="B1430" t="s">
        <v>8219</v>
      </c>
      <c r="C1430">
        <v>69</v>
      </c>
      <c r="F1430" s="3" t="s">
        <v>4008</v>
      </c>
      <c r="G1430" t="s">
        <v>8221</v>
      </c>
      <c r="H1430">
        <v>0</v>
      </c>
    </row>
    <row r="1431" spans="1:8" ht="28.8" x14ac:dyDescent="0.55000000000000004">
      <c r="A1431" s="3" t="s">
        <v>2809</v>
      </c>
      <c r="B1431" t="s">
        <v>8219</v>
      </c>
      <c r="C1431">
        <v>21</v>
      </c>
      <c r="F1431" s="3" t="s">
        <v>4009</v>
      </c>
      <c r="G1431" t="s">
        <v>8221</v>
      </c>
      <c r="H1431">
        <v>2</v>
      </c>
    </row>
    <row r="1432" spans="1:8" ht="43.2" x14ac:dyDescent="0.55000000000000004">
      <c r="A1432" s="3" t="s">
        <v>2810</v>
      </c>
      <c r="B1432" t="s">
        <v>8219</v>
      </c>
      <c r="C1432">
        <v>57</v>
      </c>
      <c r="F1432" s="3" t="s">
        <v>4010</v>
      </c>
      <c r="G1432" t="s">
        <v>8221</v>
      </c>
      <c r="H1432">
        <v>0</v>
      </c>
    </row>
    <row r="1433" spans="1:8" ht="28.8" x14ac:dyDescent="0.55000000000000004">
      <c r="A1433" s="3" t="s">
        <v>2811</v>
      </c>
      <c r="B1433" t="s">
        <v>8219</v>
      </c>
      <c r="C1433">
        <v>108</v>
      </c>
      <c r="F1433" s="3" t="s">
        <v>4011</v>
      </c>
      <c r="G1433" t="s">
        <v>8221</v>
      </c>
      <c r="H1433">
        <v>1</v>
      </c>
    </row>
    <row r="1434" spans="1:8" ht="43.2" x14ac:dyDescent="0.55000000000000004">
      <c r="A1434" s="3" t="s">
        <v>2812</v>
      </c>
      <c r="B1434" t="s">
        <v>8219</v>
      </c>
      <c r="C1434">
        <v>83</v>
      </c>
      <c r="F1434" s="3" t="s">
        <v>4012</v>
      </c>
      <c r="G1434" t="s">
        <v>8221</v>
      </c>
      <c r="H1434">
        <v>7</v>
      </c>
    </row>
    <row r="1435" spans="1:8" ht="43.2" x14ac:dyDescent="0.55000000000000004">
      <c r="A1435" s="3" t="s">
        <v>2813</v>
      </c>
      <c r="B1435" t="s">
        <v>8219</v>
      </c>
      <c r="C1435">
        <v>96</v>
      </c>
      <c r="F1435" s="3" t="s">
        <v>4013</v>
      </c>
      <c r="G1435" t="s">
        <v>8221</v>
      </c>
      <c r="H1435">
        <v>2</v>
      </c>
    </row>
    <row r="1436" spans="1:8" ht="28.8" x14ac:dyDescent="0.55000000000000004">
      <c r="A1436" s="3" t="s">
        <v>2814</v>
      </c>
      <c r="B1436" t="s">
        <v>8219</v>
      </c>
      <c r="C1436">
        <v>64</v>
      </c>
      <c r="F1436" s="3" t="s">
        <v>4014</v>
      </c>
      <c r="G1436" t="s">
        <v>8221</v>
      </c>
      <c r="H1436">
        <v>4</v>
      </c>
    </row>
    <row r="1437" spans="1:8" ht="28.8" x14ac:dyDescent="0.55000000000000004">
      <c r="A1437" s="3" t="s">
        <v>2815</v>
      </c>
      <c r="B1437" t="s">
        <v>8219</v>
      </c>
      <c r="C1437">
        <v>14</v>
      </c>
      <c r="F1437" s="3" t="s">
        <v>4015</v>
      </c>
      <c r="G1437" t="s">
        <v>8221</v>
      </c>
      <c r="H1437">
        <v>4</v>
      </c>
    </row>
    <row r="1438" spans="1:8" ht="43.2" x14ac:dyDescent="0.55000000000000004">
      <c r="A1438" s="3" t="s">
        <v>2816</v>
      </c>
      <c r="B1438" t="s">
        <v>8219</v>
      </c>
      <c r="C1438">
        <v>169</v>
      </c>
      <c r="F1438" s="3" t="s">
        <v>4016</v>
      </c>
      <c r="G1438" t="s">
        <v>8221</v>
      </c>
      <c r="H1438">
        <v>3</v>
      </c>
    </row>
    <row r="1439" spans="1:8" x14ac:dyDescent="0.55000000000000004">
      <c r="A1439" s="3" t="s">
        <v>2817</v>
      </c>
      <c r="B1439" t="s">
        <v>8219</v>
      </c>
      <c r="C1439">
        <v>33</v>
      </c>
      <c r="F1439" s="3" t="s">
        <v>4017</v>
      </c>
      <c r="G1439" t="s">
        <v>8221</v>
      </c>
      <c r="H1439">
        <v>2</v>
      </c>
    </row>
    <row r="1440" spans="1:8" ht="57.6" x14ac:dyDescent="0.55000000000000004">
      <c r="A1440" s="3" t="s">
        <v>2818</v>
      </c>
      <c r="B1440" t="s">
        <v>8219</v>
      </c>
      <c r="C1440">
        <v>102</v>
      </c>
      <c r="F1440" s="3" t="s">
        <v>4018</v>
      </c>
      <c r="G1440" t="s">
        <v>8221</v>
      </c>
      <c r="H1440">
        <v>197</v>
      </c>
    </row>
    <row r="1441" spans="1:8" ht="43.2" x14ac:dyDescent="0.55000000000000004">
      <c r="A1441" s="3" t="s">
        <v>2819</v>
      </c>
      <c r="B1441" t="s">
        <v>8219</v>
      </c>
      <c r="C1441">
        <v>104</v>
      </c>
      <c r="F1441" s="3" t="s">
        <v>4019</v>
      </c>
      <c r="G1441" t="s">
        <v>8221</v>
      </c>
      <c r="H1441">
        <v>0</v>
      </c>
    </row>
    <row r="1442" spans="1:8" ht="43.2" x14ac:dyDescent="0.55000000000000004">
      <c r="A1442" s="3" t="s">
        <v>2820</v>
      </c>
      <c r="B1442" t="s">
        <v>8219</v>
      </c>
      <c r="C1442">
        <v>20</v>
      </c>
      <c r="F1442" s="3" t="s">
        <v>4020</v>
      </c>
      <c r="G1442" t="s">
        <v>8221</v>
      </c>
      <c r="H1442">
        <v>1</v>
      </c>
    </row>
    <row r="1443" spans="1:8" ht="43.2" x14ac:dyDescent="0.55000000000000004">
      <c r="A1443" s="3" t="s">
        <v>2821</v>
      </c>
      <c r="B1443" t="s">
        <v>8219</v>
      </c>
      <c r="C1443">
        <v>35</v>
      </c>
      <c r="F1443" s="3" t="s">
        <v>4021</v>
      </c>
      <c r="G1443" t="s">
        <v>8221</v>
      </c>
      <c r="H1443">
        <v>4</v>
      </c>
    </row>
    <row r="1444" spans="1:8" ht="43.2" x14ac:dyDescent="0.55000000000000004">
      <c r="A1444" s="3" t="s">
        <v>2822</v>
      </c>
      <c r="B1444" t="s">
        <v>8219</v>
      </c>
      <c r="C1444">
        <v>94</v>
      </c>
      <c r="F1444" s="3" t="s">
        <v>4022</v>
      </c>
      <c r="G1444" t="s">
        <v>8221</v>
      </c>
      <c r="H1444">
        <v>0</v>
      </c>
    </row>
    <row r="1445" spans="1:8" ht="57.6" x14ac:dyDescent="0.55000000000000004">
      <c r="A1445" s="3" t="s">
        <v>2823</v>
      </c>
      <c r="B1445" t="s">
        <v>8219</v>
      </c>
      <c r="C1445">
        <v>14</v>
      </c>
      <c r="F1445" s="3" t="s">
        <v>4023</v>
      </c>
      <c r="G1445" t="s">
        <v>8221</v>
      </c>
      <c r="H1445">
        <v>7</v>
      </c>
    </row>
    <row r="1446" spans="1:8" ht="43.2" x14ac:dyDescent="0.55000000000000004">
      <c r="A1446" s="3" t="s">
        <v>2824</v>
      </c>
      <c r="B1446" t="s">
        <v>8219</v>
      </c>
      <c r="C1446">
        <v>15</v>
      </c>
      <c r="F1446" s="3" t="s">
        <v>4024</v>
      </c>
      <c r="G1446" t="s">
        <v>8221</v>
      </c>
      <c r="H1446">
        <v>11</v>
      </c>
    </row>
    <row r="1447" spans="1:8" ht="28.8" x14ac:dyDescent="0.55000000000000004">
      <c r="A1447" s="3" t="s">
        <v>2825</v>
      </c>
      <c r="B1447" t="s">
        <v>8219</v>
      </c>
      <c r="C1447">
        <v>51</v>
      </c>
      <c r="F1447" s="3" t="s">
        <v>4025</v>
      </c>
      <c r="G1447" t="s">
        <v>8221</v>
      </c>
      <c r="H1447">
        <v>0</v>
      </c>
    </row>
    <row r="1448" spans="1:8" ht="28.8" x14ac:dyDescent="0.55000000000000004">
      <c r="A1448" s="3" t="s">
        <v>2826</v>
      </c>
      <c r="B1448" t="s">
        <v>8219</v>
      </c>
      <c r="C1448">
        <v>19</v>
      </c>
      <c r="F1448" s="3" t="s">
        <v>4026</v>
      </c>
      <c r="G1448" t="s">
        <v>8221</v>
      </c>
      <c r="H1448">
        <v>6</v>
      </c>
    </row>
    <row r="1449" spans="1:8" ht="57.6" x14ac:dyDescent="0.55000000000000004">
      <c r="A1449" s="3" t="s">
        <v>2827</v>
      </c>
      <c r="B1449" t="s">
        <v>8219</v>
      </c>
      <c r="C1449">
        <v>23</v>
      </c>
      <c r="F1449" s="3" t="s">
        <v>4027</v>
      </c>
      <c r="G1449" t="s">
        <v>8221</v>
      </c>
      <c r="H1449">
        <v>0</v>
      </c>
    </row>
    <row r="1450" spans="1:8" ht="43.2" x14ac:dyDescent="0.55000000000000004">
      <c r="A1450" s="3" t="s">
        <v>2828</v>
      </c>
      <c r="B1450" t="s">
        <v>8219</v>
      </c>
      <c r="C1450">
        <v>97</v>
      </c>
      <c r="F1450" s="3" t="s">
        <v>4028</v>
      </c>
      <c r="G1450" t="s">
        <v>8221</v>
      </c>
      <c r="H1450">
        <v>7</v>
      </c>
    </row>
    <row r="1451" spans="1:8" ht="43.2" x14ac:dyDescent="0.55000000000000004">
      <c r="A1451" s="3" t="s">
        <v>2829</v>
      </c>
      <c r="B1451" t="s">
        <v>8219</v>
      </c>
      <c r="C1451">
        <v>76</v>
      </c>
      <c r="F1451" s="3" t="s">
        <v>4029</v>
      </c>
      <c r="G1451" t="s">
        <v>8221</v>
      </c>
      <c r="H1451">
        <v>94</v>
      </c>
    </row>
    <row r="1452" spans="1:8" ht="57.6" x14ac:dyDescent="0.55000000000000004">
      <c r="A1452" s="3" t="s">
        <v>2830</v>
      </c>
      <c r="B1452" t="s">
        <v>8219</v>
      </c>
      <c r="C1452">
        <v>11</v>
      </c>
      <c r="F1452" s="3" t="s">
        <v>4030</v>
      </c>
      <c r="G1452" t="s">
        <v>8221</v>
      </c>
      <c r="H1452">
        <v>2</v>
      </c>
    </row>
    <row r="1453" spans="1:8" ht="28.8" x14ac:dyDescent="0.55000000000000004">
      <c r="A1453" s="3" t="s">
        <v>2831</v>
      </c>
      <c r="B1453" t="s">
        <v>8219</v>
      </c>
      <c r="C1453">
        <v>52</v>
      </c>
      <c r="F1453" s="3" t="s">
        <v>4031</v>
      </c>
      <c r="G1453" t="s">
        <v>8221</v>
      </c>
      <c r="H1453">
        <v>25</v>
      </c>
    </row>
    <row r="1454" spans="1:8" ht="28.8" x14ac:dyDescent="0.55000000000000004">
      <c r="A1454" s="3" t="s">
        <v>2832</v>
      </c>
      <c r="B1454" t="s">
        <v>8219</v>
      </c>
      <c r="C1454">
        <v>95</v>
      </c>
      <c r="F1454" s="3" t="s">
        <v>4032</v>
      </c>
      <c r="G1454" t="s">
        <v>8221</v>
      </c>
      <c r="H1454">
        <v>17</v>
      </c>
    </row>
    <row r="1455" spans="1:8" ht="28.8" x14ac:dyDescent="0.55000000000000004">
      <c r="A1455" s="3" t="s">
        <v>2833</v>
      </c>
      <c r="B1455" t="s">
        <v>8219</v>
      </c>
      <c r="C1455">
        <v>35</v>
      </c>
      <c r="F1455" s="3" t="s">
        <v>4033</v>
      </c>
      <c r="G1455" t="s">
        <v>8221</v>
      </c>
      <c r="H1455">
        <v>2</v>
      </c>
    </row>
    <row r="1456" spans="1:8" ht="57.6" x14ac:dyDescent="0.55000000000000004">
      <c r="A1456" s="3" t="s">
        <v>2834</v>
      </c>
      <c r="B1456" t="s">
        <v>8219</v>
      </c>
      <c r="C1456">
        <v>21</v>
      </c>
      <c r="F1456" s="3" t="s">
        <v>4034</v>
      </c>
      <c r="G1456" t="s">
        <v>8221</v>
      </c>
      <c r="H1456">
        <v>4</v>
      </c>
    </row>
    <row r="1457" spans="1:8" ht="57.6" x14ac:dyDescent="0.55000000000000004">
      <c r="A1457" s="3" t="s">
        <v>2835</v>
      </c>
      <c r="B1457" t="s">
        <v>8219</v>
      </c>
      <c r="C1457">
        <v>93</v>
      </c>
      <c r="F1457" s="3" t="s">
        <v>4035</v>
      </c>
      <c r="G1457" t="s">
        <v>8221</v>
      </c>
      <c r="H1457">
        <v>5</v>
      </c>
    </row>
    <row r="1458" spans="1:8" ht="28.8" x14ac:dyDescent="0.55000000000000004">
      <c r="A1458" s="3" t="s">
        <v>2836</v>
      </c>
      <c r="B1458" t="s">
        <v>8219</v>
      </c>
      <c r="C1458">
        <v>11</v>
      </c>
      <c r="F1458" s="3" t="s">
        <v>4036</v>
      </c>
      <c r="G1458" t="s">
        <v>8221</v>
      </c>
      <c r="H1458">
        <v>2</v>
      </c>
    </row>
    <row r="1459" spans="1:8" ht="43.2" x14ac:dyDescent="0.55000000000000004">
      <c r="A1459" s="3" t="s">
        <v>2837</v>
      </c>
      <c r="B1459" t="s">
        <v>8219</v>
      </c>
      <c r="C1459">
        <v>21</v>
      </c>
      <c r="F1459" s="3" t="s">
        <v>4037</v>
      </c>
      <c r="G1459" t="s">
        <v>8221</v>
      </c>
      <c r="H1459">
        <v>2</v>
      </c>
    </row>
    <row r="1460" spans="1:8" ht="57.6" x14ac:dyDescent="0.55000000000000004">
      <c r="A1460" s="3" t="s">
        <v>2838</v>
      </c>
      <c r="B1460" t="s">
        <v>8219</v>
      </c>
      <c r="C1460">
        <v>54</v>
      </c>
      <c r="F1460" s="3" t="s">
        <v>4038</v>
      </c>
      <c r="G1460" t="s">
        <v>8221</v>
      </c>
      <c r="H1460">
        <v>3</v>
      </c>
    </row>
    <row r="1461" spans="1:8" ht="43.2" x14ac:dyDescent="0.55000000000000004">
      <c r="A1461" s="3" t="s">
        <v>2839</v>
      </c>
      <c r="B1461" t="s">
        <v>8219</v>
      </c>
      <c r="C1461">
        <v>31</v>
      </c>
      <c r="F1461" s="3" t="s">
        <v>4039</v>
      </c>
      <c r="G1461" t="s">
        <v>8221</v>
      </c>
      <c r="H1461">
        <v>0</v>
      </c>
    </row>
    <row r="1462" spans="1:8" ht="43.2" x14ac:dyDescent="0.55000000000000004">
      <c r="A1462" s="3" t="s">
        <v>2840</v>
      </c>
      <c r="B1462" t="s">
        <v>8219</v>
      </c>
      <c r="C1462">
        <v>132</v>
      </c>
      <c r="F1462" s="3" t="s">
        <v>4040</v>
      </c>
      <c r="G1462" t="s">
        <v>8221</v>
      </c>
      <c r="H1462">
        <v>4</v>
      </c>
    </row>
    <row r="1463" spans="1:8" ht="43.2" x14ac:dyDescent="0.55000000000000004">
      <c r="A1463" s="3" t="s">
        <v>2921</v>
      </c>
      <c r="B1463" t="s">
        <v>8219</v>
      </c>
      <c r="C1463">
        <v>3</v>
      </c>
      <c r="F1463" s="3" t="s">
        <v>4041</v>
      </c>
      <c r="G1463" t="s">
        <v>8221</v>
      </c>
      <c r="H1463">
        <v>1</v>
      </c>
    </row>
    <row r="1464" spans="1:8" ht="43.2" x14ac:dyDescent="0.55000000000000004">
      <c r="A1464" s="3" t="s">
        <v>2922</v>
      </c>
      <c r="B1464" t="s">
        <v>8219</v>
      </c>
      <c r="C1464">
        <v>6</v>
      </c>
      <c r="F1464" s="3" t="s">
        <v>4042</v>
      </c>
      <c r="G1464" t="s">
        <v>8221</v>
      </c>
      <c r="H1464">
        <v>12</v>
      </c>
    </row>
    <row r="1465" spans="1:8" ht="57.6" x14ac:dyDescent="0.55000000000000004">
      <c r="A1465" s="3" t="s">
        <v>2923</v>
      </c>
      <c r="B1465" t="s">
        <v>8219</v>
      </c>
      <c r="C1465">
        <v>10</v>
      </c>
      <c r="F1465" s="3" t="s">
        <v>4043</v>
      </c>
      <c r="G1465" t="s">
        <v>8221</v>
      </c>
      <c r="H1465">
        <v>4</v>
      </c>
    </row>
    <row r="1466" spans="1:8" ht="28.8" x14ac:dyDescent="0.55000000000000004">
      <c r="A1466" s="3" t="s">
        <v>2924</v>
      </c>
      <c r="B1466" t="s">
        <v>8219</v>
      </c>
      <c r="C1466">
        <v>147</v>
      </c>
      <c r="F1466" s="3" t="s">
        <v>4044</v>
      </c>
      <c r="G1466" t="s">
        <v>8221</v>
      </c>
      <c r="H1466">
        <v>91</v>
      </c>
    </row>
    <row r="1467" spans="1:8" ht="57.6" x14ac:dyDescent="0.55000000000000004">
      <c r="A1467" s="3" t="s">
        <v>2925</v>
      </c>
      <c r="B1467" t="s">
        <v>8219</v>
      </c>
      <c r="C1467">
        <v>199</v>
      </c>
      <c r="F1467" s="3" t="s">
        <v>4045</v>
      </c>
      <c r="G1467" t="s">
        <v>8221</v>
      </c>
      <c r="H1467">
        <v>1</v>
      </c>
    </row>
    <row r="1468" spans="1:8" ht="28.8" x14ac:dyDescent="0.55000000000000004">
      <c r="A1468" s="3" t="s">
        <v>2926</v>
      </c>
      <c r="B1468" t="s">
        <v>8219</v>
      </c>
      <c r="C1468">
        <v>50</v>
      </c>
      <c r="F1468" s="3" t="s">
        <v>4046</v>
      </c>
      <c r="G1468" t="s">
        <v>8221</v>
      </c>
      <c r="H1468">
        <v>1</v>
      </c>
    </row>
    <row r="1469" spans="1:8" ht="28.8" x14ac:dyDescent="0.55000000000000004">
      <c r="A1469" s="3" t="s">
        <v>2927</v>
      </c>
      <c r="B1469" t="s">
        <v>8219</v>
      </c>
      <c r="C1469">
        <v>21</v>
      </c>
      <c r="F1469" s="3" t="s">
        <v>4047</v>
      </c>
      <c r="G1469" t="s">
        <v>8221</v>
      </c>
      <c r="H1469">
        <v>0</v>
      </c>
    </row>
    <row r="1470" spans="1:8" ht="43.2" x14ac:dyDescent="0.55000000000000004">
      <c r="A1470" s="3" t="s">
        <v>2928</v>
      </c>
      <c r="B1470" t="s">
        <v>8219</v>
      </c>
      <c r="C1470">
        <v>24</v>
      </c>
      <c r="F1470" s="3" t="s">
        <v>4048</v>
      </c>
      <c r="G1470" t="s">
        <v>8221</v>
      </c>
      <c r="H1470">
        <v>13</v>
      </c>
    </row>
    <row r="1471" spans="1:8" ht="57.6" x14ac:dyDescent="0.55000000000000004">
      <c r="A1471" s="3" t="s">
        <v>2929</v>
      </c>
      <c r="B1471" t="s">
        <v>8219</v>
      </c>
      <c r="C1471">
        <v>32</v>
      </c>
      <c r="F1471" s="3" t="s">
        <v>4049</v>
      </c>
      <c r="G1471" t="s">
        <v>8221</v>
      </c>
      <c r="H1471">
        <v>2</v>
      </c>
    </row>
    <row r="1472" spans="1:8" ht="43.2" x14ac:dyDescent="0.55000000000000004">
      <c r="A1472" s="3" t="s">
        <v>2930</v>
      </c>
      <c r="B1472" t="s">
        <v>8219</v>
      </c>
      <c r="C1472">
        <v>62</v>
      </c>
      <c r="F1472" s="3" t="s">
        <v>4050</v>
      </c>
      <c r="G1472" t="s">
        <v>8221</v>
      </c>
      <c r="H1472">
        <v>0</v>
      </c>
    </row>
    <row r="1473" spans="1:8" ht="57.6" x14ac:dyDescent="0.55000000000000004">
      <c r="A1473" s="3" t="s">
        <v>2931</v>
      </c>
      <c r="B1473" t="s">
        <v>8219</v>
      </c>
      <c r="C1473">
        <v>9</v>
      </c>
      <c r="F1473" s="3" t="s">
        <v>4051</v>
      </c>
      <c r="G1473" t="s">
        <v>8221</v>
      </c>
      <c r="H1473">
        <v>21</v>
      </c>
    </row>
    <row r="1474" spans="1:8" ht="43.2" x14ac:dyDescent="0.55000000000000004">
      <c r="A1474" s="3" t="s">
        <v>2932</v>
      </c>
      <c r="B1474" t="s">
        <v>8219</v>
      </c>
      <c r="C1474">
        <v>38</v>
      </c>
      <c r="F1474" s="3" t="s">
        <v>4052</v>
      </c>
      <c r="G1474" t="s">
        <v>8221</v>
      </c>
      <c r="H1474">
        <v>9</v>
      </c>
    </row>
    <row r="1475" spans="1:8" ht="57.6" x14ac:dyDescent="0.55000000000000004">
      <c r="A1475" s="3" t="s">
        <v>2933</v>
      </c>
      <c r="B1475" t="s">
        <v>8219</v>
      </c>
      <c r="C1475">
        <v>54</v>
      </c>
      <c r="F1475" s="3" t="s">
        <v>4053</v>
      </c>
      <c r="G1475" t="s">
        <v>8221</v>
      </c>
      <c r="H1475">
        <v>6</v>
      </c>
    </row>
    <row r="1476" spans="1:8" ht="43.2" x14ac:dyDescent="0.55000000000000004">
      <c r="A1476" s="3" t="s">
        <v>2934</v>
      </c>
      <c r="B1476" t="s">
        <v>8219</v>
      </c>
      <c r="C1476">
        <v>37</v>
      </c>
      <c r="F1476" s="3" t="s">
        <v>4054</v>
      </c>
      <c r="G1476" t="s">
        <v>8221</v>
      </c>
      <c r="H1476">
        <v>4</v>
      </c>
    </row>
    <row r="1477" spans="1:8" ht="43.2" x14ac:dyDescent="0.55000000000000004">
      <c r="A1477" s="3" t="s">
        <v>2935</v>
      </c>
      <c r="B1477" t="s">
        <v>8219</v>
      </c>
      <c r="C1477">
        <v>39</v>
      </c>
      <c r="F1477" s="3" t="s">
        <v>4055</v>
      </c>
      <c r="G1477" t="s">
        <v>8221</v>
      </c>
      <c r="H1477">
        <v>7</v>
      </c>
    </row>
    <row r="1478" spans="1:8" ht="43.2" x14ac:dyDescent="0.55000000000000004">
      <c r="A1478" s="3" t="s">
        <v>2936</v>
      </c>
      <c r="B1478" t="s">
        <v>8219</v>
      </c>
      <c r="C1478">
        <v>34</v>
      </c>
      <c r="F1478" s="3" t="s">
        <v>4056</v>
      </c>
      <c r="G1478" t="s">
        <v>8221</v>
      </c>
      <c r="H1478">
        <v>5</v>
      </c>
    </row>
    <row r="1479" spans="1:8" ht="72" x14ac:dyDescent="0.55000000000000004">
      <c r="A1479" s="3" t="s">
        <v>2937</v>
      </c>
      <c r="B1479" t="s">
        <v>8219</v>
      </c>
      <c r="C1479">
        <v>55</v>
      </c>
      <c r="F1479" s="3" t="s">
        <v>4057</v>
      </c>
      <c r="G1479" t="s">
        <v>8221</v>
      </c>
      <c r="H1479">
        <v>0</v>
      </c>
    </row>
    <row r="1480" spans="1:8" ht="72" x14ac:dyDescent="0.55000000000000004">
      <c r="A1480" s="3" t="s">
        <v>2938</v>
      </c>
      <c r="B1480" t="s">
        <v>8219</v>
      </c>
      <c r="C1480">
        <v>32</v>
      </c>
      <c r="F1480" s="3" t="s">
        <v>4058</v>
      </c>
      <c r="G1480" t="s">
        <v>8221</v>
      </c>
      <c r="H1480">
        <v>3</v>
      </c>
    </row>
    <row r="1481" spans="1:8" ht="43.2" x14ac:dyDescent="0.55000000000000004">
      <c r="A1481" s="3" t="s">
        <v>2939</v>
      </c>
      <c r="B1481" t="s">
        <v>8219</v>
      </c>
      <c r="C1481">
        <v>25</v>
      </c>
      <c r="F1481" s="3" t="s">
        <v>4059</v>
      </c>
      <c r="G1481" t="s">
        <v>8221</v>
      </c>
      <c r="H1481">
        <v>9</v>
      </c>
    </row>
    <row r="1482" spans="1:8" ht="57.6" x14ac:dyDescent="0.55000000000000004">
      <c r="A1482" s="3" t="s">
        <v>2940</v>
      </c>
      <c r="B1482" t="s">
        <v>8219</v>
      </c>
      <c r="C1482">
        <v>33</v>
      </c>
      <c r="F1482" s="3" t="s">
        <v>4060</v>
      </c>
      <c r="G1482" t="s">
        <v>8221</v>
      </c>
      <c r="H1482">
        <v>6</v>
      </c>
    </row>
    <row r="1483" spans="1:8" ht="43.2" x14ac:dyDescent="0.55000000000000004">
      <c r="A1483" s="3" t="s">
        <v>2961</v>
      </c>
      <c r="B1483" t="s">
        <v>8219</v>
      </c>
      <c r="C1483">
        <v>108</v>
      </c>
      <c r="F1483" s="3" t="s">
        <v>4061</v>
      </c>
      <c r="G1483" t="s">
        <v>8221</v>
      </c>
      <c r="H1483">
        <v>4</v>
      </c>
    </row>
    <row r="1484" spans="1:8" ht="57.6" x14ac:dyDescent="0.55000000000000004">
      <c r="A1484" s="3" t="s">
        <v>2962</v>
      </c>
      <c r="B1484" t="s">
        <v>8219</v>
      </c>
      <c r="C1484">
        <v>20</v>
      </c>
      <c r="F1484" s="3" t="s">
        <v>4062</v>
      </c>
      <c r="G1484" t="s">
        <v>8221</v>
      </c>
      <c r="H1484">
        <v>1</v>
      </c>
    </row>
    <row r="1485" spans="1:8" ht="57.6" x14ac:dyDescent="0.55000000000000004">
      <c r="A1485" s="3" t="s">
        <v>2963</v>
      </c>
      <c r="B1485" t="s">
        <v>8219</v>
      </c>
      <c r="C1485">
        <v>98</v>
      </c>
      <c r="F1485" s="3" t="s">
        <v>4063</v>
      </c>
      <c r="G1485" t="s">
        <v>8221</v>
      </c>
      <c r="H1485">
        <v>17</v>
      </c>
    </row>
    <row r="1486" spans="1:8" ht="43.2" x14ac:dyDescent="0.55000000000000004">
      <c r="A1486" s="3" t="s">
        <v>2964</v>
      </c>
      <c r="B1486" t="s">
        <v>8219</v>
      </c>
      <c r="C1486">
        <v>196</v>
      </c>
      <c r="F1486" s="3" t="s">
        <v>4064</v>
      </c>
      <c r="G1486" t="s">
        <v>8221</v>
      </c>
      <c r="H1486">
        <v>1</v>
      </c>
    </row>
    <row r="1487" spans="1:8" ht="43.2" x14ac:dyDescent="0.55000000000000004">
      <c r="A1487" s="3" t="s">
        <v>2965</v>
      </c>
      <c r="B1487" t="s">
        <v>8219</v>
      </c>
      <c r="C1487">
        <v>39</v>
      </c>
      <c r="F1487" s="3" t="s">
        <v>4065</v>
      </c>
      <c r="G1487" t="s">
        <v>8221</v>
      </c>
      <c r="H1487">
        <v>13</v>
      </c>
    </row>
    <row r="1488" spans="1:8" ht="43.2" x14ac:dyDescent="0.55000000000000004">
      <c r="A1488" s="3" t="s">
        <v>2966</v>
      </c>
      <c r="B1488" t="s">
        <v>8219</v>
      </c>
      <c r="C1488">
        <v>128</v>
      </c>
      <c r="F1488" s="3" t="s">
        <v>4066</v>
      </c>
      <c r="G1488" t="s">
        <v>8221</v>
      </c>
      <c r="H1488">
        <v>6</v>
      </c>
    </row>
    <row r="1489" spans="1:8" ht="43.2" x14ac:dyDescent="0.55000000000000004">
      <c r="A1489" s="3" t="s">
        <v>2967</v>
      </c>
      <c r="B1489" t="s">
        <v>8219</v>
      </c>
      <c r="C1489">
        <v>71</v>
      </c>
      <c r="F1489" s="3" t="s">
        <v>4067</v>
      </c>
      <c r="G1489" t="s">
        <v>8221</v>
      </c>
      <c r="H1489">
        <v>0</v>
      </c>
    </row>
    <row r="1490" spans="1:8" ht="43.2" x14ac:dyDescent="0.55000000000000004">
      <c r="A1490" s="3" t="s">
        <v>2968</v>
      </c>
      <c r="B1490" t="s">
        <v>8219</v>
      </c>
      <c r="C1490">
        <v>47</v>
      </c>
      <c r="F1490" s="3" t="s">
        <v>4068</v>
      </c>
      <c r="G1490" t="s">
        <v>8221</v>
      </c>
      <c r="H1490">
        <v>2</v>
      </c>
    </row>
    <row r="1491" spans="1:8" ht="57.6" x14ac:dyDescent="0.55000000000000004">
      <c r="A1491" s="3" t="s">
        <v>2969</v>
      </c>
      <c r="B1491" t="s">
        <v>8219</v>
      </c>
      <c r="C1491">
        <v>17</v>
      </c>
      <c r="F1491" s="3" t="s">
        <v>4069</v>
      </c>
      <c r="G1491" t="s">
        <v>8221</v>
      </c>
      <c r="H1491">
        <v>2</v>
      </c>
    </row>
    <row r="1492" spans="1:8" ht="43.2" x14ac:dyDescent="0.55000000000000004">
      <c r="A1492" s="3" t="s">
        <v>2970</v>
      </c>
      <c r="B1492" t="s">
        <v>8219</v>
      </c>
      <c r="C1492">
        <v>91</v>
      </c>
      <c r="F1492" s="3" t="s">
        <v>4070</v>
      </c>
      <c r="G1492" t="s">
        <v>8221</v>
      </c>
      <c r="H1492">
        <v>21</v>
      </c>
    </row>
    <row r="1493" spans="1:8" ht="43.2" x14ac:dyDescent="0.55000000000000004">
      <c r="A1493" s="3" t="s">
        <v>2971</v>
      </c>
      <c r="B1493" t="s">
        <v>8219</v>
      </c>
      <c r="C1493">
        <v>43</v>
      </c>
      <c r="F1493" s="3" t="s">
        <v>4071</v>
      </c>
      <c r="G1493" t="s">
        <v>8221</v>
      </c>
      <c r="H1493">
        <v>13</v>
      </c>
    </row>
    <row r="1494" spans="1:8" ht="57.6" x14ac:dyDescent="0.55000000000000004">
      <c r="A1494" s="3" t="s">
        <v>2972</v>
      </c>
      <c r="B1494" t="s">
        <v>8219</v>
      </c>
      <c r="C1494">
        <v>17</v>
      </c>
      <c r="F1494" s="3" t="s">
        <v>4072</v>
      </c>
      <c r="G1494" t="s">
        <v>8221</v>
      </c>
      <c r="H1494">
        <v>0</v>
      </c>
    </row>
    <row r="1495" spans="1:8" ht="43.2" x14ac:dyDescent="0.55000000000000004">
      <c r="A1495" s="3" t="s">
        <v>2973</v>
      </c>
      <c r="B1495" t="s">
        <v>8219</v>
      </c>
      <c r="C1495">
        <v>33</v>
      </c>
      <c r="F1495" s="3" t="s">
        <v>4073</v>
      </c>
      <c r="G1495" t="s">
        <v>8221</v>
      </c>
      <c r="H1495">
        <v>6</v>
      </c>
    </row>
    <row r="1496" spans="1:8" ht="43.2" x14ac:dyDescent="0.55000000000000004">
      <c r="A1496" s="3" t="s">
        <v>2974</v>
      </c>
      <c r="B1496" t="s">
        <v>8219</v>
      </c>
      <c r="C1496">
        <v>87</v>
      </c>
      <c r="F1496" s="3" t="s">
        <v>4074</v>
      </c>
      <c r="G1496" t="s">
        <v>8221</v>
      </c>
      <c r="H1496">
        <v>0</v>
      </c>
    </row>
    <row r="1497" spans="1:8" ht="57.6" x14ac:dyDescent="0.55000000000000004">
      <c r="A1497" s="3" t="s">
        <v>2975</v>
      </c>
      <c r="B1497" t="s">
        <v>8219</v>
      </c>
      <c r="C1497">
        <v>113</v>
      </c>
      <c r="F1497" s="3" t="s">
        <v>4075</v>
      </c>
      <c r="G1497" t="s">
        <v>8221</v>
      </c>
      <c r="H1497">
        <v>1</v>
      </c>
    </row>
    <row r="1498" spans="1:8" ht="28.8" x14ac:dyDescent="0.55000000000000004">
      <c r="A1498" s="3" t="s">
        <v>2976</v>
      </c>
      <c r="B1498" t="s">
        <v>8219</v>
      </c>
      <c r="C1498">
        <v>14</v>
      </c>
      <c r="F1498" s="3" t="s">
        <v>4076</v>
      </c>
      <c r="G1498" t="s">
        <v>8221</v>
      </c>
      <c r="H1498">
        <v>0</v>
      </c>
    </row>
    <row r="1499" spans="1:8" ht="57.6" x14ac:dyDescent="0.55000000000000004">
      <c r="A1499" s="3" t="s">
        <v>2977</v>
      </c>
      <c r="B1499" t="s">
        <v>8219</v>
      </c>
      <c r="C1499">
        <v>30</v>
      </c>
      <c r="F1499" s="3" t="s">
        <v>4077</v>
      </c>
      <c r="G1499" t="s">
        <v>8221</v>
      </c>
      <c r="H1499">
        <v>12</v>
      </c>
    </row>
    <row r="1500" spans="1:8" ht="43.2" x14ac:dyDescent="0.55000000000000004">
      <c r="A1500" s="3" t="s">
        <v>2978</v>
      </c>
      <c r="B1500" t="s">
        <v>8219</v>
      </c>
      <c r="C1500">
        <v>16</v>
      </c>
      <c r="F1500" s="3" t="s">
        <v>4078</v>
      </c>
      <c r="G1500" t="s">
        <v>8221</v>
      </c>
      <c r="H1500">
        <v>2</v>
      </c>
    </row>
    <row r="1501" spans="1:8" ht="28.8" x14ac:dyDescent="0.55000000000000004">
      <c r="A1501" s="3" t="s">
        <v>2979</v>
      </c>
      <c r="B1501" t="s">
        <v>8219</v>
      </c>
      <c r="C1501">
        <v>46</v>
      </c>
      <c r="F1501" s="3" t="s">
        <v>4079</v>
      </c>
      <c r="G1501" t="s">
        <v>8221</v>
      </c>
      <c r="H1501">
        <v>6</v>
      </c>
    </row>
    <row r="1502" spans="1:8" ht="28.8" x14ac:dyDescent="0.55000000000000004">
      <c r="A1502" s="3" t="s">
        <v>2980</v>
      </c>
      <c r="B1502" t="s">
        <v>8219</v>
      </c>
      <c r="C1502">
        <v>24</v>
      </c>
      <c r="F1502" s="3" t="s">
        <v>4080</v>
      </c>
      <c r="G1502" t="s">
        <v>8221</v>
      </c>
      <c r="H1502">
        <v>1</v>
      </c>
    </row>
    <row r="1503" spans="1:8" ht="43.2" x14ac:dyDescent="0.55000000000000004">
      <c r="A1503" s="3" t="s">
        <v>2981</v>
      </c>
      <c r="B1503" t="s">
        <v>8219</v>
      </c>
      <c r="C1503">
        <v>97</v>
      </c>
      <c r="F1503" s="3" t="s">
        <v>4081</v>
      </c>
      <c r="G1503" t="s">
        <v>8221</v>
      </c>
      <c r="H1503">
        <v>1</v>
      </c>
    </row>
    <row r="1504" spans="1:8" ht="43.2" x14ac:dyDescent="0.55000000000000004">
      <c r="A1504" s="3" t="s">
        <v>2982</v>
      </c>
      <c r="B1504" t="s">
        <v>8219</v>
      </c>
      <c r="C1504">
        <v>59</v>
      </c>
      <c r="F1504" s="3" t="s">
        <v>4082</v>
      </c>
      <c r="G1504" t="s">
        <v>8221</v>
      </c>
      <c r="H1504">
        <v>5</v>
      </c>
    </row>
    <row r="1505" spans="1:8" ht="28.8" x14ac:dyDescent="0.55000000000000004">
      <c r="A1505" s="3" t="s">
        <v>2983</v>
      </c>
      <c r="B1505" t="s">
        <v>8219</v>
      </c>
      <c r="C1505">
        <v>1095</v>
      </c>
      <c r="F1505" s="3" t="s">
        <v>4083</v>
      </c>
      <c r="G1505" t="s">
        <v>8221</v>
      </c>
      <c r="H1505">
        <v>0</v>
      </c>
    </row>
    <row r="1506" spans="1:8" ht="57.6" x14ac:dyDescent="0.55000000000000004">
      <c r="A1506" s="3" t="s">
        <v>2984</v>
      </c>
      <c r="B1506" t="s">
        <v>8219</v>
      </c>
      <c r="C1506">
        <v>218</v>
      </c>
      <c r="F1506" s="3" t="s">
        <v>4084</v>
      </c>
      <c r="G1506" t="s">
        <v>8221</v>
      </c>
      <c r="H1506">
        <v>3</v>
      </c>
    </row>
    <row r="1507" spans="1:8" ht="57.6" x14ac:dyDescent="0.55000000000000004">
      <c r="A1507" s="3" t="s">
        <v>2985</v>
      </c>
      <c r="B1507" t="s">
        <v>8219</v>
      </c>
      <c r="C1507">
        <v>111</v>
      </c>
      <c r="F1507" s="3" t="s">
        <v>4085</v>
      </c>
      <c r="G1507" t="s">
        <v>8221</v>
      </c>
      <c r="H1507">
        <v>8</v>
      </c>
    </row>
    <row r="1508" spans="1:8" ht="43.2" x14ac:dyDescent="0.55000000000000004">
      <c r="A1508" s="3" t="s">
        <v>2986</v>
      </c>
      <c r="B1508" t="s">
        <v>8219</v>
      </c>
      <c r="C1508">
        <v>56</v>
      </c>
      <c r="F1508" s="3" t="s">
        <v>4086</v>
      </c>
      <c r="G1508" t="s">
        <v>8221</v>
      </c>
      <c r="H1508">
        <v>3</v>
      </c>
    </row>
    <row r="1509" spans="1:8" ht="43.2" x14ac:dyDescent="0.55000000000000004">
      <c r="A1509" s="3" t="s">
        <v>2987</v>
      </c>
      <c r="B1509" t="s">
        <v>8219</v>
      </c>
      <c r="C1509">
        <v>265</v>
      </c>
      <c r="F1509" s="3" t="s">
        <v>4087</v>
      </c>
      <c r="G1509" t="s">
        <v>8221</v>
      </c>
      <c r="H1509">
        <v>8</v>
      </c>
    </row>
    <row r="1510" spans="1:8" ht="28.8" x14ac:dyDescent="0.55000000000000004">
      <c r="A1510" s="3" t="s">
        <v>2988</v>
      </c>
      <c r="B1510" t="s">
        <v>8219</v>
      </c>
      <c r="C1510">
        <v>28</v>
      </c>
      <c r="F1510" s="3" t="s">
        <v>4088</v>
      </c>
      <c r="G1510" t="s">
        <v>8221</v>
      </c>
      <c r="H1510">
        <v>1</v>
      </c>
    </row>
    <row r="1511" spans="1:8" ht="43.2" x14ac:dyDescent="0.55000000000000004">
      <c r="A1511" s="3" t="s">
        <v>2989</v>
      </c>
      <c r="B1511" t="s">
        <v>8219</v>
      </c>
      <c r="C1511">
        <v>364</v>
      </c>
      <c r="F1511" s="3" t="s">
        <v>4089</v>
      </c>
      <c r="G1511" t="s">
        <v>8221</v>
      </c>
      <c r="H1511">
        <v>4</v>
      </c>
    </row>
    <row r="1512" spans="1:8" ht="43.2" x14ac:dyDescent="0.55000000000000004">
      <c r="A1512" s="3" t="s">
        <v>2990</v>
      </c>
      <c r="B1512" t="s">
        <v>8219</v>
      </c>
      <c r="C1512">
        <v>27</v>
      </c>
      <c r="F1512" s="3" t="s">
        <v>4090</v>
      </c>
      <c r="G1512" t="s">
        <v>8221</v>
      </c>
      <c r="H1512">
        <v>8</v>
      </c>
    </row>
    <row r="1513" spans="1:8" ht="28.8" x14ac:dyDescent="0.55000000000000004">
      <c r="A1513" s="3" t="s">
        <v>2991</v>
      </c>
      <c r="B1513" t="s">
        <v>8219</v>
      </c>
      <c r="C1513">
        <v>93</v>
      </c>
      <c r="F1513" s="3" t="s">
        <v>4091</v>
      </c>
      <c r="G1513" t="s">
        <v>8221</v>
      </c>
      <c r="H1513">
        <v>1</v>
      </c>
    </row>
    <row r="1514" spans="1:8" ht="57.6" x14ac:dyDescent="0.55000000000000004">
      <c r="A1514" s="3" t="s">
        <v>2992</v>
      </c>
      <c r="B1514" t="s">
        <v>8219</v>
      </c>
      <c r="C1514">
        <v>64</v>
      </c>
      <c r="F1514" s="3" t="s">
        <v>4092</v>
      </c>
      <c r="G1514" t="s">
        <v>8221</v>
      </c>
      <c r="H1514">
        <v>5</v>
      </c>
    </row>
    <row r="1515" spans="1:8" ht="57.6" x14ac:dyDescent="0.55000000000000004">
      <c r="A1515" s="3" t="s">
        <v>2993</v>
      </c>
      <c r="B1515" t="s">
        <v>8219</v>
      </c>
      <c r="C1515">
        <v>22</v>
      </c>
      <c r="F1515" s="3" t="s">
        <v>4093</v>
      </c>
      <c r="G1515" t="s">
        <v>8221</v>
      </c>
      <c r="H1515">
        <v>0</v>
      </c>
    </row>
    <row r="1516" spans="1:8" ht="43.2" x14ac:dyDescent="0.55000000000000004">
      <c r="A1516" s="3" t="s">
        <v>2994</v>
      </c>
      <c r="B1516" t="s">
        <v>8219</v>
      </c>
      <c r="C1516">
        <v>59</v>
      </c>
      <c r="F1516" s="3" t="s">
        <v>4094</v>
      </c>
      <c r="G1516" t="s">
        <v>8221</v>
      </c>
      <c r="H1516">
        <v>0</v>
      </c>
    </row>
    <row r="1517" spans="1:8" ht="57.6" x14ac:dyDescent="0.55000000000000004">
      <c r="A1517" s="3" t="s">
        <v>2995</v>
      </c>
      <c r="B1517" t="s">
        <v>8219</v>
      </c>
      <c r="C1517">
        <v>249</v>
      </c>
      <c r="F1517" s="3" t="s">
        <v>4095</v>
      </c>
      <c r="G1517" t="s">
        <v>8221</v>
      </c>
      <c r="H1517">
        <v>1</v>
      </c>
    </row>
    <row r="1518" spans="1:8" ht="43.2" x14ac:dyDescent="0.55000000000000004">
      <c r="A1518" s="3" t="s">
        <v>2996</v>
      </c>
      <c r="B1518" t="s">
        <v>8219</v>
      </c>
      <c r="C1518">
        <v>392</v>
      </c>
      <c r="F1518" s="3" t="s">
        <v>4096</v>
      </c>
      <c r="G1518" t="s">
        <v>8221</v>
      </c>
      <c r="H1518">
        <v>0</v>
      </c>
    </row>
    <row r="1519" spans="1:8" ht="57.6" x14ac:dyDescent="0.55000000000000004">
      <c r="A1519" s="3" t="s">
        <v>2997</v>
      </c>
      <c r="B1519" t="s">
        <v>8219</v>
      </c>
      <c r="C1519">
        <v>115</v>
      </c>
      <c r="F1519" s="3" t="s">
        <v>4097</v>
      </c>
      <c r="G1519" t="s">
        <v>8221</v>
      </c>
      <c r="H1519">
        <v>0</v>
      </c>
    </row>
    <row r="1520" spans="1:8" ht="43.2" x14ac:dyDescent="0.55000000000000004">
      <c r="A1520" s="3" t="s">
        <v>2998</v>
      </c>
      <c r="B1520" t="s">
        <v>8219</v>
      </c>
      <c r="C1520">
        <v>433</v>
      </c>
      <c r="F1520" s="3" t="s">
        <v>4098</v>
      </c>
      <c r="G1520" t="s">
        <v>8221</v>
      </c>
      <c r="H1520">
        <v>6</v>
      </c>
    </row>
    <row r="1521" spans="1:8" x14ac:dyDescent="0.55000000000000004">
      <c r="A1521" s="3" t="s">
        <v>2999</v>
      </c>
      <c r="B1521" t="s">
        <v>8219</v>
      </c>
      <c r="C1521">
        <v>20</v>
      </c>
      <c r="F1521" s="3" t="s">
        <v>4099</v>
      </c>
      <c r="G1521" t="s">
        <v>8221</v>
      </c>
      <c r="H1521">
        <v>6</v>
      </c>
    </row>
    <row r="1522" spans="1:8" ht="43.2" x14ac:dyDescent="0.55000000000000004">
      <c r="A1522" s="3" t="s">
        <v>3000</v>
      </c>
      <c r="B1522" t="s">
        <v>8219</v>
      </c>
      <c r="C1522">
        <v>8</v>
      </c>
      <c r="F1522" s="3" t="s">
        <v>4100</v>
      </c>
      <c r="G1522" t="s">
        <v>8221</v>
      </c>
      <c r="H1522">
        <v>14</v>
      </c>
    </row>
    <row r="1523" spans="1:8" ht="28.8" x14ac:dyDescent="0.55000000000000004">
      <c r="A1523" s="3" t="s">
        <v>3001</v>
      </c>
      <c r="B1523" t="s">
        <v>8219</v>
      </c>
      <c r="C1523">
        <v>175</v>
      </c>
      <c r="F1523" s="3" t="s">
        <v>4101</v>
      </c>
      <c r="G1523" t="s">
        <v>8221</v>
      </c>
      <c r="H1523">
        <v>6</v>
      </c>
    </row>
    <row r="1524" spans="1:8" ht="43.2" x14ac:dyDescent="0.55000000000000004">
      <c r="A1524" s="3" t="s">
        <v>3002</v>
      </c>
      <c r="B1524" t="s">
        <v>8219</v>
      </c>
      <c r="C1524">
        <v>104</v>
      </c>
      <c r="F1524" s="3" t="s">
        <v>4102</v>
      </c>
      <c r="G1524" t="s">
        <v>8221</v>
      </c>
      <c r="H1524">
        <v>33</v>
      </c>
    </row>
    <row r="1525" spans="1:8" ht="28.8" x14ac:dyDescent="0.55000000000000004">
      <c r="A1525" s="3" t="s">
        <v>3003</v>
      </c>
      <c r="B1525" t="s">
        <v>8219</v>
      </c>
      <c r="C1525">
        <v>17</v>
      </c>
      <c r="F1525" s="3" t="s">
        <v>4103</v>
      </c>
      <c r="G1525" t="s">
        <v>8221</v>
      </c>
      <c r="H1525">
        <v>4</v>
      </c>
    </row>
    <row r="1526" spans="1:8" ht="43.2" x14ac:dyDescent="0.55000000000000004">
      <c r="A1526" s="3" t="s">
        <v>3004</v>
      </c>
      <c r="B1526" t="s">
        <v>8219</v>
      </c>
      <c r="C1526">
        <v>277</v>
      </c>
      <c r="F1526" s="3" t="s">
        <v>4104</v>
      </c>
      <c r="G1526" t="s">
        <v>8221</v>
      </c>
      <c r="H1526">
        <v>1</v>
      </c>
    </row>
    <row r="1527" spans="1:8" ht="28.8" x14ac:dyDescent="0.55000000000000004">
      <c r="A1527" s="3" t="s">
        <v>3005</v>
      </c>
      <c r="B1527" t="s">
        <v>8219</v>
      </c>
      <c r="C1527">
        <v>118</v>
      </c>
      <c r="F1527" s="3" t="s">
        <v>4105</v>
      </c>
      <c r="G1527" t="s">
        <v>8221</v>
      </c>
      <c r="H1527">
        <v>0</v>
      </c>
    </row>
    <row r="1528" spans="1:8" ht="43.2" x14ac:dyDescent="0.55000000000000004">
      <c r="A1528" s="3" t="s">
        <v>3006</v>
      </c>
      <c r="B1528" t="s">
        <v>8219</v>
      </c>
      <c r="C1528">
        <v>97</v>
      </c>
      <c r="F1528" s="3" t="s">
        <v>4106</v>
      </c>
      <c r="G1528" t="s">
        <v>8221</v>
      </c>
      <c r="H1528">
        <v>6</v>
      </c>
    </row>
    <row r="1529" spans="1:8" x14ac:dyDescent="0.55000000000000004">
      <c r="A1529" s="3" t="s">
        <v>3007</v>
      </c>
      <c r="B1529" t="s">
        <v>8219</v>
      </c>
      <c r="C1529">
        <v>20</v>
      </c>
      <c r="F1529" s="3" t="s">
        <v>4107</v>
      </c>
      <c r="G1529" t="s">
        <v>8221</v>
      </c>
      <c r="H1529">
        <v>6</v>
      </c>
    </row>
    <row r="1530" spans="1:8" ht="43.2" x14ac:dyDescent="0.55000000000000004">
      <c r="A1530" s="3" t="s">
        <v>3008</v>
      </c>
      <c r="B1530" t="s">
        <v>8219</v>
      </c>
      <c r="C1530">
        <v>26</v>
      </c>
      <c r="F1530" s="3" t="s">
        <v>4108</v>
      </c>
      <c r="G1530" t="s">
        <v>8221</v>
      </c>
      <c r="H1530">
        <v>1</v>
      </c>
    </row>
    <row r="1531" spans="1:8" ht="43.2" x14ac:dyDescent="0.55000000000000004">
      <c r="A1531" s="3" t="s">
        <v>3009</v>
      </c>
      <c r="B1531" t="s">
        <v>8219</v>
      </c>
      <c r="C1531">
        <v>128</v>
      </c>
      <c r="F1531" s="3" t="s">
        <v>4109</v>
      </c>
      <c r="G1531" t="s">
        <v>8221</v>
      </c>
      <c r="H1531">
        <v>3</v>
      </c>
    </row>
    <row r="1532" spans="1:8" ht="28.8" x14ac:dyDescent="0.55000000000000004">
      <c r="A1532" s="3" t="s">
        <v>3010</v>
      </c>
      <c r="B1532" t="s">
        <v>8219</v>
      </c>
      <c r="C1532">
        <v>15</v>
      </c>
    </row>
    <row r="1533" spans="1:8" ht="28.8" x14ac:dyDescent="0.55000000000000004">
      <c r="A1533" s="3" t="s">
        <v>3011</v>
      </c>
      <c r="B1533" t="s">
        <v>8219</v>
      </c>
      <c r="C1533">
        <v>25</v>
      </c>
    </row>
    <row r="1534" spans="1:8" x14ac:dyDescent="0.55000000000000004">
      <c r="A1534" s="3" t="s">
        <v>3012</v>
      </c>
      <c r="B1534" t="s">
        <v>8219</v>
      </c>
      <c r="C1534">
        <v>55</v>
      </c>
    </row>
    <row r="1535" spans="1:8" ht="28.8" x14ac:dyDescent="0.55000000000000004">
      <c r="A1535" s="3" t="s">
        <v>3013</v>
      </c>
      <c r="B1535" t="s">
        <v>8219</v>
      </c>
      <c r="C1535">
        <v>107</v>
      </c>
    </row>
    <row r="1536" spans="1:8" ht="43.2" x14ac:dyDescent="0.55000000000000004">
      <c r="A1536" s="3" t="s">
        <v>3014</v>
      </c>
      <c r="B1536" t="s">
        <v>8219</v>
      </c>
      <c r="C1536">
        <v>557</v>
      </c>
    </row>
    <row r="1537" spans="1:3" x14ac:dyDescent="0.55000000000000004">
      <c r="A1537" s="3" t="s">
        <v>3015</v>
      </c>
      <c r="B1537" t="s">
        <v>8219</v>
      </c>
      <c r="C1537">
        <v>40</v>
      </c>
    </row>
    <row r="1538" spans="1:3" ht="43.2" x14ac:dyDescent="0.55000000000000004">
      <c r="A1538" s="3" t="s">
        <v>3016</v>
      </c>
      <c r="B1538" t="s">
        <v>8219</v>
      </c>
      <c r="C1538">
        <v>36</v>
      </c>
    </row>
    <row r="1539" spans="1:3" ht="28.8" x14ac:dyDescent="0.55000000000000004">
      <c r="A1539" s="3" t="s">
        <v>3017</v>
      </c>
      <c r="B1539" t="s">
        <v>8219</v>
      </c>
      <c r="C1539">
        <v>159</v>
      </c>
    </row>
    <row r="1540" spans="1:3" x14ac:dyDescent="0.55000000000000004">
      <c r="A1540" s="3" t="s">
        <v>3018</v>
      </c>
      <c r="B1540" t="s">
        <v>8219</v>
      </c>
      <c r="C1540">
        <v>41</v>
      </c>
    </row>
    <row r="1541" spans="1:3" ht="43.2" x14ac:dyDescent="0.55000000000000004">
      <c r="A1541" s="3" t="s">
        <v>3019</v>
      </c>
      <c r="B1541" t="s">
        <v>8219</v>
      </c>
      <c r="C1541">
        <v>226</v>
      </c>
    </row>
    <row r="1542" spans="1:3" ht="28.8" x14ac:dyDescent="0.55000000000000004">
      <c r="A1542" s="3" t="s">
        <v>3020</v>
      </c>
      <c r="B1542" t="s">
        <v>8219</v>
      </c>
      <c r="C1542">
        <v>30</v>
      </c>
    </row>
    <row r="1543" spans="1:3" ht="43.2" x14ac:dyDescent="0.55000000000000004">
      <c r="A1543" s="3" t="s">
        <v>3021</v>
      </c>
      <c r="B1543" t="s">
        <v>8219</v>
      </c>
      <c r="C1543">
        <v>103</v>
      </c>
    </row>
    <row r="1544" spans="1:3" ht="43.2" x14ac:dyDescent="0.55000000000000004">
      <c r="A1544" s="3" t="s">
        <v>3022</v>
      </c>
      <c r="B1544" t="s">
        <v>8219</v>
      </c>
      <c r="C1544">
        <v>62</v>
      </c>
    </row>
    <row r="1545" spans="1:3" x14ac:dyDescent="0.55000000000000004">
      <c r="A1545" s="3" t="s">
        <v>3023</v>
      </c>
      <c r="B1545" t="s">
        <v>8219</v>
      </c>
      <c r="C1545">
        <v>6</v>
      </c>
    </row>
    <row r="1546" spans="1:3" ht="43.2" x14ac:dyDescent="0.55000000000000004">
      <c r="A1546" s="3" t="s">
        <v>3024</v>
      </c>
      <c r="B1546" t="s">
        <v>8219</v>
      </c>
      <c r="C1546">
        <v>182</v>
      </c>
    </row>
    <row r="1547" spans="1:3" ht="43.2" x14ac:dyDescent="0.55000000000000004">
      <c r="A1547" s="3" t="s">
        <v>3025</v>
      </c>
      <c r="B1547" t="s">
        <v>8219</v>
      </c>
      <c r="C1547">
        <v>145</v>
      </c>
    </row>
    <row r="1548" spans="1:3" ht="28.8" x14ac:dyDescent="0.55000000000000004">
      <c r="A1548" s="3" t="s">
        <v>3026</v>
      </c>
      <c r="B1548" t="s">
        <v>8219</v>
      </c>
      <c r="C1548">
        <v>25</v>
      </c>
    </row>
    <row r="1549" spans="1:3" ht="43.2" x14ac:dyDescent="0.55000000000000004">
      <c r="A1549" s="3" t="s">
        <v>3027</v>
      </c>
      <c r="B1549" t="s">
        <v>8219</v>
      </c>
      <c r="C1549">
        <v>320</v>
      </c>
    </row>
    <row r="1550" spans="1:3" ht="28.8" x14ac:dyDescent="0.55000000000000004">
      <c r="A1550" s="3" t="s">
        <v>3028</v>
      </c>
      <c r="B1550" t="s">
        <v>8219</v>
      </c>
      <c r="C1550">
        <v>99</v>
      </c>
    </row>
    <row r="1551" spans="1:3" x14ac:dyDescent="0.55000000000000004">
      <c r="A1551" s="3" t="s">
        <v>3029</v>
      </c>
      <c r="B1551" t="s">
        <v>8219</v>
      </c>
      <c r="C1551">
        <v>348</v>
      </c>
    </row>
    <row r="1552" spans="1:3" ht="28.8" x14ac:dyDescent="0.55000000000000004">
      <c r="A1552" s="3" t="s">
        <v>3030</v>
      </c>
      <c r="B1552" t="s">
        <v>8219</v>
      </c>
      <c r="C1552">
        <v>41</v>
      </c>
    </row>
    <row r="1553" spans="1:3" x14ac:dyDescent="0.55000000000000004">
      <c r="A1553" s="3" t="s">
        <v>3031</v>
      </c>
      <c r="B1553" t="s">
        <v>8219</v>
      </c>
      <c r="C1553">
        <v>29</v>
      </c>
    </row>
    <row r="1554" spans="1:3" ht="28.8" x14ac:dyDescent="0.55000000000000004">
      <c r="A1554" s="3" t="s">
        <v>3032</v>
      </c>
      <c r="B1554" t="s">
        <v>8219</v>
      </c>
      <c r="C1554">
        <v>25</v>
      </c>
    </row>
    <row r="1555" spans="1:3" ht="28.8" x14ac:dyDescent="0.55000000000000004">
      <c r="A1555" s="3" t="s">
        <v>3033</v>
      </c>
      <c r="B1555" t="s">
        <v>8219</v>
      </c>
      <c r="C1555">
        <v>23</v>
      </c>
    </row>
    <row r="1556" spans="1:3" ht="28.8" x14ac:dyDescent="0.55000000000000004">
      <c r="A1556" s="3" t="s">
        <v>3034</v>
      </c>
      <c r="B1556" t="s">
        <v>8219</v>
      </c>
      <c r="C1556">
        <v>1260</v>
      </c>
    </row>
    <row r="1557" spans="1:3" x14ac:dyDescent="0.55000000000000004">
      <c r="A1557" s="3" t="s">
        <v>3035</v>
      </c>
      <c r="B1557" t="s">
        <v>8219</v>
      </c>
      <c r="C1557">
        <v>307</v>
      </c>
    </row>
    <row r="1558" spans="1:3" x14ac:dyDescent="0.55000000000000004">
      <c r="A1558" s="3" t="s">
        <v>3036</v>
      </c>
      <c r="B1558" t="s">
        <v>8219</v>
      </c>
      <c r="C1558">
        <v>329</v>
      </c>
    </row>
    <row r="1559" spans="1:3" ht="72" x14ac:dyDescent="0.55000000000000004">
      <c r="A1559" s="3" t="s">
        <v>3037</v>
      </c>
      <c r="B1559" t="s">
        <v>8219</v>
      </c>
      <c r="C1559">
        <v>32</v>
      </c>
    </row>
    <row r="1560" spans="1:3" ht="28.8" x14ac:dyDescent="0.55000000000000004">
      <c r="A1560" s="3" t="s">
        <v>3038</v>
      </c>
      <c r="B1560" t="s">
        <v>8219</v>
      </c>
      <c r="C1560">
        <v>27</v>
      </c>
    </row>
    <row r="1561" spans="1:3" x14ac:dyDescent="0.55000000000000004">
      <c r="A1561" s="3" t="s">
        <v>3039</v>
      </c>
      <c r="B1561" t="s">
        <v>8219</v>
      </c>
      <c r="C1561">
        <v>236</v>
      </c>
    </row>
    <row r="1562" spans="1:3" x14ac:dyDescent="0.55000000000000004">
      <c r="A1562" s="3" t="s">
        <v>3040</v>
      </c>
      <c r="B1562" t="s">
        <v>8219</v>
      </c>
      <c r="C1562">
        <v>42</v>
      </c>
    </row>
    <row r="1563" spans="1:3" ht="28.8" x14ac:dyDescent="0.55000000000000004">
      <c r="A1563" s="3" t="s">
        <v>3041</v>
      </c>
      <c r="B1563" t="s">
        <v>8219</v>
      </c>
      <c r="C1563">
        <v>95</v>
      </c>
    </row>
    <row r="1564" spans="1:3" ht="28.8" x14ac:dyDescent="0.55000000000000004">
      <c r="A1564" s="3" t="s">
        <v>3042</v>
      </c>
      <c r="B1564" t="s">
        <v>8219</v>
      </c>
      <c r="C1564">
        <v>37</v>
      </c>
    </row>
    <row r="1565" spans="1:3" ht="28.8" x14ac:dyDescent="0.55000000000000004">
      <c r="A1565" s="3" t="s">
        <v>3043</v>
      </c>
      <c r="B1565" t="s">
        <v>8219</v>
      </c>
      <c r="C1565">
        <v>128</v>
      </c>
    </row>
    <row r="1566" spans="1:3" ht="43.2" x14ac:dyDescent="0.55000000000000004">
      <c r="A1566" s="3" t="s">
        <v>3044</v>
      </c>
      <c r="B1566" t="s">
        <v>8219</v>
      </c>
      <c r="C1566">
        <v>156</v>
      </c>
    </row>
    <row r="1567" spans="1:3" ht="28.8" x14ac:dyDescent="0.55000000000000004">
      <c r="A1567" s="3" t="s">
        <v>3045</v>
      </c>
      <c r="B1567" t="s">
        <v>8219</v>
      </c>
      <c r="C1567">
        <v>64</v>
      </c>
    </row>
    <row r="1568" spans="1:3" ht="43.2" x14ac:dyDescent="0.55000000000000004">
      <c r="A1568" s="3" t="s">
        <v>3046</v>
      </c>
      <c r="B1568" t="s">
        <v>8219</v>
      </c>
      <c r="C1568">
        <v>58</v>
      </c>
    </row>
    <row r="1569" spans="1:3" ht="28.8" x14ac:dyDescent="0.55000000000000004">
      <c r="A1569" s="3" t="s">
        <v>3047</v>
      </c>
      <c r="B1569" t="s">
        <v>8219</v>
      </c>
      <c r="C1569">
        <v>20</v>
      </c>
    </row>
    <row r="1570" spans="1:3" ht="28.8" x14ac:dyDescent="0.55000000000000004">
      <c r="A1570" s="3" t="s">
        <v>3048</v>
      </c>
      <c r="B1570" t="s">
        <v>8219</v>
      </c>
      <c r="C1570">
        <v>47</v>
      </c>
    </row>
    <row r="1571" spans="1:3" ht="57.6" x14ac:dyDescent="0.55000000000000004">
      <c r="A1571" s="3" t="s">
        <v>3049</v>
      </c>
      <c r="B1571" t="s">
        <v>8219</v>
      </c>
      <c r="C1571">
        <v>54</v>
      </c>
    </row>
    <row r="1572" spans="1:3" ht="43.2" x14ac:dyDescent="0.55000000000000004">
      <c r="A1572" s="3" t="s">
        <v>3050</v>
      </c>
      <c r="B1572" t="s">
        <v>8219</v>
      </c>
      <c r="C1572">
        <v>9</v>
      </c>
    </row>
    <row r="1573" spans="1:3" ht="43.2" x14ac:dyDescent="0.55000000000000004">
      <c r="A1573" s="3" t="s">
        <v>3147</v>
      </c>
      <c r="B1573" t="s">
        <v>8219</v>
      </c>
      <c r="C1573">
        <v>213</v>
      </c>
    </row>
    <row r="1574" spans="1:3" ht="43.2" x14ac:dyDescent="0.55000000000000004">
      <c r="A1574" s="3" t="s">
        <v>3148</v>
      </c>
      <c r="B1574" t="s">
        <v>8219</v>
      </c>
      <c r="C1574">
        <v>57</v>
      </c>
    </row>
    <row r="1575" spans="1:3" x14ac:dyDescent="0.55000000000000004">
      <c r="A1575" s="3" t="s">
        <v>3149</v>
      </c>
      <c r="B1575" t="s">
        <v>8219</v>
      </c>
      <c r="C1575">
        <v>25</v>
      </c>
    </row>
    <row r="1576" spans="1:3" ht="57.6" x14ac:dyDescent="0.55000000000000004">
      <c r="A1576" s="3" t="s">
        <v>3150</v>
      </c>
      <c r="B1576" t="s">
        <v>8219</v>
      </c>
      <c r="C1576">
        <v>104</v>
      </c>
    </row>
    <row r="1577" spans="1:3" ht="28.8" x14ac:dyDescent="0.55000000000000004">
      <c r="A1577" s="3" t="s">
        <v>3151</v>
      </c>
      <c r="B1577" t="s">
        <v>8219</v>
      </c>
      <c r="C1577">
        <v>34</v>
      </c>
    </row>
    <row r="1578" spans="1:3" ht="28.8" x14ac:dyDescent="0.55000000000000004">
      <c r="A1578" s="3" t="s">
        <v>3152</v>
      </c>
      <c r="B1578" t="s">
        <v>8219</v>
      </c>
      <c r="C1578">
        <v>67</v>
      </c>
    </row>
    <row r="1579" spans="1:3" x14ac:dyDescent="0.55000000000000004">
      <c r="A1579" s="3" t="s">
        <v>3153</v>
      </c>
      <c r="B1579" t="s">
        <v>8219</v>
      </c>
      <c r="C1579">
        <v>241</v>
      </c>
    </row>
    <row r="1580" spans="1:3" ht="28.8" x14ac:dyDescent="0.55000000000000004">
      <c r="A1580" s="3" t="s">
        <v>3154</v>
      </c>
      <c r="B1580" t="s">
        <v>8219</v>
      </c>
      <c r="C1580">
        <v>123</v>
      </c>
    </row>
    <row r="1581" spans="1:3" ht="43.2" x14ac:dyDescent="0.55000000000000004">
      <c r="A1581" s="3" t="s">
        <v>3155</v>
      </c>
      <c r="B1581" t="s">
        <v>8219</v>
      </c>
      <c r="C1581">
        <v>302</v>
      </c>
    </row>
    <row r="1582" spans="1:3" ht="43.2" x14ac:dyDescent="0.55000000000000004">
      <c r="A1582" s="3" t="s">
        <v>3156</v>
      </c>
      <c r="B1582" t="s">
        <v>8219</v>
      </c>
      <c r="C1582">
        <v>89</v>
      </c>
    </row>
    <row r="1583" spans="1:3" x14ac:dyDescent="0.55000000000000004">
      <c r="A1583" s="3" t="s">
        <v>3157</v>
      </c>
      <c r="B1583" t="s">
        <v>8219</v>
      </c>
      <c r="C1583">
        <v>41</v>
      </c>
    </row>
    <row r="1584" spans="1:3" x14ac:dyDescent="0.55000000000000004">
      <c r="A1584" s="3" t="s">
        <v>3158</v>
      </c>
      <c r="B1584" t="s">
        <v>8219</v>
      </c>
      <c r="C1584">
        <v>69</v>
      </c>
    </row>
    <row r="1585" spans="1:3" x14ac:dyDescent="0.55000000000000004">
      <c r="A1585" s="3" t="s">
        <v>3159</v>
      </c>
      <c r="B1585" t="s">
        <v>8219</v>
      </c>
      <c r="C1585">
        <v>52</v>
      </c>
    </row>
    <row r="1586" spans="1:3" x14ac:dyDescent="0.55000000000000004">
      <c r="A1586" s="3" t="s">
        <v>3160</v>
      </c>
      <c r="B1586" t="s">
        <v>8219</v>
      </c>
      <c r="C1586">
        <v>57</v>
      </c>
    </row>
    <row r="1587" spans="1:3" x14ac:dyDescent="0.55000000000000004">
      <c r="A1587" s="3" t="s">
        <v>3161</v>
      </c>
      <c r="B1587" t="s">
        <v>8219</v>
      </c>
      <c r="C1587">
        <v>74</v>
      </c>
    </row>
    <row r="1588" spans="1:3" x14ac:dyDescent="0.55000000000000004">
      <c r="A1588" s="3" t="s">
        <v>3162</v>
      </c>
      <c r="B1588" t="s">
        <v>8219</v>
      </c>
      <c r="C1588">
        <v>63</v>
      </c>
    </row>
    <row r="1589" spans="1:3" ht="28.8" x14ac:dyDescent="0.55000000000000004">
      <c r="A1589" s="3" t="s">
        <v>3163</v>
      </c>
      <c r="B1589" t="s">
        <v>8219</v>
      </c>
      <c r="C1589">
        <v>72</v>
      </c>
    </row>
    <row r="1590" spans="1:3" ht="57.6" x14ac:dyDescent="0.55000000000000004">
      <c r="A1590" s="3" t="s">
        <v>3164</v>
      </c>
      <c r="B1590" t="s">
        <v>8219</v>
      </c>
      <c r="C1590">
        <v>71</v>
      </c>
    </row>
    <row r="1591" spans="1:3" x14ac:dyDescent="0.55000000000000004">
      <c r="A1591" s="3" t="s">
        <v>3165</v>
      </c>
      <c r="B1591" t="s">
        <v>8219</v>
      </c>
      <c r="C1591">
        <v>21</v>
      </c>
    </row>
    <row r="1592" spans="1:3" ht="28.8" x14ac:dyDescent="0.55000000000000004">
      <c r="A1592" s="3" t="s">
        <v>3166</v>
      </c>
      <c r="B1592" t="s">
        <v>8219</v>
      </c>
      <c r="C1592">
        <v>930</v>
      </c>
    </row>
    <row r="1593" spans="1:3" ht="28.8" x14ac:dyDescent="0.55000000000000004">
      <c r="A1593" s="3" t="s">
        <v>3167</v>
      </c>
      <c r="B1593" t="s">
        <v>8219</v>
      </c>
      <c r="C1593">
        <v>55</v>
      </c>
    </row>
    <row r="1594" spans="1:3" x14ac:dyDescent="0.55000000000000004">
      <c r="A1594" s="3" t="s">
        <v>3168</v>
      </c>
      <c r="B1594" t="s">
        <v>8219</v>
      </c>
      <c r="C1594">
        <v>61</v>
      </c>
    </row>
    <row r="1595" spans="1:3" x14ac:dyDescent="0.55000000000000004">
      <c r="A1595" s="3" t="s">
        <v>3169</v>
      </c>
      <c r="B1595" t="s">
        <v>8219</v>
      </c>
      <c r="C1595">
        <v>82</v>
      </c>
    </row>
    <row r="1596" spans="1:3" ht="28.8" x14ac:dyDescent="0.55000000000000004">
      <c r="A1596" s="3" t="s">
        <v>3170</v>
      </c>
      <c r="B1596" t="s">
        <v>8219</v>
      </c>
      <c r="C1596">
        <v>71</v>
      </c>
    </row>
    <row r="1597" spans="1:3" ht="28.8" x14ac:dyDescent="0.55000000000000004">
      <c r="A1597" s="3" t="s">
        <v>3171</v>
      </c>
      <c r="B1597" t="s">
        <v>8219</v>
      </c>
      <c r="C1597">
        <v>117</v>
      </c>
    </row>
    <row r="1598" spans="1:3" ht="43.2" x14ac:dyDescent="0.55000000000000004">
      <c r="A1598" s="3" t="s">
        <v>3172</v>
      </c>
      <c r="B1598" t="s">
        <v>8219</v>
      </c>
      <c r="C1598">
        <v>29</v>
      </c>
    </row>
    <row r="1599" spans="1:3" ht="28.8" x14ac:dyDescent="0.55000000000000004">
      <c r="A1599" s="3" t="s">
        <v>3173</v>
      </c>
      <c r="B1599" t="s">
        <v>8219</v>
      </c>
      <c r="C1599">
        <v>74</v>
      </c>
    </row>
    <row r="1600" spans="1:3" x14ac:dyDescent="0.55000000000000004">
      <c r="A1600" s="3" t="s">
        <v>3174</v>
      </c>
      <c r="B1600" t="s">
        <v>8219</v>
      </c>
      <c r="C1600">
        <v>23</v>
      </c>
    </row>
    <row r="1601" spans="1:3" x14ac:dyDescent="0.55000000000000004">
      <c r="A1601" s="3" t="s">
        <v>3175</v>
      </c>
      <c r="B1601" t="s">
        <v>8219</v>
      </c>
      <c r="C1601">
        <v>60</v>
      </c>
    </row>
    <row r="1602" spans="1:3" ht="28.8" x14ac:dyDescent="0.55000000000000004">
      <c r="A1602" s="3" t="s">
        <v>3176</v>
      </c>
      <c r="B1602" t="s">
        <v>8219</v>
      </c>
      <c r="C1602">
        <v>55</v>
      </c>
    </row>
    <row r="1603" spans="1:3" ht="43.2" x14ac:dyDescent="0.55000000000000004">
      <c r="A1603" s="3" t="s">
        <v>3177</v>
      </c>
      <c r="B1603" t="s">
        <v>8219</v>
      </c>
      <c r="C1603">
        <v>51</v>
      </c>
    </row>
    <row r="1604" spans="1:3" x14ac:dyDescent="0.55000000000000004">
      <c r="A1604" s="3" t="s">
        <v>3178</v>
      </c>
      <c r="B1604" t="s">
        <v>8219</v>
      </c>
      <c r="C1604">
        <v>78</v>
      </c>
    </row>
    <row r="1605" spans="1:3" x14ac:dyDescent="0.55000000000000004">
      <c r="A1605" s="3" t="s">
        <v>3179</v>
      </c>
      <c r="B1605" t="s">
        <v>8219</v>
      </c>
      <c r="C1605">
        <v>62</v>
      </c>
    </row>
    <row r="1606" spans="1:3" ht="28.8" x14ac:dyDescent="0.55000000000000004">
      <c r="A1606" s="3" t="s">
        <v>3180</v>
      </c>
      <c r="B1606" t="s">
        <v>8219</v>
      </c>
      <c r="C1606">
        <v>45</v>
      </c>
    </row>
    <row r="1607" spans="1:3" x14ac:dyDescent="0.55000000000000004">
      <c r="A1607" s="3" t="s">
        <v>3181</v>
      </c>
      <c r="B1607" t="s">
        <v>8219</v>
      </c>
      <c r="C1607">
        <v>15</v>
      </c>
    </row>
    <row r="1608" spans="1:3" ht="28.8" x14ac:dyDescent="0.55000000000000004">
      <c r="A1608" s="3" t="s">
        <v>3182</v>
      </c>
      <c r="B1608" t="s">
        <v>8219</v>
      </c>
      <c r="C1608">
        <v>151</v>
      </c>
    </row>
    <row r="1609" spans="1:3" ht="28.8" x14ac:dyDescent="0.55000000000000004">
      <c r="A1609" s="3" t="s">
        <v>3183</v>
      </c>
      <c r="B1609" t="s">
        <v>8219</v>
      </c>
      <c r="C1609">
        <v>68</v>
      </c>
    </row>
    <row r="1610" spans="1:3" ht="28.8" x14ac:dyDescent="0.55000000000000004">
      <c r="A1610" s="3" t="s">
        <v>3184</v>
      </c>
      <c r="B1610" t="s">
        <v>8219</v>
      </c>
      <c r="C1610">
        <v>46</v>
      </c>
    </row>
    <row r="1611" spans="1:3" ht="28.8" x14ac:dyDescent="0.55000000000000004">
      <c r="A1611" s="3" t="s">
        <v>3185</v>
      </c>
      <c r="B1611" t="s">
        <v>8219</v>
      </c>
      <c r="C1611">
        <v>24</v>
      </c>
    </row>
    <row r="1612" spans="1:3" x14ac:dyDescent="0.55000000000000004">
      <c r="A1612" s="3" t="s">
        <v>3186</v>
      </c>
      <c r="B1612" t="s">
        <v>8219</v>
      </c>
      <c r="C1612">
        <v>70</v>
      </c>
    </row>
    <row r="1613" spans="1:3" ht="43.2" x14ac:dyDescent="0.55000000000000004">
      <c r="A1613" s="3" t="s">
        <v>3187</v>
      </c>
      <c r="B1613" t="s">
        <v>8219</v>
      </c>
      <c r="C1613">
        <v>244</v>
      </c>
    </row>
    <row r="1614" spans="1:3" ht="43.2" x14ac:dyDescent="0.55000000000000004">
      <c r="A1614" s="3" t="s">
        <v>3208</v>
      </c>
      <c r="B1614" t="s">
        <v>8219</v>
      </c>
      <c r="C1614">
        <v>82</v>
      </c>
    </row>
    <row r="1615" spans="1:3" ht="43.2" x14ac:dyDescent="0.55000000000000004">
      <c r="A1615" s="3" t="s">
        <v>3209</v>
      </c>
      <c r="B1615" t="s">
        <v>8219</v>
      </c>
      <c r="C1615">
        <v>226</v>
      </c>
    </row>
    <row r="1616" spans="1:3" ht="28.8" x14ac:dyDescent="0.55000000000000004">
      <c r="A1616" s="3" t="s">
        <v>3210</v>
      </c>
      <c r="B1616" t="s">
        <v>8219</v>
      </c>
      <c r="C1616">
        <v>60</v>
      </c>
    </row>
    <row r="1617" spans="1:3" ht="28.8" x14ac:dyDescent="0.55000000000000004">
      <c r="A1617" s="3" t="s">
        <v>3211</v>
      </c>
      <c r="B1617" t="s">
        <v>8219</v>
      </c>
      <c r="C1617">
        <v>322</v>
      </c>
    </row>
    <row r="1618" spans="1:3" x14ac:dyDescent="0.55000000000000004">
      <c r="A1618" s="3" t="s">
        <v>3212</v>
      </c>
      <c r="B1618" t="s">
        <v>8219</v>
      </c>
      <c r="C1618">
        <v>94</v>
      </c>
    </row>
    <row r="1619" spans="1:3" ht="28.8" x14ac:dyDescent="0.55000000000000004">
      <c r="A1619" s="3" t="s">
        <v>3213</v>
      </c>
      <c r="B1619" t="s">
        <v>8219</v>
      </c>
      <c r="C1619">
        <v>47</v>
      </c>
    </row>
    <row r="1620" spans="1:3" ht="28.8" x14ac:dyDescent="0.55000000000000004">
      <c r="A1620" s="3" t="s">
        <v>3214</v>
      </c>
      <c r="B1620" t="s">
        <v>8219</v>
      </c>
      <c r="C1620">
        <v>115</v>
      </c>
    </row>
    <row r="1621" spans="1:3" x14ac:dyDescent="0.55000000000000004">
      <c r="A1621" s="3" t="s">
        <v>3215</v>
      </c>
      <c r="B1621" t="s">
        <v>8219</v>
      </c>
      <c r="C1621">
        <v>134</v>
      </c>
    </row>
    <row r="1622" spans="1:3" x14ac:dyDescent="0.55000000000000004">
      <c r="A1622" s="3" t="s">
        <v>3216</v>
      </c>
      <c r="B1622" t="s">
        <v>8219</v>
      </c>
      <c r="C1622">
        <v>35</v>
      </c>
    </row>
    <row r="1623" spans="1:3" ht="28.8" x14ac:dyDescent="0.55000000000000004">
      <c r="A1623" s="3" t="s">
        <v>3217</v>
      </c>
      <c r="B1623" t="s">
        <v>8219</v>
      </c>
      <c r="C1623">
        <v>104</v>
      </c>
    </row>
    <row r="1624" spans="1:3" ht="43.2" x14ac:dyDescent="0.55000000000000004">
      <c r="A1624" s="3" t="s">
        <v>3218</v>
      </c>
      <c r="B1624" t="s">
        <v>8219</v>
      </c>
      <c r="C1624">
        <v>184</v>
      </c>
    </row>
    <row r="1625" spans="1:3" ht="43.2" x14ac:dyDescent="0.55000000000000004">
      <c r="A1625" s="3" t="s">
        <v>3219</v>
      </c>
      <c r="B1625" t="s">
        <v>8219</v>
      </c>
      <c r="C1625">
        <v>119</v>
      </c>
    </row>
    <row r="1626" spans="1:3" x14ac:dyDescent="0.55000000000000004">
      <c r="A1626" s="3" t="s">
        <v>3220</v>
      </c>
      <c r="B1626" t="s">
        <v>8219</v>
      </c>
      <c r="C1626">
        <v>59</v>
      </c>
    </row>
    <row r="1627" spans="1:3" ht="28.8" x14ac:dyDescent="0.55000000000000004">
      <c r="A1627" s="3" t="s">
        <v>3221</v>
      </c>
      <c r="B1627" t="s">
        <v>8219</v>
      </c>
      <c r="C1627">
        <v>113</v>
      </c>
    </row>
    <row r="1628" spans="1:3" ht="28.8" x14ac:dyDescent="0.55000000000000004">
      <c r="A1628" s="3" t="s">
        <v>3222</v>
      </c>
      <c r="B1628" t="s">
        <v>8219</v>
      </c>
      <c r="C1628">
        <v>84</v>
      </c>
    </row>
    <row r="1629" spans="1:3" ht="43.2" x14ac:dyDescent="0.55000000000000004">
      <c r="A1629" s="3" t="s">
        <v>3223</v>
      </c>
      <c r="B1629" t="s">
        <v>8219</v>
      </c>
      <c r="C1629">
        <v>74</v>
      </c>
    </row>
    <row r="1630" spans="1:3" ht="28.8" x14ac:dyDescent="0.55000000000000004">
      <c r="A1630" s="3" t="s">
        <v>3224</v>
      </c>
      <c r="B1630" t="s">
        <v>8219</v>
      </c>
      <c r="C1630">
        <v>216</v>
      </c>
    </row>
    <row r="1631" spans="1:3" ht="43.2" x14ac:dyDescent="0.55000000000000004">
      <c r="A1631" s="3" t="s">
        <v>3225</v>
      </c>
      <c r="B1631" t="s">
        <v>8219</v>
      </c>
      <c r="C1631">
        <v>39</v>
      </c>
    </row>
    <row r="1632" spans="1:3" ht="43.2" x14ac:dyDescent="0.55000000000000004">
      <c r="A1632" s="3" t="s">
        <v>3226</v>
      </c>
      <c r="B1632" t="s">
        <v>8219</v>
      </c>
      <c r="C1632">
        <v>21</v>
      </c>
    </row>
    <row r="1633" spans="1:3" ht="28.8" x14ac:dyDescent="0.55000000000000004">
      <c r="A1633" s="3" t="s">
        <v>3227</v>
      </c>
      <c r="B1633" t="s">
        <v>8219</v>
      </c>
      <c r="C1633">
        <v>30</v>
      </c>
    </row>
    <row r="1634" spans="1:3" ht="43.2" x14ac:dyDescent="0.55000000000000004">
      <c r="A1634" s="3" t="s">
        <v>3228</v>
      </c>
      <c r="B1634" t="s">
        <v>8219</v>
      </c>
      <c r="C1634">
        <v>37</v>
      </c>
    </row>
    <row r="1635" spans="1:3" ht="43.2" x14ac:dyDescent="0.55000000000000004">
      <c r="A1635" s="3" t="s">
        <v>3229</v>
      </c>
      <c r="B1635" t="s">
        <v>8219</v>
      </c>
      <c r="C1635">
        <v>202</v>
      </c>
    </row>
    <row r="1636" spans="1:3" ht="43.2" x14ac:dyDescent="0.55000000000000004">
      <c r="A1636" s="3" t="s">
        <v>3230</v>
      </c>
      <c r="B1636" t="s">
        <v>8219</v>
      </c>
      <c r="C1636">
        <v>37</v>
      </c>
    </row>
    <row r="1637" spans="1:3" ht="43.2" x14ac:dyDescent="0.55000000000000004">
      <c r="A1637" s="3" t="s">
        <v>3231</v>
      </c>
      <c r="B1637" t="s">
        <v>8219</v>
      </c>
      <c r="C1637">
        <v>28</v>
      </c>
    </row>
    <row r="1638" spans="1:3" ht="43.2" x14ac:dyDescent="0.55000000000000004">
      <c r="A1638" s="3" t="s">
        <v>3232</v>
      </c>
      <c r="B1638" t="s">
        <v>8219</v>
      </c>
      <c r="C1638">
        <v>26</v>
      </c>
    </row>
    <row r="1639" spans="1:3" x14ac:dyDescent="0.55000000000000004">
      <c r="A1639" s="3" t="s">
        <v>3233</v>
      </c>
      <c r="B1639" t="s">
        <v>8219</v>
      </c>
      <c r="C1639">
        <v>61</v>
      </c>
    </row>
    <row r="1640" spans="1:3" ht="43.2" x14ac:dyDescent="0.55000000000000004">
      <c r="A1640" s="3" t="s">
        <v>3234</v>
      </c>
      <c r="B1640" t="s">
        <v>8219</v>
      </c>
      <c r="C1640">
        <v>115</v>
      </c>
    </row>
    <row r="1641" spans="1:3" ht="43.2" x14ac:dyDescent="0.55000000000000004">
      <c r="A1641" s="3" t="s">
        <v>3235</v>
      </c>
      <c r="B1641" t="s">
        <v>8219</v>
      </c>
      <c r="C1641">
        <v>181</v>
      </c>
    </row>
    <row r="1642" spans="1:3" ht="28.8" x14ac:dyDescent="0.55000000000000004">
      <c r="A1642" s="3" t="s">
        <v>3236</v>
      </c>
      <c r="B1642" t="s">
        <v>8219</v>
      </c>
      <c r="C1642">
        <v>110</v>
      </c>
    </row>
    <row r="1643" spans="1:3" ht="43.2" x14ac:dyDescent="0.55000000000000004">
      <c r="A1643" s="3" t="s">
        <v>3237</v>
      </c>
      <c r="B1643" t="s">
        <v>8219</v>
      </c>
      <c r="C1643">
        <v>269</v>
      </c>
    </row>
    <row r="1644" spans="1:3" ht="43.2" x14ac:dyDescent="0.55000000000000004">
      <c r="A1644" s="3" t="s">
        <v>3238</v>
      </c>
      <c r="B1644" t="s">
        <v>8219</v>
      </c>
      <c r="C1644">
        <v>79</v>
      </c>
    </row>
    <row r="1645" spans="1:3" ht="43.2" x14ac:dyDescent="0.55000000000000004">
      <c r="A1645" s="3" t="s">
        <v>3239</v>
      </c>
      <c r="B1645" t="s">
        <v>8219</v>
      </c>
      <c r="C1645">
        <v>104</v>
      </c>
    </row>
    <row r="1646" spans="1:3" ht="43.2" x14ac:dyDescent="0.55000000000000004">
      <c r="A1646" s="3" t="s">
        <v>3240</v>
      </c>
      <c r="B1646" t="s">
        <v>8219</v>
      </c>
      <c r="C1646">
        <v>34</v>
      </c>
    </row>
    <row r="1647" spans="1:3" ht="28.8" x14ac:dyDescent="0.55000000000000004">
      <c r="A1647" s="3" t="s">
        <v>3241</v>
      </c>
      <c r="B1647" t="s">
        <v>8219</v>
      </c>
      <c r="C1647">
        <v>167</v>
      </c>
    </row>
    <row r="1648" spans="1:3" ht="43.2" x14ac:dyDescent="0.55000000000000004">
      <c r="A1648" s="3" t="s">
        <v>3242</v>
      </c>
      <c r="B1648" t="s">
        <v>8219</v>
      </c>
      <c r="C1648">
        <v>183</v>
      </c>
    </row>
    <row r="1649" spans="1:3" ht="28.8" x14ac:dyDescent="0.55000000000000004">
      <c r="A1649" s="3" t="s">
        <v>3243</v>
      </c>
      <c r="B1649" t="s">
        <v>8219</v>
      </c>
      <c r="C1649">
        <v>71</v>
      </c>
    </row>
    <row r="1650" spans="1:3" x14ac:dyDescent="0.55000000000000004">
      <c r="A1650" s="3" t="s">
        <v>3244</v>
      </c>
      <c r="B1650" t="s">
        <v>8219</v>
      </c>
      <c r="C1650">
        <v>69</v>
      </c>
    </row>
    <row r="1651" spans="1:3" ht="43.2" x14ac:dyDescent="0.55000000000000004">
      <c r="A1651" s="3" t="s">
        <v>3245</v>
      </c>
      <c r="B1651" t="s">
        <v>8219</v>
      </c>
      <c r="C1651">
        <v>270</v>
      </c>
    </row>
    <row r="1652" spans="1:3" x14ac:dyDescent="0.55000000000000004">
      <c r="A1652" s="3" t="s">
        <v>3246</v>
      </c>
      <c r="B1652" t="s">
        <v>8219</v>
      </c>
      <c r="C1652">
        <v>193</v>
      </c>
    </row>
    <row r="1653" spans="1:3" ht="43.2" x14ac:dyDescent="0.55000000000000004">
      <c r="A1653" s="3" t="s">
        <v>3247</v>
      </c>
      <c r="B1653" t="s">
        <v>8219</v>
      </c>
      <c r="C1653">
        <v>57</v>
      </c>
    </row>
    <row r="1654" spans="1:3" ht="43.2" x14ac:dyDescent="0.55000000000000004">
      <c r="A1654" s="3" t="s">
        <v>3248</v>
      </c>
      <c r="B1654" t="s">
        <v>8219</v>
      </c>
      <c r="C1654">
        <v>200</v>
      </c>
    </row>
    <row r="1655" spans="1:3" ht="43.2" x14ac:dyDescent="0.55000000000000004">
      <c r="A1655" s="3" t="s">
        <v>3249</v>
      </c>
      <c r="B1655" t="s">
        <v>8219</v>
      </c>
      <c r="C1655">
        <v>88</v>
      </c>
    </row>
    <row r="1656" spans="1:3" ht="28.8" x14ac:dyDescent="0.55000000000000004">
      <c r="A1656" s="3" t="s">
        <v>3250</v>
      </c>
      <c r="B1656" t="s">
        <v>8219</v>
      </c>
      <c r="C1656">
        <v>213</v>
      </c>
    </row>
    <row r="1657" spans="1:3" ht="28.8" x14ac:dyDescent="0.55000000000000004">
      <c r="A1657" s="3" t="s">
        <v>3251</v>
      </c>
      <c r="B1657" t="s">
        <v>8219</v>
      </c>
      <c r="C1657">
        <v>20</v>
      </c>
    </row>
    <row r="1658" spans="1:3" x14ac:dyDescent="0.55000000000000004">
      <c r="A1658" s="3" t="s">
        <v>3252</v>
      </c>
      <c r="B1658" t="s">
        <v>8219</v>
      </c>
      <c r="C1658">
        <v>50</v>
      </c>
    </row>
    <row r="1659" spans="1:3" ht="28.8" x14ac:dyDescent="0.55000000000000004">
      <c r="A1659" s="3" t="s">
        <v>3253</v>
      </c>
      <c r="B1659" t="s">
        <v>8219</v>
      </c>
      <c r="C1659">
        <v>115</v>
      </c>
    </row>
    <row r="1660" spans="1:3" ht="43.2" x14ac:dyDescent="0.55000000000000004">
      <c r="A1660" s="3" t="s">
        <v>3254</v>
      </c>
      <c r="B1660" t="s">
        <v>8219</v>
      </c>
      <c r="C1660">
        <v>186</v>
      </c>
    </row>
    <row r="1661" spans="1:3" x14ac:dyDescent="0.55000000000000004">
      <c r="A1661" s="3" t="s">
        <v>3255</v>
      </c>
      <c r="B1661" t="s">
        <v>8219</v>
      </c>
      <c r="C1661">
        <v>18</v>
      </c>
    </row>
    <row r="1662" spans="1:3" ht="43.2" x14ac:dyDescent="0.55000000000000004">
      <c r="A1662" s="3" t="s">
        <v>3256</v>
      </c>
      <c r="B1662" t="s">
        <v>8219</v>
      </c>
      <c r="C1662">
        <v>176</v>
      </c>
    </row>
    <row r="1663" spans="1:3" ht="43.2" x14ac:dyDescent="0.55000000000000004">
      <c r="A1663" s="3" t="s">
        <v>3257</v>
      </c>
      <c r="B1663" t="s">
        <v>8219</v>
      </c>
      <c r="C1663">
        <v>41</v>
      </c>
    </row>
    <row r="1664" spans="1:3" x14ac:dyDescent="0.55000000000000004">
      <c r="A1664" s="3" t="s">
        <v>3258</v>
      </c>
      <c r="B1664" t="s">
        <v>8219</v>
      </c>
      <c r="C1664">
        <v>75</v>
      </c>
    </row>
    <row r="1665" spans="1:3" ht="28.8" x14ac:dyDescent="0.55000000000000004">
      <c r="A1665" s="3" t="s">
        <v>3259</v>
      </c>
      <c r="B1665" t="s">
        <v>8219</v>
      </c>
      <c r="C1665">
        <v>97</v>
      </c>
    </row>
    <row r="1666" spans="1:3" ht="43.2" x14ac:dyDescent="0.55000000000000004">
      <c r="A1666" s="3" t="s">
        <v>3260</v>
      </c>
      <c r="B1666" t="s">
        <v>8219</v>
      </c>
      <c r="C1666">
        <v>73</v>
      </c>
    </row>
    <row r="1667" spans="1:3" ht="43.2" x14ac:dyDescent="0.55000000000000004">
      <c r="A1667" s="3" t="s">
        <v>3261</v>
      </c>
      <c r="B1667" t="s">
        <v>8219</v>
      </c>
      <c r="C1667">
        <v>49</v>
      </c>
    </row>
    <row r="1668" spans="1:3" ht="28.8" x14ac:dyDescent="0.55000000000000004">
      <c r="A1668" s="3" t="s">
        <v>3262</v>
      </c>
      <c r="B1668" t="s">
        <v>8219</v>
      </c>
      <c r="C1668">
        <v>134</v>
      </c>
    </row>
    <row r="1669" spans="1:3" ht="43.2" x14ac:dyDescent="0.55000000000000004">
      <c r="A1669" s="3" t="s">
        <v>3263</v>
      </c>
      <c r="B1669" t="s">
        <v>8219</v>
      </c>
      <c r="C1669">
        <v>68</v>
      </c>
    </row>
    <row r="1670" spans="1:3" ht="28.8" x14ac:dyDescent="0.55000000000000004">
      <c r="A1670" s="3" t="s">
        <v>3264</v>
      </c>
      <c r="B1670" t="s">
        <v>8219</v>
      </c>
      <c r="C1670">
        <v>49</v>
      </c>
    </row>
    <row r="1671" spans="1:3" ht="43.2" x14ac:dyDescent="0.55000000000000004">
      <c r="A1671" s="3" t="s">
        <v>3265</v>
      </c>
      <c r="B1671" t="s">
        <v>8219</v>
      </c>
      <c r="C1671">
        <v>63</v>
      </c>
    </row>
    <row r="1672" spans="1:3" x14ac:dyDescent="0.55000000000000004">
      <c r="A1672" s="3" t="s">
        <v>3266</v>
      </c>
      <c r="B1672" t="s">
        <v>8219</v>
      </c>
      <c r="C1672">
        <v>163</v>
      </c>
    </row>
    <row r="1673" spans="1:3" ht="57.6" x14ac:dyDescent="0.55000000000000004">
      <c r="A1673" s="3" t="s">
        <v>3267</v>
      </c>
      <c r="B1673" t="s">
        <v>8219</v>
      </c>
      <c r="C1673">
        <v>288</v>
      </c>
    </row>
    <row r="1674" spans="1:3" ht="43.2" x14ac:dyDescent="0.55000000000000004">
      <c r="A1674" s="3" t="s">
        <v>3268</v>
      </c>
      <c r="B1674" t="s">
        <v>8219</v>
      </c>
      <c r="C1674">
        <v>42</v>
      </c>
    </row>
    <row r="1675" spans="1:3" ht="28.8" x14ac:dyDescent="0.55000000000000004">
      <c r="A1675" s="3" t="s">
        <v>3269</v>
      </c>
      <c r="B1675" t="s">
        <v>8219</v>
      </c>
      <c r="C1675">
        <v>70</v>
      </c>
    </row>
    <row r="1676" spans="1:3" ht="43.2" x14ac:dyDescent="0.55000000000000004">
      <c r="A1676" s="3" t="s">
        <v>3270</v>
      </c>
      <c r="B1676" t="s">
        <v>8219</v>
      </c>
      <c r="C1676">
        <v>30</v>
      </c>
    </row>
    <row r="1677" spans="1:3" ht="28.8" x14ac:dyDescent="0.55000000000000004">
      <c r="A1677" s="3" t="s">
        <v>3271</v>
      </c>
      <c r="B1677" t="s">
        <v>8219</v>
      </c>
      <c r="C1677">
        <v>51</v>
      </c>
    </row>
    <row r="1678" spans="1:3" ht="28.8" x14ac:dyDescent="0.55000000000000004">
      <c r="A1678" s="3" t="s">
        <v>3272</v>
      </c>
      <c r="B1678" t="s">
        <v>8219</v>
      </c>
      <c r="C1678">
        <v>145</v>
      </c>
    </row>
    <row r="1679" spans="1:3" ht="28.8" x14ac:dyDescent="0.55000000000000004">
      <c r="A1679" s="3" t="s">
        <v>3273</v>
      </c>
      <c r="B1679" t="s">
        <v>8219</v>
      </c>
      <c r="C1679">
        <v>21</v>
      </c>
    </row>
    <row r="1680" spans="1:3" ht="28.8" x14ac:dyDescent="0.55000000000000004">
      <c r="A1680" s="3" t="s">
        <v>3274</v>
      </c>
      <c r="B1680" t="s">
        <v>8219</v>
      </c>
      <c r="C1680">
        <v>286</v>
      </c>
    </row>
    <row r="1681" spans="1:3" ht="43.2" x14ac:dyDescent="0.55000000000000004">
      <c r="A1681" s="3" t="s">
        <v>3275</v>
      </c>
      <c r="B1681" t="s">
        <v>8219</v>
      </c>
      <c r="C1681">
        <v>12</v>
      </c>
    </row>
    <row r="1682" spans="1:3" x14ac:dyDescent="0.55000000000000004">
      <c r="A1682" s="3" t="s">
        <v>3276</v>
      </c>
      <c r="B1682" t="s">
        <v>8219</v>
      </c>
      <c r="C1682">
        <v>100</v>
      </c>
    </row>
    <row r="1683" spans="1:3" ht="28.8" x14ac:dyDescent="0.55000000000000004">
      <c r="A1683" s="3" t="s">
        <v>3277</v>
      </c>
      <c r="B1683" t="s">
        <v>8219</v>
      </c>
      <c r="C1683">
        <v>100</v>
      </c>
    </row>
    <row r="1684" spans="1:3" ht="43.2" x14ac:dyDescent="0.55000000000000004">
      <c r="A1684" s="3" t="s">
        <v>3278</v>
      </c>
      <c r="B1684" t="s">
        <v>8219</v>
      </c>
      <c r="C1684">
        <v>34</v>
      </c>
    </row>
    <row r="1685" spans="1:3" ht="28.8" x14ac:dyDescent="0.55000000000000004">
      <c r="A1685" s="3" t="s">
        <v>3279</v>
      </c>
      <c r="B1685" t="s">
        <v>8219</v>
      </c>
      <c r="C1685">
        <v>63</v>
      </c>
    </row>
    <row r="1686" spans="1:3" ht="43.2" x14ac:dyDescent="0.55000000000000004">
      <c r="A1686" s="3" t="s">
        <v>3280</v>
      </c>
      <c r="B1686" t="s">
        <v>8219</v>
      </c>
      <c r="C1686">
        <v>30</v>
      </c>
    </row>
    <row r="1687" spans="1:3" ht="43.2" x14ac:dyDescent="0.55000000000000004">
      <c r="A1687" s="3" t="s">
        <v>3281</v>
      </c>
      <c r="B1687" t="s">
        <v>8219</v>
      </c>
      <c r="C1687">
        <v>47</v>
      </c>
    </row>
    <row r="1688" spans="1:3" ht="43.2" x14ac:dyDescent="0.55000000000000004">
      <c r="A1688" s="3" t="s">
        <v>3282</v>
      </c>
      <c r="B1688" t="s">
        <v>8219</v>
      </c>
      <c r="C1688">
        <v>237</v>
      </c>
    </row>
    <row r="1689" spans="1:3" ht="43.2" x14ac:dyDescent="0.55000000000000004">
      <c r="A1689" s="3" t="s">
        <v>3283</v>
      </c>
      <c r="B1689" t="s">
        <v>8219</v>
      </c>
      <c r="C1689">
        <v>47</v>
      </c>
    </row>
    <row r="1690" spans="1:3" ht="28.8" x14ac:dyDescent="0.55000000000000004">
      <c r="A1690" s="3" t="s">
        <v>3284</v>
      </c>
      <c r="B1690" t="s">
        <v>8219</v>
      </c>
      <c r="C1690">
        <v>15</v>
      </c>
    </row>
    <row r="1691" spans="1:3" x14ac:dyDescent="0.55000000000000004">
      <c r="A1691" s="3" t="s">
        <v>3285</v>
      </c>
      <c r="B1691" t="s">
        <v>8219</v>
      </c>
      <c r="C1691">
        <v>81</v>
      </c>
    </row>
    <row r="1692" spans="1:3" ht="28.8" x14ac:dyDescent="0.55000000000000004">
      <c r="A1692" s="3" t="s">
        <v>3286</v>
      </c>
      <c r="B1692" t="s">
        <v>8219</v>
      </c>
      <c r="C1692">
        <v>122</v>
      </c>
    </row>
    <row r="1693" spans="1:3" ht="28.8" x14ac:dyDescent="0.55000000000000004">
      <c r="A1693" s="3" t="s">
        <v>3287</v>
      </c>
      <c r="B1693" t="s">
        <v>8219</v>
      </c>
      <c r="C1693">
        <v>34</v>
      </c>
    </row>
    <row r="1694" spans="1:3" ht="43.2" x14ac:dyDescent="0.55000000000000004">
      <c r="A1694" s="3" t="s">
        <v>3288</v>
      </c>
      <c r="B1694" t="s">
        <v>8219</v>
      </c>
      <c r="C1694">
        <v>207</v>
      </c>
    </row>
    <row r="1695" spans="1:3" ht="57.6" x14ac:dyDescent="0.55000000000000004">
      <c r="A1695" s="3" t="s">
        <v>3289</v>
      </c>
      <c r="B1695" t="s">
        <v>8219</v>
      </c>
      <c r="C1695">
        <v>25</v>
      </c>
    </row>
    <row r="1696" spans="1:3" ht="28.8" x14ac:dyDescent="0.55000000000000004">
      <c r="A1696" s="3" t="s">
        <v>3290</v>
      </c>
      <c r="B1696" t="s">
        <v>8219</v>
      </c>
      <c r="C1696">
        <v>72</v>
      </c>
    </row>
    <row r="1697" spans="1:3" ht="43.2" x14ac:dyDescent="0.55000000000000004">
      <c r="A1697" s="3" t="s">
        <v>3291</v>
      </c>
      <c r="B1697" t="s">
        <v>8219</v>
      </c>
      <c r="C1697">
        <v>14</v>
      </c>
    </row>
    <row r="1698" spans="1:3" ht="43.2" x14ac:dyDescent="0.55000000000000004">
      <c r="A1698" s="3" t="s">
        <v>3292</v>
      </c>
      <c r="B1698" t="s">
        <v>8219</v>
      </c>
      <c r="C1698">
        <v>15</v>
      </c>
    </row>
    <row r="1699" spans="1:3" ht="43.2" x14ac:dyDescent="0.55000000000000004">
      <c r="A1699" s="3" t="s">
        <v>3293</v>
      </c>
      <c r="B1699" t="s">
        <v>8219</v>
      </c>
      <c r="C1699">
        <v>91</v>
      </c>
    </row>
    <row r="1700" spans="1:3" x14ac:dyDescent="0.55000000000000004">
      <c r="A1700" s="3" t="s">
        <v>3294</v>
      </c>
      <c r="B1700" t="s">
        <v>8219</v>
      </c>
      <c r="C1700">
        <v>24</v>
      </c>
    </row>
    <row r="1701" spans="1:3" ht="28.8" x14ac:dyDescent="0.55000000000000004">
      <c r="A1701" s="3" t="s">
        <v>3295</v>
      </c>
      <c r="B1701" t="s">
        <v>8219</v>
      </c>
      <c r="C1701">
        <v>27</v>
      </c>
    </row>
    <row r="1702" spans="1:3" x14ac:dyDescent="0.55000000000000004">
      <c r="A1702" s="3" t="s">
        <v>3296</v>
      </c>
      <c r="B1702" t="s">
        <v>8219</v>
      </c>
      <c r="C1702">
        <v>47</v>
      </c>
    </row>
    <row r="1703" spans="1:3" x14ac:dyDescent="0.55000000000000004">
      <c r="A1703" s="3" t="s">
        <v>3297</v>
      </c>
      <c r="B1703" t="s">
        <v>8219</v>
      </c>
      <c r="C1703">
        <v>44</v>
      </c>
    </row>
    <row r="1704" spans="1:3" ht="43.2" x14ac:dyDescent="0.55000000000000004">
      <c r="A1704" s="3" t="s">
        <v>3298</v>
      </c>
      <c r="B1704" t="s">
        <v>8219</v>
      </c>
      <c r="C1704">
        <v>72</v>
      </c>
    </row>
    <row r="1705" spans="1:3" ht="43.2" x14ac:dyDescent="0.55000000000000004">
      <c r="A1705" s="3" t="s">
        <v>3299</v>
      </c>
      <c r="B1705" t="s">
        <v>8219</v>
      </c>
      <c r="C1705">
        <v>63</v>
      </c>
    </row>
    <row r="1706" spans="1:3" ht="28.8" x14ac:dyDescent="0.55000000000000004">
      <c r="A1706" s="3" t="s">
        <v>3300</v>
      </c>
      <c r="B1706" t="s">
        <v>8219</v>
      </c>
      <c r="C1706">
        <v>88</v>
      </c>
    </row>
    <row r="1707" spans="1:3" ht="28.8" x14ac:dyDescent="0.55000000000000004">
      <c r="A1707" s="3" t="s">
        <v>3301</v>
      </c>
      <c r="B1707" t="s">
        <v>8219</v>
      </c>
      <c r="C1707">
        <v>70</v>
      </c>
    </row>
    <row r="1708" spans="1:3" ht="28.8" x14ac:dyDescent="0.55000000000000004">
      <c r="A1708" s="3" t="s">
        <v>3302</v>
      </c>
      <c r="B1708" t="s">
        <v>8219</v>
      </c>
      <c r="C1708">
        <v>50</v>
      </c>
    </row>
    <row r="1709" spans="1:3" ht="28.8" x14ac:dyDescent="0.55000000000000004">
      <c r="A1709" s="3" t="s">
        <v>3303</v>
      </c>
      <c r="B1709" t="s">
        <v>8219</v>
      </c>
      <c r="C1709">
        <v>35</v>
      </c>
    </row>
    <row r="1710" spans="1:3" x14ac:dyDescent="0.55000000000000004">
      <c r="A1710" s="3" t="s">
        <v>3304</v>
      </c>
      <c r="B1710" t="s">
        <v>8219</v>
      </c>
      <c r="C1710">
        <v>175</v>
      </c>
    </row>
    <row r="1711" spans="1:3" x14ac:dyDescent="0.55000000000000004">
      <c r="A1711" s="3" t="s">
        <v>3305</v>
      </c>
      <c r="B1711" t="s">
        <v>8219</v>
      </c>
      <c r="C1711">
        <v>20</v>
      </c>
    </row>
    <row r="1712" spans="1:3" ht="43.2" x14ac:dyDescent="0.55000000000000004">
      <c r="A1712" s="3" t="s">
        <v>3306</v>
      </c>
      <c r="B1712" t="s">
        <v>8219</v>
      </c>
      <c r="C1712">
        <v>54</v>
      </c>
    </row>
    <row r="1713" spans="1:3" ht="28.8" x14ac:dyDescent="0.55000000000000004">
      <c r="A1713" s="3" t="s">
        <v>3307</v>
      </c>
      <c r="B1713" t="s">
        <v>8219</v>
      </c>
      <c r="C1713">
        <v>20</v>
      </c>
    </row>
    <row r="1714" spans="1:3" x14ac:dyDescent="0.55000000000000004">
      <c r="A1714" s="3" t="s">
        <v>3308</v>
      </c>
      <c r="B1714" t="s">
        <v>8219</v>
      </c>
      <c r="C1714">
        <v>57</v>
      </c>
    </row>
    <row r="1715" spans="1:3" x14ac:dyDescent="0.55000000000000004">
      <c r="A1715" s="3" t="s">
        <v>3309</v>
      </c>
      <c r="B1715" t="s">
        <v>8219</v>
      </c>
      <c r="C1715">
        <v>31</v>
      </c>
    </row>
    <row r="1716" spans="1:3" ht="28.8" x14ac:dyDescent="0.55000000000000004">
      <c r="A1716" s="3" t="s">
        <v>3310</v>
      </c>
      <c r="B1716" t="s">
        <v>8219</v>
      </c>
      <c r="C1716">
        <v>31</v>
      </c>
    </row>
    <row r="1717" spans="1:3" ht="43.2" x14ac:dyDescent="0.55000000000000004">
      <c r="A1717" s="3" t="s">
        <v>3311</v>
      </c>
      <c r="B1717" t="s">
        <v>8219</v>
      </c>
      <c r="C1717">
        <v>45</v>
      </c>
    </row>
    <row r="1718" spans="1:3" x14ac:dyDescent="0.55000000000000004">
      <c r="A1718" s="3" t="s">
        <v>3312</v>
      </c>
      <c r="B1718" t="s">
        <v>8219</v>
      </c>
      <c r="C1718">
        <v>41</v>
      </c>
    </row>
    <row r="1719" spans="1:3" x14ac:dyDescent="0.55000000000000004">
      <c r="A1719" s="3" t="s">
        <v>3313</v>
      </c>
      <c r="B1719" t="s">
        <v>8219</v>
      </c>
      <c r="C1719">
        <v>29</v>
      </c>
    </row>
    <row r="1720" spans="1:3" x14ac:dyDescent="0.55000000000000004">
      <c r="A1720" s="3" t="s">
        <v>3314</v>
      </c>
      <c r="B1720" t="s">
        <v>8219</v>
      </c>
      <c r="C1720">
        <v>58</v>
      </c>
    </row>
    <row r="1721" spans="1:3" ht="43.2" x14ac:dyDescent="0.55000000000000004">
      <c r="A1721" s="3" t="s">
        <v>3315</v>
      </c>
      <c r="B1721" t="s">
        <v>8219</v>
      </c>
      <c r="C1721">
        <v>89</v>
      </c>
    </row>
    <row r="1722" spans="1:3" ht="28.8" x14ac:dyDescent="0.55000000000000004">
      <c r="A1722" s="3" t="s">
        <v>3316</v>
      </c>
      <c r="B1722" t="s">
        <v>8219</v>
      </c>
      <c r="C1722">
        <v>125</v>
      </c>
    </row>
    <row r="1723" spans="1:3" ht="28.8" x14ac:dyDescent="0.55000000000000004">
      <c r="A1723" s="3" t="s">
        <v>3317</v>
      </c>
      <c r="B1723" t="s">
        <v>8219</v>
      </c>
      <c r="C1723">
        <v>18</v>
      </c>
    </row>
    <row r="1724" spans="1:3" ht="28.8" x14ac:dyDescent="0.55000000000000004">
      <c r="A1724" s="3" t="s">
        <v>3318</v>
      </c>
      <c r="B1724" t="s">
        <v>8219</v>
      </c>
      <c r="C1724">
        <v>32</v>
      </c>
    </row>
    <row r="1725" spans="1:3" x14ac:dyDescent="0.55000000000000004">
      <c r="A1725" s="3" t="s">
        <v>3319</v>
      </c>
      <c r="B1725" t="s">
        <v>8219</v>
      </c>
      <c r="C1725">
        <v>16</v>
      </c>
    </row>
    <row r="1726" spans="1:3" ht="28.8" x14ac:dyDescent="0.55000000000000004">
      <c r="A1726" s="3" t="s">
        <v>3320</v>
      </c>
      <c r="B1726" t="s">
        <v>8219</v>
      </c>
      <c r="C1726">
        <v>38</v>
      </c>
    </row>
    <row r="1727" spans="1:3" ht="43.2" x14ac:dyDescent="0.55000000000000004">
      <c r="A1727" s="3" t="s">
        <v>3321</v>
      </c>
      <c r="B1727" t="s">
        <v>8219</v>
      </c>
      <c r="C1727">
        <v>15</v>
      </c>
    </row>
    <row r="1728" spans="1:3" ht="28.8" x14ac:dyDescent="0.55000000000000004">
      <c r="A1728" s="3" t="s">
        <v>3322</v>
      </c>
      <c r="B1728" t="s">
        <v>8219</v>
      </c>
      <c r="C1728">
        <v>23</v>
      </c>
    </row>
    <row r="1729" spans="1:3" x14ac:dyDescent="0.55000000000000004">
      <c r="A1729" s="3" t="s">
        <v>3323</v>
      </c>
      <c r="B1729" t="s">
        <v>8219</v>
      </c>
      <c r="C1729">
        <v>49</v>
      </c>
    </row>
    <row r="1730" spans="1:3" x14ac:dyDescent="0.55000000000000004">
      <c r="A1730" s="3" t="s">
        <v>3324</v>
      </c>
      <c r="B1730" t="s">
        <v>8219</v>
      </c>
      <c r="C1730">
        <v>10</v>
      </c>
    </row>
    <row r="1731" spans="1:3" ht="28.8" x14ac:dyDescent="0.55000000000000004">
      <c r="A1731" s="3" t="s">
        <v>3325</v>
      </c>
      <c r="B1731" t="s">
        <v>8219</v>
      </c>
      <c r="C1731">
        <v>15</v>
      </c>
    </row>
    <row r="1732" spans="1:3" x14ac:dyDescent="0.55000000000000004">
      <c r="A1732" s="3" t="s">
        <v>3326</v>
      </c>
      <c r="B1732" t="s">
        <v>8219</v>
      </c>
      <c r="C1732">
        <v>57</v>
      </c>
    </row>
    <row r="1733" spans="1:3" ht="28.8" x14ac:dyDescent="0.55000000000000004">
      <c r="A1733" s="3" t="s">
        <v>3327</v>
      </c>
      <c r="B1733" t="s">
        <v>8219</v>
      </c>
      <c r="C1733">
        <v>33</v>
      </c>
    </row>
    <row r="1734" spans="1:3" ht="28.8" x14ac:dyDescent="0.55000000000000004">
      <c r="A1734" s="3" t="s">
        <v>3328</v>
      </c>
      <c r="B1734" t="s">
        <v>8219</v>
      </c>
      <c r="C1734">
        <v>9</v>
      </c>
    </row>
    <row r="1735" spans="1:3" x14ac:dyDescent="0.55000000000000004">
      <c r="A1735" s="3" t="s">
        <v>3329</v>
      </c>
      <c r="B1735" t="s">
        <v>8219</v>
      </c>
      <c r="C1735">
        <v>26</v>
      </c>
    </row>
    <row r="1736" spans="1:3" ht="43.2" x14ac:dyDescent="0.55000000000000004">
      <c r="A1736" s="3" t="s">
        <v>3330</v>
      </c>
      <c r="B1736" t="s">
        <v>8219</v>
      </c>
      <c r="C1736">
        <v>69</v>
      </c>
    </row>
    <row r="1737" spans="1:3" ht="43.2" x14ac:dyDescent="0.55000000000000004">
      <c r="A1737" s="3" t="s">
        <v>3331</v>
      </c>
      <c r="B1737" t="s">
        <v>8219</v>
      </c>
      <c r="C1737">
        <v>65</v>
      </c>
    </row>
    <row r="1738" spans="1:3" x14ac:dyDescent="0.55000000000000004">
      <c r="A1738" s="3" t="s">
        <v>3332</v>
      </c>
      <c r="B1738" t="s">
        <v>8219</v>
      </c>
      <c r="C1738">
        <v>83</v>
      </c>
    </row>
    <row r="1739" spans="1:3" ht="43.2" x14ac:dyDescent="0.55000000000000004">
      <c r="A1739" s="3" t="s">
        <v>3333</v>
      </c>
      <c r="B1739" t="s">
        <v>8219</v>
      </c>
      <c r="C1739">
        <v>111</v>
      </c>
    </row>
    <row r="1740" spans="1:3" ht="43.2" x14ac:dyDescent="0.55000000000000004">
      <c r="A1740" s="3" t="s">
        <v>3334</v>
      </c>
      <c r="B1740" t="s">
        <v>8219</v>
      </c>
      <c r="C1740">
        <v>46</v>
      </c>
    </row>
    <row r="1741" spans="1:3" ht="43.2" x14ac:dyDescent="0.55000000000000004">
      <c r="A1741" s="3" t="s">
        <v>3335</v>
      </c>
      <c r="B1741" t="s">
        <v>8219</v>
      </c>
      <c r="C1741">
        <v>63</v>
      </c>
    </row>
    <row r="1742" spans="1:3" x14ac:dyDescent="0.55000000000000004">
      <c r="A1742" s="3" t="s">
        <v>3336</v>
      </c>
      <c r="B1742" t="s">
        <v>8219</v>
      </c>
      <c r="C1742">
        <v>9</v>
      </c>
    </row>
    <row r="1743" spans="1:3" ht="28.8" x14ac:dyDescent="0.55000000000000004">
      <c r="A1743" s="3" t="s">
        <v>3337</v>
      </c>
      <c r="B1743" t="s">
        <v>8219</v>
      </c>
      <c r="C1743">
        <v>34</v>
      </c>
    </row>
    <row r="1744" spans="1:3" ht="28.8" x14ac:dyDescent="0.55000000000000004">
      <c r="A1744" s="3" t="s">
        <v>3338</v>
      </c>
      <c r="B1744" t="s">
        <v>8219</v>
      </c>
      <c r="C1744">
        <v>112</v>
      </c>
    </row>
    <row r="1745" spans="1:3" ht="43.2" x14ac:dyDescent="0.55000000000000004">
      <c r="A1745" s="3" t="s">
        <v>3339</v>
      </c>
      <c r="B1745" t="s">
        <v>8219</v>
      </c>
      <c r="C1745">
        <v>47</v>
      </c>
    </row>
    <row r="1746" spans="1:3" x14ac:dyDescent="0.55000000000000004">
      <c r="A1746" s="3" t="s">
        <v>3340</v>
      </c>
      <c r="B1746" t="s">
        <v>8219</v>
      </c>
      <c r="C1746">
        <v>38</v>
      </c>
    </row>
    <row r="1747" spans="1:3" x14ac:dyDescent="0.55000000000000004">
      <c r="A1747" s="3" t="s">
        <v>3341</v>
      </c>
      <c r="B1747" t="s">
        <v>8219</v>
      </c>
      <c r="C1747">
        <v>28</v>
      </c>
    </row>
    <row r="1748" spans="1:3" ht="43.2" x14ac:dyDescent="0.55000000000000004">
      <c r="A1748" s="3" t="s">
        <v>3342</v>
      </c>
      <c r="B1748" t="s">
        <v>8219</v>
      </c>
      <c r="C1748">
        <v>78</v>
      </c>
    </row>
    <row r="1749" spans="1:3" ht="28.8" x14ac:dyDescent="0.55000000000000004">
      <c r="A1749" s="3" t="s">
        <v>3343</v>
      </c>
      <c r="B1749" t="s">
        <v>8219</v>
      </c>
      <c r="C1749">
        <v>23</v>
      </c>
    </row>
    <row r="1750" spans="1:3" ht="28.8" x14ac:dyDescent="0.55000000000000004">
      <c r="A1750" s="3" t="s">
        <v>3344</v>
      </c>
      <c r="B1750" t="s">
        <v>8219</v>
      </c>
      <c r="C1750">
        <v>40</v>
      </c>
    </row>
    <row r="1751" spans="1:3" ht="28.8" x14ac:dyDescent="0.55000000000000004">
      <c r="A1751" s="3" t="s">
        <v>3345</v>
      </c>
      <c r="B1751" t="s">
        <v>8219</v>
      </c>
      <c r="C1751">
        <v>13</v>
      </c>
    </row>
    <row r="1752" spans="1:3" ht="43.2" x14ac:dyDescent="0.55000000000000004">
      <c r="A1752" s="3" t="s">
        <v>3346</v>
      </c>
      <c r="B1752" t="s">
        <v>8219</v>
      </c>
      <c r="C1752">
        <v>18</v>
      </c>
    </row>
    <row r="1753" spans="1:3" ht="43.2" x14ac:dyDescent="0.55000000000000004">
      <c r="A1753" s="3" t="s">
        <v>3347</v>
      </c>
      <c r="B1753" t="s">
        <v>8219</v>
      </c>
      <c r="C1753">
        <v>22</v>
      </c>
    </row>
    <row r="1754" spans="1:3" x14ac:dyDescent="0.55000000000000004">
      <c r="A1754" s="3" t="s">
        <v>3266</v>
      </c>
      <c r="B1754" t="s">
        <v>8219</v>
      </c>
      <c r="C1754">
        <v>79</v>
      </c>
    </row>
    <row r="1755" spans="1:3" ht="43.2" x14ac:dyDescent="0.55000000000000004">
      <c r="A1755" s="3" t="s">
        <v>3348</v>
      </c>
      <c r="B1755" t="s">
        <v>8219</v>
      </c>
      <c r="C1755">
        <v>14</v>
      </c>
    </row>
    <row r="1756" spans="1:3" x14ac:dyDescent="0.55000000000000004">
      <c r="A1756" s="3" t="s">
        <v>3349</v>
      </c>
      <c r="B1756" t="s">
        <v>8219</v>
      </c>
      <c r="C1756">
        <v>51</v>
      </c>
    </row>
    <row r="1757" spans="1:3" ht="28.8" x14ac:dyDescent="0.55000000000000004">
      <c r="A1757" s="3" t="s">
        <v>3350</v>
      </c>
      <c r="B1757" t="s">
        <v>8219</v>
      </c>
      <c r="C1757">
        <v>54</v>
      </c>
    </row>
    <row r="1758" spans="1:3" ht="28.8" x14ac:dyDescent="0.55000000000000004">
      <c r="A1758" s="3" t="s">
        <v>3351</v>
      </c>
      <c r="B1758" t="s">
        <v>8219</v>
      </c>
      <c r="C1758">
        <v>70</v>
      </c>
    </row>
    <row r="1759" spans="1:3" ht="28.8" x14ac:dyDescent="0.55000000000000004">
      <c r="A1759" s="3" t="s">
        <v>3352</v>
      </c>
      <c r="B1759" t="s">
        <v>8219</v>
      </c>
      <c r="C1759">
        <v>44</v>
      </c>
    </row>
    <row r="1760" spans="1:3" ht="28.8" x14ac:dyDescent="0.55000000000000004">
      <c r="A1760" s="3" t="s">
        <v>3353</v>
      </c>
      <c r="B1760" t="s">
        <v>8219</v>
      </c>
      <c r="C1760">
        <v>55</v>
      </c>
    </row>
    <row r="1761" spans="1:3" ht="28.8" x14ac:dyDescent="0.55000000000000004">
      <c r="A1761" s="3" t="s">
        <v>3354</v>
      </c>
      <c r="B1761" t="s">
        <v>8219</v>
      </c>
      <c r="C1761">
        <v>15</v>
      </c>
    </row>
    <row r="1762" spans="1:3" ht="43.2" x14ac:dyDescent="0.55000000000000004">
      <c r="A1762" s="3" t="s">
        <v>3355</v>
      </c>
      <c r="B1762" t="s">
        <v>8219</v>
      </c>
      <c r="C1762">
        <v>27</v>
      </c>
    </row>
    <row r="1763" spans="1:3" ht="43.2" x14ac:dyDescent="0.55000000000000004">
      <c r="A1763" s="3" t="s">
        <v>3356</v>
      </c>
      <c r="B1763" t="s">
        <v>8219</v>
      </c>
      <c r="C1763">
        <v>21</v>
      </c>
    </row>
    <row r="1764" spans="1:3" ht="43.2" x14ac:dyDescent="0.55000000000000004">
      <c r="A1764" s="3" t="s">
        <v>3357</v>
      </c>
      <c r="B1764" t="s">
        <v>8219</v>
      </c>
      <c r="C1764">
        <v>162</v>
      </c>
    </row>
    <row r="1765" spans="1:3" ht="28.8" x14ac:dyDescent="0.55000000000000004">
      <c r="A1765" s="3" t="s">
        <v>3358</v>
      </c>
      <c r="B1765" t="s">
        <v>8219</v>
      </c>
      <c r="C1765">
        <v>23</v>
      </c>
    </row>
    <row r="1766" spans="1:3" x14ac:dyDescent="0.55000000000000004">
      <c r="A1766" s="3" t="s">
        <v>3359</v>
      </c>
      <c r="B1766" t="s">
        <v>8219</v>
      </c>
      <c r="C1766">
        <v>72</v>
      </c>
    </row>
    <row r="1767" spans="1:3" ht="43.2" x14ac:dyDescent="0.55000000000000004">
      <c r="A1767" s="3" t="s">
        <v>3360</v>
      </c>
      <c r="B1767" t="s">
        <v>8219</v>
      </c>
      <c r="C1767">
        <v>68</v>
      </c>
    </row>
    <row r="1768" spans="1:3" ht="43.2" x14ac:dyDescent="0.55000000000000004">
      <c r="A1768" s="3" t="s">
        <v>3361</v>
      </c>
      <c r="B1768" t="s">
        <v>8219</v>
      </c>
      <c r="C1768">
        <v>20</v>
      </c>
    </row>
    <row r="1769" spans="1:3" ht="28.8" x14ac:dyDescent="0.55000000000000004">
      <c r="A1769" s="3" t="s">
        <v>3362</v>
      </c>
      <c r="B1769" t="s">
        <v>8219</v>
      </c>
      <c r="C1769">
        <v>26</v>
      </c>
    </row>
    <row r="1770" spans="1:3" x14ac:dyDescent="0.55000000000000004">
      <c r="A1770" s="3" t="s">
        <v>3363</v>
      </c>
      <c r="B1770" t="s">
        <v>8219</v>
      </c>
      <c r="C1770">
        <v>72</v>
      </c>
    </row>
    <row r="1771" spans="1:3" ht="28.8" x14ac:dyDescent="0.55000000000000004">
      <c r="A1771" s="3" t="s">
        <v>3364</v>
      </c>
      <c r="B1771" t="s">
        <v>8219</v>
      </c>
      <c r="C1771">
        <v>3</v>
      </c>
    </row>
    <row r="1772" spans="1:3" ht="28.8" x14ac:dyDescent="0.55000000000000004">
      <c r="A1772" s="3" t="s">
        <v>3365</v>
      </c>
      <c r="B1772" t="s">
        <v>8219</v>
      </c>
      <c r="C1772">
        <v>18</v>
      </c>
    </row>
    <row r="1773" spans="1:3" ht="28.8" x14ac:dyDescent="0.55000000000000004">
      <c r="A1773" s="3" t="s">
        <v>3366</v>
      </c>
      <c r="B1773" t="s">
        <v>8219</v>
      </c>
      <c r="C1773">
        <v>30</v>
      </c>
    </row>
    <row r="1774" spans="1:3" ht="28.8" x14ac:dyDescent="0.55000000000000004">
      <c r="A1774" s="3" t="s">
        <v>3367</v>
      </c>
      <c r="B1774" t="s">
        <v>8219</v>
      </c>
      <c r="C1774">
        <v>23</v>
      </c>
    </row>
    <row r="1775" spans="1:3" ht="28.8" x14ac:dyDescent="0.55000000000000004">
      <c r="A1775" s="3" t="s">
        <v>3368</v>
      </c>
      <c r="B1775" t="s">
        <v>8219</v>
      </c>
      <c r="C1775">
        <v>54</v>
      </c>
    </row>
    <row r="1776" spans="1:3" ht="43.2" x14ac:dyDescent="0.55000000000000004">
      <c r="A1776" s="3" t="s">
        <v>3369</v>
      </c>
      <c r="B1776" t="s">
        <v>8219</v>
      </c>
      <c r="C1776">
        <v>26</v>
      </c>
    </row>
    <row r="1777" spans="1:3" ht="28.8" x14ac:dyDescent="0.55000000000000004">
      <c r="A1777" s="3" t="s">
        <v>3370</v>
      </c>
      <c r="B1777" t="s">
        <v>8219</v>
      </c>
      <c r="C1777">
        <v>9</v>
      </c>
    </row>
    <row r="1778" spans="1:3" x14ac:dyDescent="0.55000000000000004">
      <c r="A1778" s="3" t="s">
        <v>3371</v>
      </c>
      <c r="B1778" t="s">
        <v>8219</v>
      </c>
      <c r="C1778">
        <v>27</v>
      </c>
    </row>
    <row r="1779" spans="1:3" ht="28.8" x14ac:dyDescent="0.55000000000000004">
      <c r="A1779" s="3" t="s">
        <v>3372</v>
      </c>
      <c r="B1779" t="s">
        <v>8219</v>
      </c>
      <c r="C1779">
        <v>30</v>
      </c>
    </row>
    <row r="1780" spans="1:3" ht="28.8" x14ac:dyDescent="0.55000000000000004">
      <c r="A1780" s="3" t="s">
        <v>3373</v>
      </c>
      <c r="B1780" t="s">
        <v>8219</v>
      </c>
      <c r="C1780">
        <v>52</v>
      </c>
    </row>
    <row r="1781" spans="1:3" ht="28.8" x14ac:dyDescent="0.55000000000000004">
      <c r="A1781" s="3" t="s">
        <v>3374</v>
      </c>
      <c r="B1781" t="s">
        <v>8219</v>
      </c>
      <c r="C1781">
        <v>17</v>
      </c>
    </row>
    <row r="1782" spans="1:3" x14ac:dyDescent="0.55000000000000004">
      <c r="A1782" s="3" t="s">
        <v>3375</v>
      </c>
      <c r="B1782" t="s">
        <v>8219</v>
      </c>
      <c r="C1782">
        <v>19</v>
      </c>
    </row>
    <row r="1783" spans="1:3" x14ac:dyDescent="0.55000000000000004">
      <c r="A1783" s="3" t="s">
        <v>3376</v>
      </c>
      <c r="B1783" t="s">
        <v>8219</v>
      </c>
      <c r="C1783">
        <v>77</v>
      </c>
    </row>
    <row r="1784" spans="1:3" x14ac:dyDescent="0.55000000000000004">
      <c r="A1784" s="3" t="s">
        <v>3377</v>
      </c>
      <c r="B1784" t="s">
        <v>8219</v>
      </c>
      <c r="C1784">
        <v>21</v>
      </c>
    </row>
    <row r="1785" spans="1:3" x14ac:dyDescent="0.55000000000000004">
      <c r="A1785" s="3" t="s">
        <v>3378</v>
      </c>
      <c r="B1785" t="s">
        <v>8219</v>
      </c>
      <c r="C1785">
        <v>38</v>
      </c>
    </row>
    <row r="1786" spans="1:3" ht="28.8" x14ac:dyDescent="0.55000000000000004">
      <c r="A1786" s="3" t="s">
        <v>3379</v>
      </c>
      <c r="B1786" t="s">
        <v>8219</v>
      </c>
      <c r="C1786">
        <v>28</v>
      </c>
    </row>
    <row r="1787" spans="1:3" ht="43.2" x14ac:dyDescent="0.55000000000000004">
      <c r="A1787" s="3" t="s">
        <v>3380</v>
      </c>
      <c r="B1787" t="s">
        <v>8219</v>
      </c>
      <c r="C1787">
        <v>48</v>
      </c>
    </row>
    <row r="1788" spans="1:3" ht="43.2" x14ac:dyDescent="0.55000000000000004">
      <c r="A1788" s="3" t="s">
        <v>3381</v>
      </c>
      <c r="B1788" t="s">
        <v>8219</v>
      </c>
      <c r="C1788">
        <v>46</v>
      </c>
    </row>
    <row r="1789" spans="1:3" ht="43.2" x14ac:dyDescent="0.55000000000000004">
      <c r="A1789" s="3" t="s">
        <v>3382</v>
      </c>
      <c r="B1789" t="s">
        <v>8219</v>
      </c>
      <c r="C1789">
        <v>30</v>
      </c>
    </row>
    <row r="1790" spans="1:3" x14ac:dyDescent="0.55000000000000004">
      <c r="A1790" s="3" t="s">
        <v>3383</v>
      </c>
      <c r="B1790" t="s">
        <v>8219</v>
      </c>
      <c r="C1790">
        <v>64</v>
      </c>
    </row>
    <row r="1791" spans="1:3" ht="43.2" x14ac:dyDescent="0.55000000000000004">
      <c r="A1791" s="3" t="s">
        <v>3384</v>
      </c>
      <c r="B1791" t="s">
        <v>8219</v>
      </c>
      <c r="C1791">
        <v>15</v>
      </c>
    </row>
    <row r="1792" spans="1:3" x14ac:dyDescent="0.55000000000000004">
      <c r="A1792" s="3" t="s">
        <v>3385</v>
      </c>
      <c r="B1792" t="s">
        <v>8219</v>
      </c>
      <c r="C1792">
        <v>41</v>
      </c>
    </row>
    <row r="1793" spans="1:3" ht="43.2" x14ac:dyDescent="0.55000000000000004">
      <c r="A1793" s="3" t="s">
        <v>3386</v>
      </c>
      <c r="B1793" t="s">
        <v>8219</v>
      </c>
      <c r="C1793">
        <v>35</v>
      </c>
    </row>
    <row r="1794" spans="1:3" x14ac:dyDescent="0.55000000000000004">
      <c r="A1794" s="3" t="s">
        <v>3387</v>
      </c>
      <c r="B1794" t="s">
        <v>8219</v>
      </c>
      <c r="C1794">
        <v>45</v>
      </c>
    </row>
    <row r="1795" spans="1:3" ht="28.8" x14ac:dyDescent="0.55000000000000004">
      <c r="A1795" s="3" t="s">
        <v>3388</v>
      </c>
      <c r="B1795" t="s">
        <v>8219</v>
      </c>
      <c r="C1795">
        <v>62</v>
      </c>
    </row>
    <row r="1796" spans="1:3" ht="43.2" x14ac:dyDescent="0.55000000000000004">
      <c r="A1796" s="3" t="s">
        <v>3389</v>
      </c>
      <c r="B1796" t="s">
        <v>8219</v>
      </c>
      <c r="C1796">
        <v>22</v>
      </c>
    </row>
    <row r="1797" spans="1:3" ht="28.8" x14ac:dyDescent="0.55000000000000004">
      <c r="A1797" s="3" t="s">
        <v>3390</v>
      </c>
      <c r="B1797" t="s">
        <v>8219</v>
      </c>
      <c r="C1797">
        <v>18</v>
      </c>
    </row>
    <row r="1798" spans="1:3" x14ac:dyDescent="0.55000000000000004">
      <c r="A1798" s="3" t="s">
        <v>3391</v>
      </c>
      <c r="B1798" t="s">
        <v>8219</v>
      </c>
      <c r="C1798">
        <v>12</v>
      </c>
    </row>
    <row r="1799" spans="1:3" x14ac:dyDescent="0.55000000000000004">
      <c r="A1799" s="3" t="s">
        <v>3392</v>
      </c>
      <c r="B1799" t="s">
        <v>8219</v>
      </c>
      <c r="C1799">
        <v>44</v>
      </c>
    </row>
    <row r="1800" spans="1:3" ht="28.8" x14ac:dyDescent="0.55000000000000004">
      <c r="A1800" s="3" t="s">
        <v>3393</v>
      </c>
      <c r="B1800" t="s">
        <v>8219</v>
      </c>
      <c r="C1800">
        <v>27</v>
      </c>
    </row>
    <row r="1801" spans="1:3" x14ac:dyDescent="0.55000000000000004">
      <c r="A1801" s="3" t="s">
        <v>3394</v>
      </c>
      <c r="B1801" t="s">
        <v>8219</v>
      </c>
      <c r="C1801">
        <v>38</v>
      </c>
    </row>
    <row r="1802" spans="1:3" x14ac:dyDescent="0.55000000000000004">
      <c r="A1802" s="3" t="s">
        <v>3395</v>
      </c>
      <c r="B1802" t="s">
        <v>8219</v>
      </c>
      <c r="C1802">
        <v>28</v>
      </c>
    </row>
    <row r="1803" spans="1:3" ht="28.8" x14ac:dyDescent="0.55000000000000004">
      <c r="A1803" s="3" t="s">
        <v>3396</v>
      </c>
      <c r="B1803" t="s">
        <v>8219</v>
      </c>
      <c r="C1803">
        <v>24</v>
      </c>
    </row>
    <row r="1804" spans="1:3" ht="28.8" x14ac:dyDescent="0.55000000000000004">
      <c r="A1804" s="3" t="s">
        <v>3397</v>
      </c>
      <c r="B1804" t="s">
        <v>8219</v>
      </c>
      <c r="C1804">
        <v>65</v>
      </c>
    </row>
    <row r="1805" spans="1:3" ht="28.8" x14ac:dyDescent="0.55000000000000004">
      <c r="A1805" s="3" t="s">
        <v>3398</v>
      </c>
      <c r="B1805" t="s">
        <v>8219</v>
      </c>
      <c r="C1805">
        <v>46</v>
      </c>
    </row>
    <row r="1806" spans="1:3" x14ac:dyDescent="0.55000000000000004">
      <c r="A1806" s="3" t="s">
        <v>3399</v>
      </c>
      <c r="B1806" t="s">
        <v>8219</v>
      </c>
      <c r="C1806">
        <v>85</v>
      </c>
    </row>
    <row r="1807" spans="1:3" ht="28.8" x14ac:dyDescent="0.55000000000000004">
      <c r="A1807" s="3" t="s">
        <v>3400</v>
      </c>
      <c r="B1807" t="s">
        <v>8219</v>
      </c>
      <c r="C1807">
        <v>66</v>
      </c>
    </row>
    <row r="1808" spans="1:3" x14ac:dyDescent="0.55000000000000004">
      <c r="A1808" s="3" t="s">
        <v>3401</v>
      </c>
      <c r="B1808" t="s">
        <v>8219</v>
      </c>
      <c r="C1808">
        <v>165</v>
      </c>
    </row>
    <row r="1809" spans="1:3" ht="28.8" x14ac:dyDescent="0.55000000000000004">
      <c r="A1809" s="3" t="s">
        <v>3402</v>
      </c>
      <c r="B1809" t="s">
        <v>8219</v>
      </c>
      <c r="C1809">
        <v>17</v>
      </c>
    </row>
    <row r="1810" spans="1:3" ht="43.2" x14ac:dyDescent="0.55000000000000004">
      <c r="A1810" s="3" t="s">
        <v>3403</v>
      </c>
      <c r="B1810" t="s">
        <v>8219</v>
      </c>
      <c r="C1810">
        <v>3</v>
      </c>
    </row>
    <row r="1811" spans="1:3" ht="43.2" x14ac:dyDescent="0.55000000000000004">
      <c r="A1811" s="3" t="s">
        <v>3404</v>
      </c>
      <c r="B1811" t="s">
        <v>8219</v>
      </c>
      <c r="C1811">
        <v>17</v>
      </c>
    </row>
    <row r="1812" spans="1:3" x14ac:dyDescent="0.55000000000000004">
      <c r="A1812" s="3" t="s">
        <v>3405</v>
      </c>
      <c r="B1812" t="s">
        <v>8219</v>
      </c>
      <c r="C1812">
        <v>91</v>
      </c>
    </row>
    <row r="1813" spans="1:3" ht="28.8" x14ac:dyDescent="0.55000000000000004">
      <c r="A1813" s="3" t="s">
        <v>3406</v>
      </c>
      <c r="B1813" t="s">
        <v>8219</v>
      </c>
      <c r="C1813">
        <v>67</v>
      </c>
    </row>
    <row r="1814" spans="1:3" ht="28.8" x14ac:dyDescent="0.55000000000000004">
      <c r="A1814" s="3" t="s">
        <v>3407</v>
      </c>
      <c r="B1814" t="s">
        <v>8219</v>
      </c>
      <c r="C1814">
        <v>18</v>
      </c>
    </row>
    <row r="1815" spans="1:3" ht="28.8" x14ac:dyDescent="0.55000000000000004">
      <c r="A1815" s="3" t="s">
        <v>3408</v>
      </c>
      <c r="B1815" t="s">
        <v>8219</v>
      </c>
      <c r="C1815">
        <v>21</v>
      </c>
    </row>
    <row r="1816" spans="1:3" ht="28.8" x14ac:dyDescent="0.55000000000000004">
      <c r="A1816" s="3" t="s">
        <v>3409</v>
      </c>
      <c r="B1816" t="s">
        <v>8219</v>
      </c>
      <c r="C1816">
        <v>40</v>
      </c>
    </row>
    <row r="1817" spans="1:3" ht="43.2" x14ac:dyDescent="0.55000000000000004">
      <c r="A1817" s="3" t="s">
        <v>3410</v>
      </c>
      <c r="B1817" t="s">
        <v>8219</v>
      </c>
      <c r="C1817">
        <v>78</v>
      </c>
    </row>
    <row r="1818" spans="1:3" ht="28.8" x14ac:dyDescent="0.55000000000000004">
      <c r="A1818" s="3" t="s">
        <v>3411</v>
      </c>
      <c r="B1818" t="s">
        <v>8219</v>
      </c>
      <c r="C1818">
        <v>26</v>
      </c>
    </row>
    <row r="1819" spans="1:3" ht="28.8" x14ac:dyDescent="0.55000000000000004">
      <c r="A1819" s="3" t="s">
        <v>3412</v>
      </c>
      <c r="B1819" t="s">
        <v>8219</v>
      </c>
      <c r="C1819">
        <v>14</v>
      </c>
    </row>
    <row r="1820" spans="1:3" x14ac:dyDescent="0.55000000000000004">
      <c r="A1820" s="3" t="s">
        <v>3413</v>
      </c>
      <c r="B1820" t="s">
        <v>8219</v>
      </c>
      <c r="C1820">
        <v>44</v>
      </c>
    </row>
    <row r="1821" spans="1:3" ht="28.8" x14ac:dyDescent="0.55000000000000004">
      <c r="A1821" s="3" t="s">
        <v>3414</v>
      </c>
      <c r="B1821" t="s">
        <v>8219</v>
      </c>
      <c r="C1821">
        <v>9</v>
      </c>
    </row>
    <row r="1822" spans="1:3" ht="43.2" x14ac:dyDescent="0.55000000000000004">
      <c r="A1822" s="3" t="s">
        <v>3415</v>
      </c>
      <c r="B1822" t="s">
        <v>8219</v>
      </c>
      <c r="C1822">
        <v>30</v>
      </c>
    </row>
    <row r="1823" spans="1:3" ht="28.8" x14ac:dyDescent="0.55000000000000004">
      <c r="A1823" s="3" t="s">
        <v>3416</v>
      </c>
      <c r="B1823" t="s">
        <v>8219</v>
      </c>
      <c r="C1823">
        <v>45</v>
      </c>
    </row>
    <row r="1824" spans="1:3" ht="28.8" x14ac:dyDescent="0.55000000000000004">
      <c r="A1824" s="3" t="s">
        <v>3417</v>
      </c>
      <c r="B1824" t="s">
        <v>8219</v>
      </c>
      <c r="C1824">
        <v>56</v>
      </c>
    </row>
    <row r="1825" spans="1:3" ht="28.8" x14ac:dyDescent="0.55000000000000004">
      <c r="A1825" s="3" t="s">
        <v>3418</v>
      </c>
      <c r="B1825" t="s">
        <v>8219</v>
      </c>
      <c r="C1825">
        <v>46</v>
      </c>
    </row>
    <row r="1826" spans="1:3" ht="28.8" x14ac:dyDescent="0.55000000000000004">
      <c r="A1826" s="3" t="s">
        <v>3419</v>
      </c>
      <c r="B1826" t="s">
        <v>8219</v>
      </c>
      <c r="C1826">
        <v>34</v>
      </c>
    </row>
    <row r="1827" spans="1:3" ht="43.2" x14ac:dyDescent="0.55000000000000004">
      <c r="A1827" s="3" t="s">
        <v>3420</v>
      </c>
      <c r="B1827" t="s">
        <v>8219</v>
      </c>
      <c r="C1827">
        <v>98</v>
      </c>
    </row>
    <row r="1828" spans="1:3" ht="43.2" x14ac:dyDescent="0.55000000000000004">
      <c r="A1828" s="3" t="s">
        <v>3421</v>
      </c>
      <c r="B1828" t="s">
        <v>8219</v>
      </c>
      <c r="C1828">
        <v>46</v>
      </c>
    </row>
    <row r="1829" spans="1:3" ht="28.8" x14ac:dyDescent="0.55000000000000004">
      <c r="A1829" s="3" t="s">
        <v>3422</v>
      </c>
      <c r="B1829" t="s">
        <v>8219</v>
      </c>
      <c r="C1829">
        <v>10</v>
      </c>
    </row>
    <row r="1830" spans="1:3" ht="43.2" x14ac:dyDescent="0.55000000000000004">
      <c r="A1830" s="3" t="s">
        <v>3423</v>
      </c>
      <c r="B1830" t="s">
        <v>8219</v>
      </c>
      <c r="C1830">
        <v>76</v>
      </c>
    </row>
    <row r="1831" spans="1:3" x14ac:dyDescent="0.55000000000000004">
      <c r="A1831" s="3" t="s">
        <v>3424</v>
      </c>
      <c r="B1831" t="s">
        <v>8219</v>
      </c>
      <c r="C1831">
        <v>104</v>
      </c>
    </row>
    <row r="1832" spans="1:3" x14ac:dyDescent="0.55000000000000004">
      <c r="A1832" s="3" t="s">
        <v>3425</v>
      </c>
      <c r="B1832" t="s">
        <v>8219</v>
      </c>
      <c r="C1832">
        <v>87</v>
      </c>
    </row>
    <row r="1833" spans="1:3" x14ac:dyDescent="0.55000000000000004">
      <c r="A1833" s="3" t="s">
        <v>3426</v>
      </c>
      <c r="B1833" t="s">
        <v>8219</v>
      </c>
      <c r="C1833">
        <v>29</v>
      </c>
    </row>
    <row r="1834" spans="1:3" ht="43.2" x14ac:dyDescent="0.55000000000000004">
      <c r="A1834" s="3" t="s">
        <v>3427</v>
      </c>
      <c r="B1834" t="s">
        <v>8219</v>
      </c>
      <c r="C1834">
        <v>51</v>
      </c>
    </row>
    <row r="1835" spans="1:3" ht="43.2" x14ac:dyDescent="0.55000000000000004">
      <c r="A1835" s="3" t="s">
        <v>3428</v>
      </c>
      <c r="B1835" t="s">
        <v>8219</v>
      </c>
      <c r="C1835">
        <v>12</v>
      </c>
    </row>
    <row r="1836" spans="1:3" x14ac:dyDescent="0.55000000000000004">
      <c r="A1836" s="3" t="s">
        <v>3429</v>
      </c>
      <c r="B1836" t="s">
        <v>8219</v>
      </c>
      <c r="C1836">
        <v>72</v>
      </c>
    </row>
    <row r="1837" spans="1:3" ht="43.2" x14ac:dyDescent="0.55000000000000004">
      <c r="A1837" s="3" t="s">
        <v>3430</v>
      </c>
      <c r="B1837" t="s">
        <v>8219</v>
      </c>
      <c r="C1837">
        <v>21</v>
      </c>
    </row>
    <row r="1838" spans="1:3" x14ac:dyDescent="0.55000000000000004">
      <c r="A1838" s="3" t="s">
        <v>3431</v>
      </c>
      <c r="B1838" t="s">
        <v>8219</v>
      </c>
      <c r="C1838">
        <v>42</v>
      </c>
    </row>
    <row r="1839" spans="1:3" x14ac:dyDescent="0.55000000000000004">
      <c r="A1839" s="3" t="s">
        <v>3432</v>
      </c>
      <c r="B1839" t="s">
        <v>8219</v>
      </c>
      <c r="C1839">
        <v>71</v>
      </c>
    </row>
    <row r="1840" spans="1:3" x14ac:dyDescent="0.55000000000000004">
      <c r="A1840" s="3" t="s">
        <v>3433</v>
      </c>
      <c r="B1840" t="s">
        <v>8219</v>
      </c>
      <c r="C1840">
        <v>168</v>
      </c>
    </row>
    <row r="1841" spans="1:3" ht="28.8" x14ac:dyDescent="0.55000000000000004">
      <c r="A1841" s="3" t="s">
        <v>3434</v>
      </c>
      <c r="B1841" t="s">
        <v>8219</v>
      </c>
      <c r="C1841">
        <v>19</v>
      </c>
    </row>
    <row r="1842" spans="1:3" ht="28.8" x14ac:dyDescent="0.55000000000000004">
      <c r="A1842" s="3" t="s">
        <v>3435</v>
      </c>
      <c r="B1842" t="s">
        <v>8219</v>
      </c>
      <c r="C1842">
        <v>37</v>
      </c>
    </row>
    <row r="1843" spans="1:3" ht="57.6" x14ac:dyDescent="0.55000000000000004">
      <c r="A1843" s="3" t="s">
        <v>3436</v>
      </c>
      <c r="B1843" t="s">
        <v>8219</v>
      </c>
      <c r="C1843">
        <v>36</v>
      </c>
    </row>
    <row r="1844" spans="1:3" x14ac:dyDescent="0.55000000000000004">
      <c r="A1844" s="3" t="s">
        <v>3437</v>
      </c>
      <c r="B1844" t="s">
        <v>8219</v>
      </c>
      <c r="C1844">
        <v>14</v>
      </c>
    </row>
    <row r="1845" spans="1:3" ht="43.2" x14ac:dyDescent="0.55000000000000004">
      <c r="A1845" s="3" t="s">
        <v>3438</v>
      </c>
      <c r="B1845" t="s">
        <v>8219</v>
      </c>
      <c r="C1845">
        <v>18</v>
      </c>
    </row>
    <row r="1846" spans="1:3" ht="28.8" x14ac:dyDescent="0.55000000000000004">
      <c r="A1846" s="3" t="s">
        <v>3439</v>
      </c>
      <c r="B1846" t="s">
        <v>8219</v>
      </c>
      <c r="C1846">
        <v>82</v>
      </c>
    </row>
    <row r="1847" spans="1:3" ht="28.8" x14ac:dyDescent="0.55000000000000004">
      <c r="A1847" s="3" t="s">
        <v>3440</v>
      </c>
      <c r="B1847" t="s">
        <v>8219</v>
      </c>
      <c r="C1847">
        <v>43</v>
      </c>
    </row>
    <row r="1848" spans="1:3" x14ac:dyDescent="0.55000000000000004">
      <c r="A1848" s="3" t="s">
        <v>3441</v>
      </c>
      <c r="B1848" t="s">
        <v>8219</v>
      </c>
      <c r="C1848">
        <v>8</v>
      </c>
    </row>
    <row r="1849" spans="1:3" ht="28.8" x14ac:dyDescent="0.55000000000000004">
      <c r="A1849" s="3" t="s">
        <v>3442</v>
      </c>
      <c r="B1849" t="s">
        <v>8219</v>
      </c>
      <c r="C1849">
        <v>45</v>
      </c>
    </row>
    <row r="1850" spans="1:3" ht="43.2" x14ac:dyDescent="0.55000000000000004">
      <c r="A1850" s="3" t="s">
        <v>3443</v>
      </c>
      <c r="B1850" t="s">
        <v>8219</v>
      </c>
      <c r="C1850">
        <v>20</v>
      </c>
    </row>
    <row r="1851" spans="1:3" ht="28.8" x14ac:dyDescent="0.55000000000000004">
      <c r="A1851" s="3" t="s">
        <v>3444</v>
      </c>
      <c r="B1851" t="s">
        <v>8219</v>
      </c>
      <c r="C1851">
        <v>31</v>
      </c>
    </row>
    <row r="1852" spans="1:3" ht="28.8" x14ac:dyDescent="0.55000000000000004">
      <c r="A1852" s="3" t="s">
        <v>3445</v>
      </c>
      <c r="B1852" t="s">
        <v>8219</v>
      </c>
      <c r="C1852">
        <v>25</v>
      </c>
    </row>
    <row r="1853" spans="1:3" x14ac:dyDescent="0.55000000000000004">
      <c r="A1853" s="3" t="s">
        <v>3446</v>
      </c>
      <c r="B1853" t="s">
        <v>8219</v>
      </c>
      <c r="C1853">
        <v>14</v>
      </c>
    </row>
    <row r="1854" spans="1:3" ht="28.8" x14ac:dyDescent="0.55000000000000004">
      <c r="A1854" s="3" t="s">
        <v>3447</v>
      </c>
      <c r="B1854" t="s">
        <v>8219</v>
      </c>
      <c r="C1854">
        <v>45</v>
      </c>
    </row>
    <row r="1855" spans="1:3" ht="43.2" x14ac:dyDescent="0.55000000000000004">
      <c r="A1855" s="3" t="s">
        <v>3448</v>
      </c>
      <c r="B1855" t="s">
        <v>8219</v>
      </c>
      <c r="C1855">
        <v>20</v>
      </c>
    </row>
    <row r="1856" spans="1:3" x14ac:dyDescent="0.55000000000000004">
      <c r="A1856" s="3" t="s">
        <v>3449</v>
      </c>
      <c r="B1856" t="s">
        <v>8219</v>
      </c>
      <c r="C1856">
        <v>39</v>
      </c>
    </row>
    <row r="1857" spans="1:3" x14ac:dyDescent="0.55000000000000004">
      <c r="A1857" s="3" t="s">
        <v>3450</v>
      </c>
      <c r="B1857" t="s">
        <v>8219</v>
      </c>
      <c r="C1857">
        <v>16</v>
      </c>
    </row>
    <row r="1858" spans="1:3" ht="43.2" x14ac:dyDescent="0.55000000000000004">
      <c r="A1858" s="3" t="s">
        <v>3451</v>
      </c>
      <c r="B1858" t="s">
        <v>8219</v>
      </c>
      <c r="C1858">
        <v>37</v>
      </c>
    </row>
    <row r="1859" spans="1:3" ht="28.8" x14ac:dyDescent="0.55000000000000004">
      <c r="A1859" s="3" t="s">
        <v>3452</v>
      </c>
      <c r="B1859" t="s">
        <v>8219</v>
      </c>
      <c r="C1859">
        <v>14</v>
      </c>
    </row>
    <row r="1860" spans="1:3" ht="43.2" x14ac:dyDescent="0.55000000000000004">
      <c r="A1860" s="3" t="s">
        <v>3453</v>
      </c>
      <c r="B1860" t="s">
        <v>8219</v>
      </c>
      <c r="C1860">
        <v>21</v>
      </c>
    </row>
    <row r="1861" spans="1:3" ht="43.2" x14ac:dyDescent="0.55000000000000004">
      <c r="A1861" s="3" t="s">
        <v>3454</v>
      </c>
      <c r="B1861" t="s">
        <v>8219</v>
      </c>
      <c r="C1861">
        <v>69</v>
      </c>
    </row>
    <row r="1862" spans="1:3" x14ac:dyDescent="0.55000000000000004">
      <c r="A1862" s="3" t="s">
        <v>3455</v>
      </c>
      <c r="B1862" t="s">
        <v>8219</v>
      </c>
      <c r="C1862">
        <v>16</v>
      </c>
    </row>
    <row r="1863" spans="1:3" ht="43.2" x14ac:dyDescent="0.55000000000000004">
      <c r="A1863" s="3" t="s">
        <v>3456</v>
      </c>
      <c r="B1863" t="s">
        <v>8219</v>
      </c>
      <c r="C1863">
        <v>55</v>
      </c>
    </row>
    <row r="1864" spans="1:3" ht="28.8" x14ac:dyDescent="0.55000000000000004">
      <c r="A1864" s="3" t="s">
        <v>3457</v>
      </c>
      <c r="B1864" t="s">
        <v>8219</v>
      </c>
      <c r="C1864">
        <v>27</v>
      </c>
    </row>
    <row r="1865" spans="1:3" ht="43.2" x14ac:dyDescent="0.55000000000000004">
      <c r="A1865" s="3" t="s">
        <v>3458</v>
      </c>
      <c r="B1865" t="s">
        <v>8219</v>
      </c>
      <c r="C1865">
        <v>36</v>
      </c>
    </row>
    <row r="1866" spans="1:3" x14ac:dyDescent="0.55000000000000004">
      <c r="A1866" s="3" t="s">
        <v>3459</v>
      </c>
      <c r="B1866" t="s">
        <v>8219</v>
      </c>
      <c r="C1866">
        <v>19</v>
      </c>
    </row>
    <row r="1867" spans="1:3" ht="43.2" x14ac:dyDescent="0.55000000000000004">
      <c r="A1867" s="3" t="s">
        <v>3460</v>
      </c>
      <c r="B1867" t="s">
        <v>8219</v>
      </c>
      <c r="C1867">
        <v>12</v>
      </c>
    </row>
    <row r="1868" spans="1:3" ht="28.8" x14ac:dyDescent="0.55000000000000004">
      <c r="A1868" s="3" t="s">
        <v>3461</v>
      </c>
      <c r="B1868" t="s">
        <v>8219</v>
      </c>
      <c r="C1868">
        <v>17</v>
      </c>
    </row>
    <row r="1869" spans="1:3" ht="43.2" x14ac:dyDescent="0.55000000000000004">
      <c r="A1869" s="3" t="s">
        <v>3462</v>
      </c>
      <c r="B1869" t="s">
        <v>8219</v>
      </c>
      <c r="C1869">
        <v>114</v>
      </c>
    </row>
    <row r="1870" spans="1:3" x14ac:dyDescent="0.55000000000000004">
      <c r="A1870" s="3" t="s">
        <v>3463</v>
      </c>
      <c r="B1870" t="s">
        <v>8219</v>
      </c>
      <c r="C1870">
        <v>93</v>
      </c>
    </row>
    <row r="1871" spans="1:3" ht="28.8" x14ac:dyDescent="0.55000000000000004">
      <c r="A1871" s="3" t="s">
        <v>3464</v>
      </c>
      <c r="B1871" t="s">
        <v>8219</v>
      </c>
      <c r="C1871">
        <v>36</v>
      </c>
    </row>
    <row r="1872" spans="1:3" ht="28.8" x14ac:dyDescent="0.55000000000000004">
      <c r="A1872" s="3" t="s">
        <v>3465</v>
      </c>
      <c r="B1872" t="s">
        <v>8219</v>
      </c>
      <c r="C1872">
        <v>61</v>
      </c>
    </row>
    <row r="1873" spans="1:3" ht="28.8" x14ac:dyDescent="0.55000000000000004">
      <c r="A1873" s="3" t="s">
        <v>3466</v>
      </c>
      <c r="B1873" t="s">
        <v>8219</v>
      </c>
      <c r="C1873">
        <v>47</v>
      </c>
    </row>
    <row r="1874" spans="1:3" ht="43.2" x14ac:dyDescent="0.55000000000000004">
      <c r="A1874" s="3" t="s">
        <v>3467</v>
      </c>
      <c r="B1874" t="s">
        <v>8219</v>
      </c>
      <c r="C1874">
        <v>17</v>
      </c>
    </row>
    <row r="1875" spans="1:3" ht="28.8" x14ac:dyDescent="0.55000000000000004">
      <c r="A1875" s="3" t="s">
        <v>3468</v>
      </c>
      <c r="B1875" t="s">
        <v>8219</v>
      </c>
      <c r="C1875">
        <v>63</v>
      </c>
    </row>
    <row r="1876" spans="1:3" x14ac:dyDescent="0.55000000000000004">
      <c r="A1876" s="3" t="s">
        <v>3469</v>
      </c>
      <c r="B1876" t="s">
        <v>8219</v>
      </c>
      <c r="C1876">
        <v>9</v>
      </c>
    </row>
    <row r="1877" spans="1:3" x14ac:dyDescent="0.55000000000000004">
      <c r="A1877" s="3" t="s">
        <v>3470</v>
      </c>
      <c r="B1877" t="s">
        <v>8219</v>
      </c>
      <c r="C1877">
        <v>30</v>
      </c>
    </row>
    <row r="1878" spans="1:3" ht="43.2" x14ac:dyDescent="0.55000000000000004">
      <c r="A1878" s="3" t="s">
        <v>3471</v>
      </c>
      <c r="B1878" t="s">
        <v>8219</v>
      </c>
      <c r="C1878">
        <v>23</v>
      </c>
    </row>
    <row r="1879" spans="1:3" x14ac:dyDescent="0.55000000000000004">
      <c r="A1879" s="3" t="s">
        <v>3472</v>
      </c>
      <c r="B1879" t="s">
        <v>8219</v>
      </c>
      <c r="C1879">
        <v>33</v>
      </c>
    </row>
    <row r="1880" spans="1:3" x14ac:dyDescent="0.55000000000000004">
      <c r="A1880" s="3" t="s">
        <v>3473</v>
      </c>
      <c r="B1880" t="s">
        <v>8219</v>
      </c>
      <c r="C1880">
        <v>39</v>
      </c>
    </row>
    <row r="1881" spans="1:3" x14ac:dyDescent="0.55000000000000004">
      <c r="A1881" s="3" t="s">
        <v>3474</v>
      </c>
      <c r="B1881" t="s">
        <v>8219</v>
      </c>
      <c r="C1881">
        <v>17</v>
      </c>
    </row>
    <row r="1882" spans="1:3" ht="43.2" x14ac:dyDescent="0.55000000000000004">
      <c r="A1882" s="3" t="s">
        <v>3475</v>
      </c>
      <c r="B1882" t="s">
        <v>8219</v>
      </c>
      <c r="C1882">
        <v>6</v>
      </c>
    </row>
    <row r="1883" spans="1:3" ht="28.8" x14ac:dyDescent="0.55000000000000004">
      <c r="A1883" s="3" t="s">
        <v>3476</v>
      </c>
      <c r="B1883" t="s">
        <v>8219</v>
      </c>
      <c r="C1883">
        <v>39</v>
      </c>
    </row>
    <row r="1884" spans="1:3" x14ac:dyDescent="0.55000000000000004">
      <c r="A1884" s="3" t="s">
        <v>3477</v>
      </c>
      <c r="B1884" t="s">
        <v>8219</v>
      </c>
      <c r="C1884">
        <v>57</v>
      </c>
    </row>
    <row r="1885" spans="1:3" x14ac:dyDescent="0.55000000000000004">
      <c r="A1885" s="3" t="s">
        <v>3478</v>
      </c>
      <c r="B1885" t="s">
        <v>8219</v>
      </c>
      <c r="C1885">
        <v>56</v>
      </c>
    </row>
    <row r="1886" spans="1:3" ht="28.8" x14ac:dyDescent="0.55000000000000004">
      <c r="A1886" s="3" t="s">
        <v>3479</v>
      </c>
      <c r="B1886" t="s">
        <v>8219</v>
      </c>
      <c r="C1886">
        <v>13</v>
      </c>
    </row>
    <row r="1887" spans="1:3" x14ac:dyDescent="0.55000000000000004">
      <c r="A1887" s="3" t="s">
        <v>3480</v>
      </c>
      <c r="B1887" t="s">
        <v>8219</v>
      </c>
      <c r="C1887">
        <v>95</v>
      </c>
    </row>
    <row r="1888" spans="1:3" ht="28.8" x14ac:dyDescent="0.55000000000000004">
      <c r="A1888" s="3" t="s">
        <v>3481</v>
      </c>
      <c r="B1888" t="s">
        <v>8219</v>
      </c>
      <c r="C1888">
        <v>80</v>
      </c>
    </row>
    <row r="1889" spans="1:3" x14ac:dyDescent="0.55000000000000004">
      <c r="A1889" s="3" t="s">
        <v>3482</v>
      </c>
      <c r="B1889" t="s">
        <v>8219</v>
      </c>
      <c r="C1889">
        <v>133</v>
      </c>
    </row>
    <row r="1890" spans="1:3" ht="28.8" x14ac:dyDescent="0.55000000000000004">
      <c r="A1890" s="3" t="s">
        <v>3483</v>
      </c>
      <c r="B1890" t="s">
        <v>8219</v>
      </c>
      <c r="C1890">
        <v>44</v>
      </c>
    </row>
    <row r="1891" spans="1:3" ht="28.8" x14ac:dyDescent="0.55000000000000004">
      <c r="A1891" s="3" t="s">
        <v>3484</v>
      </c>
      <c r="B1891" t="s">
        <v>8219</v>
      </c>
      <c r="C1891">
        <v>30</v>
      </c>
    </row>
    <row r="1892" spans="1:3" ht="43.2" x14ac:dyDescent="0.55000000000000004">
      <c r="A1892" s="3" t="s">
        <v>3485</v>
      </c>
      <c r="B1892" t="s">
        <v>8219</v>
      </c>
      <c r="C1892">
        <v>56</v>
      </c>
    </row>
    <row r="1893" spans="1:3" x14ac:dyDescent="0.55000000000000004">
      <c r="A1893" s="3" t="s">
        <v>3486</v>
      </c>
      <c r="B1893" t="s">
        <v>8219</v>
      </c>
      <c r="C1893">
        <v>66</v>
      </c>
    </row>
    <row r="1894" spans="1:3" ht="43.2" x14ac:dyDescent="0.55000000000000004">
      <c r="A1894" s="3" t="s">
        <v>3487</v>
      </c>
      <c r="B1894" t="s">
        <v>8219</v>
      </c>
      <c r="C1894">
        <v>29</v>
      </c>
    </row>
    <row r="1895" spans="1:3" ht="43.2" x14ac:dyDescent="0.55000000000000004">
      <c r="A1895" s="3" t="s">
        <v>3488</v>
      </c>
      <c r="B1895" t="s">
        <v>8219</v>
      </c>
      <c r="C1895">
        <v>72</v>
      </c>
    </row>
    <row r="1896" spans="1:3" ht="57.6" x14ac:dyDescent="0.55000000000000004">
      <c r="A1896" s="3" t="s">
        <v>3489</v>
      </c>
      <c r="B1896" t="s">
        <v>8219</v>
      </c>
      <c r="C1896">
        <v>27</v>
      </c>
    </row>
    <row r="1897" spans="1:3" ht="28.8" x14ac:dyDescent="0.55000000000000004">
      <c r="A1897" s="3" t="s">
        <v>3490</v>
      </c>
      <c r="B1897" t="s">
        <v>8219</v>
      </c>
      <c r="C1897">
        <v>10</v>
      </c>
    </row>
    <row r="1898" spans="1:3" ht="43.2" x14ac:dyDescent="0.55000000000000004">
      <c r="A1898" s="3" t="s">
        <v>3491</v>
      </c>
      <c r="B1898" t="s">
        <v>8219</v>
      </c>
      <c r="C1898">
        <v>35</v>
      </c>
    </row>
    <row r="1899" spans="1:3" ht="28.8" x14ac:dyDescent="0.55000000000000004">
      <c r="A1899" s="3" t="s">
        <v>3492</v>
      </c>
      <c r="B1899" t="s">
        <v>8219</v>
      </c>
      <c r="C1899">
        <v>29</v>
      </c>
    </row>
    <row r="1900" spans="1:3" x14ac:dyDescent="0.55000000000000004">
      <c r="A1900" s="3" t="s">
        <v>3493</v>
      </c>
      <c r="B1900" t="s">
        <v>8219</v>
      </c>
      <c r="C1900">
        <v>13</v>
      </c>
    </row>
    <row r="1901" spans="1:3" ht="28.8" x14ac:dyDescent="0.55000000000000004">
      <c r="A1901" s="3" t="s">
        <v>3494</v>
      </c>
      <c r="B1901" t="s">
        <v>8219</v>
      </c>
      <c r="C1901">
        <v>72</v>
      </c>
    </row>
    <row r="1902" spans="1:3" ht="28.8" x14ac:dyDescent="0.55000000000000004">
      <c r="A1902" s="3" t="s">
        <v>3495</v>
      </c>
      <c r="B1902" t="s">
        <v>8219</v>
      </c>
      <c r="C1902">
        <v>78</v>
      </c>
    </row>
    <row r="1903" spans="1:3" ht="28.8" x14ac:dyDescent="0.55000000000000004">
      <c r="A1903" s="3" t="s">
        <v>3496</v>
      </c>
      <c r="B1903" t="s">
        <v>8219</v>
      </c>
      <c r="C1903">
        <v>49</v>
      </c>
    </row>
    <row r="1904" spans="1:3" ht="28.8" x14ac:dyDescent="0.55000000000000004">
      <c r="A1904" s="3" t="s">
        <v>3497</v>
      </c>
      <c r="B1904" t="s">
        <v>8219</v>
      </c>
      <c r="C1904">
        <v>42</v>
      </c>
    </row>
    <row r="1905" spans="1:3" x14ac:dyDescent="0.55000000000000004">
      <c r="A1905" s="3" t="s">
        <v>3498</v>
      </c>
      <c r="B1905" t="s">
        <v>8219</v>
      </c>
      <c r="C1905">
        <v>35</v>
      </c>
    </row>
    <row r="1906" spans="1:3" ht="43.2" x14ac:dyDescent="0.55000000000000004">
      <c r="A1906" s="3" t="s">
        <v>3499</v>
      </c>
      <c r="B1906" t="s">
        <v>8219</v>
      </c>
      <c r="C1906">
        <v>42</v>
      </c>
    </row>
    <row r="1907" spans="1:3" ht="28.8" x14ac:dyDescent="0.55000000000000004">
      <c r="A1907" s="3" t="s">
        <v>3500</v>
      </c>
      <c r="B1907" t="s">
        <v>8219</v>
      </c>
      <c r="C1907">
        <v>42</v>
      </c>
    </row>
    <row r="1908" spans="1:3" x14ac:dyDescent="0.55000000000000004">
      <c r="A1908" s="3" t="s">
        <v>3501</v>
      </c>
      <c r="B1908" t="s">
        <v>8219</v>
      </c>
      <c r="C1908">
        <v>31</v>
      </c>
    </row>
    <row r="1909" spans="1:3" x14ac:dyDescent="0.55000000000000004">
      <c r="A1909" s="3" t="s">
        <v>3502</v>
      </c>
      <c r="B1909" t="s">
        <v>8219</v>
      </c>
      <c r="C1909">
        <v>38</v>
      </c>
    </row>
    <row r="1910" spans="1:3" ht="28.8" x14ac:dyDescent="0.55000000000000004">
      <c r="A1910" s="3" t="s">
        <v>3503</v>
      </c>
      <c r="B1910" t="s">
        <v>8219</v>
      </c>
      <c r="C1910">
        <v>8</v>
      </c>
    </row>
    <row r="1911" spans="1:3" ht="28.8" x14ac:dyDescent="0.55000000000000004">
      <c r="A1911" s="3" t="s">
        <v>3504</v>
      </c>
      <c r="B1911" t="s">
        <v>8219</v>
      </c>
      <c r="C1911">
        <v>39</v>
      </c>
    </row>
    <row r="1912" spans="1:3" ht="43.2" x14ac:dyDescent="0.55000000000000004">
      <c r="A1912" s="3" t="s">
        <v>3505</v>
      </c>
      <c r="B1912" t="s">
        <v>8219</v>
      </c>
      <c r="C1912">
        <v>29</v>
      </c>
    </row>
    <row r="1913" spans="1:3" ht="28.8" x14ac:dyDescent="0.55000000000000004">
      <c r="A1913" s="3" t="s">
        <v>3506</v>
      </c>
      <c r="B1913" t="s">
        <v>8219</v>
      </c>
      <c r="C1913">
        <v>72</v>
      </c>
    </row>
    <row r="1914" spans="1:3" ht="28.8" x14ac:dyDescent="0.55000000000000004">
      <c r="A1914" s="3" t="s">
        <v>3507</v>
      </c>
      <c r="B1914" t="s">
        <v>8219</v>
      </c>
      <c r="C1914">
        <v>15</v>
      </c>
    </row>
    <row r="1915" spans="1:3" ht="43.2" x14ac:dyDescent="0.55000000000000004">
      <c r="A1915" s="3" t="s">
        <v>3508</v>
      </c>
      <c r="B1915" t="s">
        <v>8219</v>
      </c>
      <c r="C1915">
        <v>33</v>
      </c>
    </row>
    <row r="1916" spans="1:3" ht="43.2" x14ac:dyDescent="0.55000000000000004">
      <c r="A1916" s="3" t="s">
        <v>3509</v>
      </c>
      <c r="B1916" t="s">
        <v>8219</v>
      </c>
      <c r="C1916">
        <v>15</v>
      </c>
    </row>
    <row r="1917" spans="1:3" x14ac:dyDescent="0.55000000000000004">
      <c r="A1917" s="3" t="s">
        <v>3510</v>
      </c>
      <c r="B1917" t="s">
        <v>8219</v>
      </c>
      <c r="C1917">
        <v>19</v>
      </c>
    </row>
    <row r="1918" spans="1:3" ht="28.8" x14ac:dyDescent="0.55000000000000004">
      <c r="A1918" s="3" t="s">
        <v>3511</v>
      </c>
      <c r="B1918" t="s">
        <v>8219</v>
      </c>
      <c r="C1918">
        <v>17</v>
      </c>
    </row>
    <row r="1919" spans="1:3" ht="43.2" x14ac:dyDescent="0.55000000000000004">
      <c r="A1919" s="3" t="s">
        <v>3512</v>
      </c>
      <c r="B1919" t="s">
        <v>8219</v>
      </c>
      <c r="C1919">
        <v>44</v>
      </c>
    </row>
    <row r="1920" spans="1:3" ht="43.2" x14ac:dyDescent="0.55000000000000004">
      <c r="A1920" s="3" t="s">
        <v>3513</v>
      </c>
      <c r="B1920" t="s">
        <v>8219</v>
      </c>
      <c r="C1920">
        <v>10</v>
      </c>
    </row>
    <row r="1921" spans="1:3" ht="28.8" x14ac:dyDescent="0.55000000000000004">
      <c r="A1921" s="3" t="s">
        <v>3514</v>
      </c>
      <c r="B1921" t="s">
        <v>8219</v>
      </c>
      <c r="C1921">
        <v>46</v>
      </c>
    </row>
    <row r="1922" spans="1:3" ht="28.8" x14ac:dyDescent="0.55000000000000004">
      <c r="A1922" s="3" t="s">
        <v>3515</v>
      </c>
      <c r="B1922" t="s">
        <v>8219</v>
      </c>
      <c r="C1922">
        <v>11</v>
      </c>
    </row>
    <row r="1923" spans="1:3" ht="28.8" x14ac:dyDescent="0.55000000000000004">
      <c r="A1923" s="3" t="s">
        <v>3516</v>
      </c>
      <c r="B1923" t="s">
        <v>8219</v>
      </c>
      <c r="C1923">
        <v>13</v>
      </c>
    </row>
    <row r="1924" spans="1:3" ht="28.8" x14ac:dyDescent="0.55000000000000004">
      <c r="A1924" s="3" t="s">
        <v>3517</v>
      </c>
      <c r="B1924" t="s">
        <v>8219</v>
      </c>
      <c r="C1924">
        <v>33</v>
      </c>
    </row>
    <row r="1925" spans="1:3" x14ac:dyDescent="0.55000000000000004">
      <c r="A1925" s="3" t="s">
        <v>3518</v>
      </c>
      <c r="B1925" t="s">
        <v>8219</v>
      </c>
      <c r="C1925">
        <v>28</v>
      </c>
    </row>
    <row r="1926" spans="1:3" x14ac:dyDescent="0.55000000000000004">
      <c r="A1926" s="3" t="s">
        <v>3519</v>
      </c>
      <c r="B1926" t="s">
        <v>8219</v>
      </c>
      <c r="C1926">
        <v>21</v>
      </c>
    </row>
    <row r="1927" spans="1:3" ht="28.8" x14ac:dyDescent="0.55000000000000004">
      <c r="A1927" s="3" t="s">
        <v>3520</v>
      </c>
      <c r="B1927" t="s">
        <v>8219</v>
      </c>
      <c r="C1927">
        <v>13</v>
      </c>
    </row>
    <row r="1928" spans="1:3" ht="43.2" x14ac:dyDescent="0.55000000000000004">
      <c r="A1928" s="3" t="s">
        <v>3521</v>
      </c>
      <c r="B1928" t="s">
        <v>8219</v>
      </c>
      <c r="C1928">
        <v>34</v>
      </c>
    </row>
    <row r="1929" spans="1:3" x14ac:dyDescent="0.55000000000000004">
      <c r="A1929" s="3" t="s">
        <v>3522</v>
      </c>
      <c r="B1929" t="s">
        <v>8219</v>
      </c>
      <c r="C1929">
        <v>80</v>
      </c>
    </row>
    <row r="1930" spans="1:3" x14ac:dyDescent="0.55000000000000004">
      <c r="A1930" s="3" t="s">
        <v>3523</v>
      </c>
      <c r="B1930" t="s">
        <v>8219</v>
      </c>
      <c r="C1930">
        <v>74</v>
      </c>
    </row>
    <row r="1931" spans="1:3" ht="28.8" x14ac:dyDescent="0.55000000000000004">
      <c r="A1931" s="3" t="s">
        <v>3524</v>
      </c>
      <c r="B1931" t="s">
        <v>8219</v>
      </c>
      <c r="C1931">
        <v>7</v>
      </c>
    </row>
    <row r="1932" spans="1:3" ht="28.8" x14ac:dyDescent="0.55000000000000004">
      <c r="A1932" s="3" t="s">
        <v>3525</v>
      </c>
      <c r="B1932" t="s">
        <v>8219</v>
      </c>
      <c r="C1932">
        <v>34</v>
      </c>
    </row>
    <row r="1933" spans="1:3" ht="43.2" x14ac:dyDescent="0.55000000000000004">
      <c r="A1933" s="3" t="s">
        <v>3526</v>
      </c>
      <c r="B1933" t="s">
        <v>8219</v>
      </c>
      <c r="C1933">
        <v>86</v>
      </c>
    </row>
    <row r="1934" spans="1:3" ht="43.2" x14ac:dyDescent="0.55000000000000004">
      <c r="A1934" s="3" t="s">
        <v>3527</v>
      </c>
      <c r="B1934" t="s">
        <v>8219</v>
      </c>
      <c r="C1934">
        <v>37</v>
      </c>
    </row>
    <row r="1935" spans="1:3" ht="43.2" x14ac:dyDescent="0.55000000000000004">
      <c r="A1935" s="3" t="s">
        <v>3528</v>
      </c>
      <c r="B1935" t="s">
        <v>8219</v>
      </c>
      <c r="C1935">
        <v>18</v>
      </c>
    </row>
    <row r="1936" spans="1:3" x14ac:dyDescent="0.55000000000000004">
      <c r="A1936" s="3" t="s">
        <v>3529</v>
      </c>
      <c r="B1936" t="s">
        <v>8219</v>
      </c>
      <c r="C1936">
        <v>22</v>
      </c>
    </row>
    <row r="1937" spans="1:3" ht="28.8" x14ac:dyDescent="0.55000000000000004">
      <c r="A1937" s="3" t="s">
        <v>3530</v>
      </c>
      <c r="B1937" t="s">
        <v>8219</v>
      </c>
      <c r="C1937">
        <v>26</v>
      </c>
    </row>
    <row r="1938" spans="1:3" ht="28.8" x14ac:dyDescent="0.55000000000000004">
      <c r="A1938" s="3" t="s">
        <v>3531</v>
      </c>
      <c r="B1938" t="s">
        <v>8219</v>
      </c>
      <c r="C1938">
        <v>27</v>
      </c>
    </row>
    <row r="1939" spans="1:3" ht="43.2" x14ac:dyDescent="0.55000000000000004">
      <c r="A1939" s="3" t="s">
        <v>3532</v>
      </c>
      <c r="B1939" t="s">
        <v>8219</v>
      </c>
      <c r="C1939">
        <v>8</v>
      </c>
    </row>
    <row r="1940" spans="1:3" x14ac:dyDescent="0.55000000000000004">
      <c r="A1940" s="3" t="s">
        <v>3533</v>
      </c>
      <c r="B1940" t="s">
        <v>8219</v>
      </c>
      <c r="C1940">
        <v>204</v>
      </c>
    </row>
    <row r="1941" spans="1:3" x14ac:dyDescent="0.55000000000000004">
      <c r="A1941" s="3" t="s">
        <v>3534</v>
      </c>
      <c r="B1941" t="s">
        <v>8219</v>
      </c>
      <c r="C1941">
        <v>46</v>
      </c>
    </row>
    <row r="1942" spans="1:3" ht="43.2" x14ac:dyDescent="0.55000000000000004">
      <c r="A1942" s="3" t="s">
        <v>3535</v>
      </c>
      <c r="B1942" t="s">
        <v>8219</v>
      </c>
      <c r="C1942">
        <v>17</v>
      </c>
    </row>
    <row r="1943" spans="1:3" ht="28.8" x14ac:dyDescent="0.55000000000000004">
      <c r="A1943" s="3" t="s">
        <v>3536</v>
      </c>
      <c r="B1943" t="s">
        <v>8219</v>
      </c>
      <c r="C1943">
        <v>28</v>
      </c>
    </row>
    <row r="1944" spans="1:3" ht="28.8" x14ac:dyDescent="0.55000000000000004">
      <c r="A1944" s="3" t="s">
        <v>3537</v>
      </c>
      <c r="B1944" t="s">
        <v>8219</v>
      </c>
      <c r="C1944">
        <v>83</v>
      </c>
    </row>
    <row r="1945" spans="1:3" x14ac:dyDescent="0.55000000000000004">
      <c r="A1945" s="3" t="s">
        <v>3538</v>
      </c>
      <c r="B1945" t="s">
        <v>8219</v>
      </c>
      <c r="C1945">
        <v>13</v>
      </c>
    </row>
    <row r="1946" spans="1:3" ht="28.8" x14ac:dyDescent="0.55000000000000004">
      <c r="A1946" s="3" t="s">
        <v>3539</v>
      </c>
      <c r="B1946" t="s">
        <v>8219</v>
      </c>
      <c r="C1946">
        <v>8</v>
      </c>
    </row>
    <row r="1947" spans="1:3" ht="28.8" x14ac:dyDescent="0.55000000000000004">
      <c r="A1947" s="3" t="s">
        <v>3540</v>
      </c>
      <c r="B1947" t="s">
        <v>8219</v>
      </c>
      <c r="C1947">
        <v>32</v>
      </c>
    </row>
    <row r="1948" spans="1:3" x14ac:dyDescent="0.55000000000000004">
      <c r="A1948" s="3" t="s">
        <v>3541</v>
      </c>
      <c r="B1948" t="s">
        <v>8219</v>
      </c>
      <c r="C1948">
        <v>85</v>
      </c>
    </row>
    <row r="1949" spans="1:3" ht="43.2" x14ac:dyDescent="0.55000000000000004">
      <c r="A1949" s="3" t="s">
        <v>3542</v>
      </c>
      <c r="B1949" t="s">
        <v>8219</v>
      </c>
      <c r="C1949">
        <v>29</v>
      </c>
    </row>
    <row r="1950" spans="1:3" ht="28.8" x14ac:dyDescent="0.55000000000000004">
      <c r="A1950" s="3" t="s">
        <v>3543</v>
      </c>
      <c r="B1950" t="s">
        <v>8219</v>
      </c>
      <c r="C1950">
        <v>24</v>
      </c>
    </row>
    <row r="1951" spans="1:3" ht="43.2" x14ac:dyDescent="0.55000000000000004">
      <c r="A1951" s="3" t="s">
        <v>3544</v>
      </c>
      <c r="B1951" t="s">
        <v>8219</v>
      </c>
      <c r="C1951">
        <v>8</v>
      </c>
    </row>
    <row r="1952" spans="1:3" ht="43.2" x14ac:dyDescent="0.55000000000000004">
      <c r="A1952" s="3" t="s">
        <v>3545</v>
      </c>
      <c r="B1952" t="s">
        <v>8219</v>
      </c>
      <c r="C1952">
        <v>19</v>
      </c>
    </row>
    <row r="1953" spans="1:3" ht="28.8" x14ac:dyDescent="0.55000000000000004">
      <c r="A1953" s="3" t="s">
        <v>3546</v>
      </c>
      <c r="B1953" t="s">
        <v>8219</v>
      </c>
      <c r="C1953">
        <v>336</v>
      </c>
    </row>
    <row r="1954" spans="1:3" ht="28.8" x14ac:dyDescent="0.55000000000000004">
      <c r="A1954" s="3" t="s">
        <v>3547</v>
      </c>
      <c r="B1954" t="s">
        <v>8219</v>
      </c>
      <c r="C1954">
        <v>13</v>
      </c>
    </row>
    <row r="1955" spans="1:3" x14ac:dyDescent="0.55000000000000004">
      <c r="A1955" s="3" t="s">
        <v>3548</v>
      </c>
      <c r="B1955" t="s">
        <v>8219</v>
      </c>
      <c r="C1955">
        <v>42</v>
      </c>
    </row>
    <row r="1956" spans="1:3" x14ac:dyDescent="0.55000000000000004">
      <c r="A1956" s="3" t="s">
        <v>3549</v>
      </c>
      <c r="B1956" t="s">
        <v>8219</v>
      </c>
      <c r="C1956">
        <v>64</v>
      </c>
    </row>
    <row r="1957" spans="1:3" ht="28.8" x14ac:dyDescent="0.55000000000000004">
      <c r="A1957" s="3" t="s">
        <v>3550</v>
      </c>
      <c r="B1957" t="s">
        <v>8219</v>
      </c>
      <c r="C1957">
        <v>25</v>
      </c>
    </row>
    <row r="1958" spans="1:3" ht="43.2" x14ac:dyDescent="0.55000000000000004">
      <c r="A1958" s="3" t="s">
        <v>3551</v>
      </c>
      <c r="B1958" t="s">
        <v>8219</v>
      </c>
      <c r="C1958">
        <v>20</v>
      </c>
    </row>
    <row r="1959" spans="1:3" x14ac:dyDescent="0.55000000000000004">
      <c r="A1959" s="3" t="s">
        <v>3552</v>
      </c>
      <c r="B1959" t="s">
        <v>8219</v>
      </c>
      <c r="C1959">
        <v>104</v>
      </c>
    </row>
    <row r="1960" spans="1:3" ht="28.8" x14ac:dyDescent="0.55000000000000004">
      <c r="A1960" s="3" t="s">
        <v>3553</v>
      </c>
      <c r="B1960" t="s">
        <v>8219</v>
      </c>
      <c r="C1960">
        <v>53</v>
      </c>
    </row>
    <row r="1961" spans="1:3" ht="28.8" x14ac:dyDescent="0.55000000000000004">
      <c r="A1961" s="3" t="s">
        <v>3554</v>
      </c>
      <c r="B1961" t="s">
        <v>8219</v>
      </c>
      <c r="C1961">
        <v>14</v>
      </c>
    </row>
    <row r="1962" spans="1:3" x14ac:dyDescent="0.55000000000000004">
      <c r="A1962" s="3" t="s">
        <v>3555</v>
      </c>
      <c r="B1962" t="s">
        <v>8219</v>
      </c>
      <c r="C1962">
        <v>20</v>
      </c>
    </row>
    <row r="1963" spans="1:3" x14ac:dyDescent="0.55000000000000004">
      <c r="A1963" s="3" t="s">
        <v>3556</v>
      </c>
      <c r="B1963" t="s">
        <v>8219</v>
      </c>
      <c r="C1963">
        <v>558</v>
      </c>
    </row>
    <row r="1964" spans="1:3" ht="28.8" x14ac:dyDescent="0.55000000000000004">
      <c r="A1964" s="3" t="s">
        <v>3557</v>
      </c>
      <c r="B1964" t="s">
        <v>8219</v>
      </c>
      <c r="C1964">
        <v>22</v>
      </c>
    </row>
    <row r="1965" spans="1:3" ht="28.8" x14ac:dyDescent="0.55000000000000004">
      <c r="A1965" s="3" t="s">
        <v>3558</v>
      </c>
      <c r="B1965" t="s">
        <v>8219</v>
      </c>
      <c r="C1965">
        <v>24</v>
      </c>
    </row>
    <row r="1966" spans="1:3" x14ac:dyDescent="0.55000000000000004">
      <c r="A1966" s="3" t="s">
        <v>3559</v>
      </c>
      <c r="B1966" t="s">
        <v>8219</v>
      </c>
      <c r="C1966">
        <v>74</v>
      </c>
    </row>
    <row r="1967" spans="1:3" ht="28.8" x14ac:dyDescent="0.55000000000000004">
      <c r="A1967" s="3" t="s">
        <v>3560</v>
      </c>
      <c r="B1967" t="s">
        <v>8219</v>
      </c>
      <c r="C1967">
        <v>54</v>
      </c>
    </row>
    <row r="1968" spans="1:3" ht="43.2" x14ac:dyDescent="0.55000000000000004">
      <c r="A1968" s="3" t="s">
        <v>3561</v>
      </c>
      <c r="B1968" t="s">
        <v>8219</v>
      </c>
      <c r="C1968">
        <v>31</v>
      </c>
    </row>
    <row r="1969" spans="1:3" ht="43.2" x14ac:dyDescent="0.55000000000000004">
      <c r="A1969" s="3" t="s">
        <v>3562</v>
      </c>
      <c r="B1969" t="s">
        <v>8219</v>
      </c>
      <c r="C1969">
        <v>25</v>
      </c>
    </row>
    <row r="1970" spans="1:3" ht="28.8" x14ac:dyDescent="0.55000000000000004">
      <c r="A1970" s="3" t="s">
        <v>3563</v>
      </c>
      <c r="B1970" t="s">
        <v>8219</v>
      </c>
      <c r="C1970">
        <v>17</v>
      </c>
    </row>
    <row r="1971" spans="1:3" ht="43.2" x14ac:dyDescent="0.55000000000000004">
      <c r="A1971" s="3" t="s">
        <v>3564</v>
      </c>
      <c r="B1971" t="s">
        <v>8219</v>
      </c>
      <c r="C1971">
        <v>12</v>
      </c>
    </row>
    <row r="1972" spans="1:3" ht="28.8" x14ac:dyDescent="0.55000000000000004">
      <c r="A1972" s="3" t="s">
        <v>3565</v>
      </c>
      <c r="B1972" t="s">
        <v>8219</v>
      </c>
      <c r="C1972">
        <v>38</v>
      </c>
    </row>
    <row r="1973" spans="1:3" ht="43.2" x14ac:dyDescent="0.55000000000000004">
      <c r="A1973" s="3" t="s">
        <v>3566</v>
      </c>
      <c r="B1973" t="s">
        <v>8219</v>
      </c>
      <c r="C1973">
        <v>41</v>
      </c>
    </row>
    <row r="1974" spans="1:3" ht="28.8" x14ac:dyDescent="0.55000000000000004">
      <c r="A1974" s="3" t="s">
        <v>3567</v>
      </c>
      <c r="B1974" t="s">
        <v>8219</v>
      </c>
      <c r="C1974">
        <v>19</v>
      </c>
    </row>
    <row r="1975" spans="1:3" ht="43.2" x14ac:dyDescent="0.55000000000000004">
      <c r="A1975" s="3" t="s">
        <v>3568</v>
      </c>
      <c r="B1975" t="s">
        <v>8219</v>
      </c>
      <c r="C1975">
        <v>41</v>
      </c>
    </row>
    <row r="1976" spans="1:3" x14ac:dyDescent="0.55000000000000004">
      <c r="A1976" s="3" t="s">
        <v>3569</v>
      </c>
      <c r="B1976" t="s">
        <v>8219</v>
      </c>
      <c r="C1976">
        <v>26</v>
      </c>
    </row>
    <row r="1977" spans="1:3" x14ac:dyDescent="0.55000000000000004">
      <c r="A1977" s="3" t="s">
        <v>3570</v>
      </c>
      <c r="B1977" t="s">
        <v>8219</v>
      </c>
      <c r="C1977">
        <v>25</v>
      </c>
    </row>
    <row r="1978" spans="1:3" x14ac:dyDescent="0.55000000000000004">
      <c r="A1978" s="3" t="s">
        <v>3571</v>
      </c>
      <c r="B1978" t="s">
        <v>8219</v>
      </c>
      <c r="C1978">
        <v>9</v>
      </c>
    </row>
    <row r="1979" spans="1:3" x14ac:dyDescent="0.55000000000000004">
      <c r="A1979" s="3" t="s">
        <v>3572</v>
      </c>
      <c r="B1979" t="s">
        <v>8219</v>
      </c>
      <c r="C1979">
        <v>78</v>
      </c>
    </row>
    <row r="1980" spans="1:3" ht="28.8" x14ac:dyDescent="0.55000000000000004">
      <c r="A1980" s="3" t="s">
        <v>3573</v>
      </c>
      <c r="B1980" t="s">
        <v>8219</v>
      </c>
      <c r="C1980">
        <v>45</v>
      </c>
    </row>
    <row r="1981" spans="1:3" x14ac:dyDescent="0.55000000000000004">
      <c r="A1981" s="3" t="s">
        <v>3574</v>
      </c>
      <c r="B1981" t="s">
        <v>8219</v>
      </c>
      <c r="C1981">
        <v>102</v>
      </c>
    </row>
    <row r="1982" spans="1:3" ht="28.8" x14ac:dyDescent="0.55000000000000004">
      <c r="A1982" s="3" t="s">
        <v>3575</v>
      </c>
      <c r="B1982" t="s">
        <v>8219</v>
      </c>
      <c r="C1982">
        <v>5</v>
      </c>
    </row>
    <row r="1983" spans="1:3" ht="28.8" x14ac:dyDescent="0.55000000000000004">
      <c r="A1983" s="3" t="s">
        <v>3576</v>
      </c>
      <c r="B1983" t="s">
        <v>8219</v>
      </c>
      <c r="C1983">
        <v>27</v>
      </c>
    </row>
    <row r="1984" spans="1:3" x14ac:dyDescent="0.55000000000000004">
      <c r="A1984" s="3" t="s">
        <v>3577</v>
      </c>
      <c r="B1984" t="s">
        <v>8219</v>
      </c>
      <c r="C1984">
        <v>37</v>
      </c>
    </row>
    <row r="1985" spans="1:3" ht="43.2" x14ac:dyDescent="0.55000000000000004">
      <c r="A1985" s="3" t="s">
        <v>3578</v>
      </c>
      <c r="B1985" t="s">
        <v>8219</v>
      </c>
      <c r="C1985">
        <v>14</v>
      </c>
    </row>
    <row r="1986" spans="1:3" x14ac:dyDescent="0.55000000000000004">
      <c r="A1986" s="3" t="s">
        <v>3579</v>
      </c>
      <c r="B1986" t="s">
        <v>8219</v>
      </c>
      <c r="C1986">
        <v>27</v>
      </c>
    </row>
    <row r="1987" spans="1:3" ht="28.8" x14ac:dyDescent="0.55000000000000004">
      <c r="A1987" s="3" t="s">
        <v>3580</v>
      </c>
      <c r="B1987" t="s">
        <v>8219</v>
      </c>
      <c r="C1987">
        <v>45</v>
      </c>
    </row>
    <row r="1988" spans="1:3" x14ac:dyDescent="0.55000000000000004">
      <c r="A1988" s="3" t="s">
        <v>3581</v>
      </c>
      <c r="B1988" t="s">
        <v>8219</v>
      </c>
      <c r="C1988">
        <v>49</v>
      </c>
    </row>
    <row r="1989" spans="1:3" ht="28.8" x14ac:dyDescent="0.55000000000000004">
      <c r="A1989" s="3" t="s">
        <v>3582</v>
      </c>
      <c r="B1989" t="s">
        <v>8219</v>
      </c>
      <c r="C1989">
        <v>24</v>
      </c>
    </row>
    <row r="1990" spans="1:3" ht="28.8" x14ac:dyDescent="0.55000000000000004">
      <c r="A1990" s="3" t="s">
        <v>3583</v>
      </c>
      <c r="B1990" t="s">
        <v>8219</v>
      </c>
      <c r="C1990">
        <v>112</v>
      </c>
    </row>
    <row r="1991" spans="1:3" x14ac:dyDescent="0.55000000000000004">
      <c r="A1991" s="3" t="s">
        <v>3584</v>
      </c>
      <c r="B1991" t="s">
        <v>8219</v>
      </c>
      <c r="C1991">
        <v>23</v>
      </c>
    </row>
    <row r="1992" spans="1:3" ht="28.8" x14ac:dyDescent="0.55000000000000004">
      <c r="A1992" s="3" t="s">
        <v>3585</v>
      </c>
      <c r="B1992" t="s">
        <v>8219</v>
      </c>
      <c r="C1992">
        <v>54</v>
      </c>
    </row>
    <row r="1993" spans="1:3" ht="28.8" x14ac:dyDescent="0.55000000000000004">
      <c r="A1993" s="3" t="s">
        <v>3586</v>
      </c>
      <c r="B1993" t="s">
        <v>8219</v>
      </c>
      <c r="C1993">
        <v>28</v>
      </c>
    </row>
    <row r="1994" spans="1:3" ht="28.8" x14ac:dyDescent="0.55000000000000004">
      <c r="A1994" s="3" t="s">
        <v>3587</v>
      </c>
      <c r="B1994" t="s">
        <v>8219</v>
      </c>
      <c r="C1994">
        <v>11</v>
      </c>
    </row>
    <row r="1995" spans="1:3" ht="43.2" x14ac:dyDescent="0.55000000000000004">
      <c r="A1995" s="3" t="s">
        <v>3588</v>
      </c>
      <c r="B1995" t="s">
        <v>8219</v>
      </c>
      <c r="C1995">
        <v>62</v>
      </c>
    </row>
    <row r="1996" spans="1:3" x14ac:dyDescent="0.55000000000000004">
      <c r="A1996" s="3" t="s">
        <v>3589</v>
      </c>
      <c r="B1996" t="s">
        <v>8219</v>
      </c>
      <c r="C1996">
        <v>73</v>
      </c>
    </row>
    <row r="1997" spans="1:3" ht="43.2" x14ac:dyDescent="0.55000000000000004">
      <c r="A1997" s="3" t="s">
        <v>3590</v>
      </c>
      <c r="B1997" t="s">
        <v>8219</v>
      </c>
      <c r="C1997">
        <v>18</v>
      </c>
    </row>
    <row r="1998" spans="1:3" ht="28.8" x14ac:dyDescent="0.55000000000000004">
      <c r="A1998" s="3" t="s">
        <v>3591</v>
      </c>
      <c r="B1998" t="s">
        <v>8219</v>
      </c>
      <c r="C1998">
        <v>35</v>
      </c>
    </row>
    <row r="1999" spans="1:3" ht="43.2" x14ac:dyDescent="0.55000000000000004">
      <c r="A1999" s="3" t="s">
        <v>3592</v>
      </c>
      <c r="B1999" t="s">
        <v>8219</v>
      </c>
      <c r="C1999">
        <v>43</v>
      </c>
    </row>
    <row r="2000" spans="1:3" x14ac:dyDescent="0.55000000000000004">
      <c r="A2000" s="3" t="s">
        <v>3593</v>
      </c>
      <c r="B2000" t="s">
        <v>8219</v>
      </c>
      <c r="C2000">
        <v>36</v>
      </c>
    </row>
    <row r="2001" spans="1:3" x14ac:dyDescent="0.55000000000000004">
      <c r="A2001" s="3" t="s">
        <v>3594</v>
      </c>
      <c r="B2001" t="s">
        <v>8219</v>
      </c>
      <c r="C2001">
        <v>62</v>
      </c>
    </row>
    <row r="2002" spans="1:3" ht="28.8" x14ac:dyDescent="0.55000000000000004">
      <c r="A2002" s="3" t="s">
        <v>3595</v>
      </c>
      <c r="B2002" t="s">
        <v>8219</v>
      </c>
      <c r="C2002">
        <v>15</v>
      </c>
    </row>
    <row r="2003" spans="1:3" ht="43.2" x14ac:dyDescent="0.55000000000000004">
      <c r="A2003" s="3" t="s">
        <v>3596</v>
      </c>
      <c r="B2003" t="s">
        <v>8219</v>
      </c>
      <c r="C2003">
        <v>33</v>
      </c>
    </row>
    <row r="2004" spans="1:3" x14ac:dyDescent="0.55000000000000004">
      <c r="A2004" s="3" t="s">
        <v>3597</v>
      </c>
      <c r="B2004" t="s">
        <v>8219</v>
      </c>
      <c r="C2004">
        <v>27</v>
      </c>
    </row>
    <row r="2005" spans="1:3" x14ac:dyDescent="0.55000000000000004">
      <c r="A2005" s="3" t="s">
        <v>3598</v>
      </c>
      <c r="B2005" t="s">
        <v>8219</v>
      </c>
      <c r="C2005">
        <v>17</v>
      </c>
    </row>
    <row r="2006" spans="1:3" x14ac:dyDescent="0.55000000000000004">
      <c r="A2006" s="3" t="s">
        <v>3599</v>
      </c>
      <c r="B2006" t="s">
        <v>8219</v>
      </c>
      <c r="C2006">
        <v>4</v>
      </c>
    </row>
    <row r="2007" spans="1:3" ht="43.2" x14ac:dyDescent="0.55000000000000004">
      <c r="A2007" s="3" t="s">
        <v>3600</v>
      </c>
      <c r="B2007" t="s">
        <v>8219</v>
      </c>
      <c r="C2007">
        <v>53</v>
      </c>
    </row>
    <row r="2008" spans="1:3" ht="43.2" x14ac:dyDescent="0.55000000000000004">
      <c r="A2008" s="3" t="s">
        <v>3601</v>
      </c>
      <c r="B2008" t="s">
        <v>8219</v>
      </c>
      <c r="C2008">
        <v>49</v>
      </c>
    </row>
    <row r="2009" spans="1:3" x14ac:dyDescent="0.55000000000000004">
      <c r="A2009" s="3" t="s">
        <v>3602</v>
      </c>
      <c r="B2009" t="s">
        <v>8219</v>
      </c>
      <c r="C2009">
        <v>57</v>
      </c>
    </row>
    <row r="2010" spans="1:3" ht="28.8" x14ac:dyDescent="0.55000000000000004">
      <c r="A2010" s="3" t="s">
        <v>3603</v>
      </c>
      <c r="B2010" t="s">
        <v>8219</v>
      </c>
      <c r="C2010">
        <v>69</v>
      </c>
    </row>
    <row r="2011" spans="1:3" ht="43.2" x14ac:dyDescent="0.55000000000000004">
      <c r="A2011" s="3" t="s">
        <v>3604</v>
      </c>
      <c r="B2011" t="s">
        <v>8219</v>
      </c>
      <c r="C2011">
        <v>15</v>
      </c>
    </row>
    <row r="2012" spans="1:3" ht="28.8" x14ac:dyDescent="0.55000000000000004">
      <c r="A2012" s="3" t="s">
        <v>3605</v>
      </c>
      <c r="B2012" t="s">
        <v>8219</v>
      </c>
      <c r="C2012">
        <v>64</v>
      </c>
    </row>
    <row r="2013" spans="1:3" ht="28.8" x14ac:dyDescent="0.55000000000000004">
      <c r="A2013" s="3" t="s">
        <v>3606</v>
      </c>
      <c r="B2013" t="s">
        <v>8219</v>
      </c>
      <c r="C2013">
        <v>20</v>
      </c>
    </row>
    <row r="2014" spans="1:3" x14ac:dyDescent="0.55000000000000004">
      <c r="A2014" s="3" t="s">
        <v>3607</v>
      </c>
      <c r="B2014" t="s">
        <v>8219</v>
      </c>
      <c r="C2014">
        <v>27</v>
      </c>
    </row>
    <row r="2015" spans="1:3" ht="43.2" x14ac:dyDescent="0.55000000000000004">
      <c r="A2015" s="3" t="s">
        <v>3608</v>
      </c>
      <c r="B2015" t="s">
        <v>8219</v>
      </c>
      <c r="C2015">
        <v>21</v>
      </c>
    </row>
    <row r="2016" spans="1:3" ht="28.8" x14ac:dyDescent="0.55000000000000004">
      <c r="A2016" s="3" t="s">
        <v>3609</v>
      </c>
      <c r="B2016" t="s">
        <v>8219</v>
      </c>
      <c r="C2016">
        <v>31</v>
      </c>
    </row>
    <row r="2017" spans="1:3" ht="28.8" x14ac:dyDescent="0.55000000000000004">
      <c r="A2017" s="3" t="s">
        <v>3610</v>
      </c>
      <c r="B2017" t="s">
        <v>8219</v>
      </c>
      <c r="C2017">
        <v>51</v>
      </c>
    </row>
    <row r="2018" spans="1:3" ht="43.2" x14ac:dyDescent="0.55000000000000004">
      <c r="A2018" s="3" t="s">
        <v>3611</v>
      </c>
      <c r="B2018" t="s">
        <v>8219</v>
      </c>
      <c r="C2018">
        <v>57</v>
      </c>
    </row>
    <row r="2019" spans="1:3" ht="28.8" x14ac:dyDescent="0.55000000000000004">
      <c r="A2019" s="3" t="s">
        <v>3612</v>
      </c>
      <c r="B2019" t="s">
        <v>8219</v>
      </c>
      <c r="C2019">
        <v>20</v>
      </c>
    </row>
    <row r="2020" spans="1:3" ht="28.8" x14ac:dyDescent="0.55000000000000004">
      <c r="A2020" s="3" t="s">
        <v>3439</v>
      </c>
      <c r="B2020" t="s">
        <v>8219</v>
      </c>
      <c r="C2020">
        <v>71</v>
      </c>
    </row>
    <row r="2021" spans="1:3" ht="28.8" x14ac:dyDescent="0.55000000000000004">
      <c r="A2021" s="3" t="s">
        <v>3613</v>
      </c>
      <c r="B2021" t="s">
        <v>8219</v>
      </c>
      <c r="C2021">
        <v>72</v>
      </c>
    </row>
    <row r="2022" spans="1:3" ht="43.2" x14ac:dyDescent="0.55000000000000004">
      <c r="A2022" s="3" t="s">
        <v>3614</v>
      </c>
      <c r="B2022" t="s">
        <v>8219</v>
      </c>
      <c r="C2022">
        <v>45</v>
      </c>
    </row>
    <row r="2023" spans="1:3" ht="28.8" x14ac:dyDescent="0.55000000000000004">
      <c r="A2023" s="3" t="s">
        <v>3615</v>
      </c>
      <c r="B2023" t="s">
        <v>8219</v>
      </c>
      <c r="C2023">
        <v>51</v>
      </c>
    </row>
    <row r="2024" spans="1:3" x14ac:dyDescent="0.55000000000000004">
      <c r="A2024" s="3" t="s">
        <v>3616</v>
      </c>
      <c r="B2024" t="s">
        <v>8219</v>
      </c>
      <c r="C2024">
        <v>56</v>
      </c>
    </row>
    <row r="2025" spans="1:3" ht="28.8" x14ac:dyDescent="0.55000000000000004">
      <c r="A2025" s="3" t="s">
        <v>3617</v>
      </c>
      <c r="B2025" t="s">
        <v>8219</v>
      </c>
      <c r="C2025">
        <v>17</v>
      </c>
    </row>
    <row r="2026" spans="1:3" ht="57.6" x14ac:dyDescent="0.55000000000000004">
      <c r="A2026" s="3" t="s">
        <v>3618</v>
      </c>
      <c r="B2026" t="s">
        <v>8219</v>
      </c>
      <c r="C2026">
        <v>197</v>
      </c>
    </row>
    <row r="2027" spans="1:3" x14ac:dyDescent="0.55000000000000004">
      <c r="A2027" s="3" t="s">
        <v>3619</v>
      </c>
      <c r="B2027" t="s">
        <v>8219</v>
      </c>
      <c r="C2027">
        <v>70</v>
      </c>
    </row>
    <row r="2028" spans="1:3" ht="28.8" x14ac:dyDescent="0.55000000000000004">
      <c r="A2028" s="3" t="s">
        <v>3620</v>
      </c>
      <c r="B2028" t="s">
        <v>8219</v>
      </c>
      <c r="C2028">
        <v>21</v>
      </c>
    </row>
    <row r="2029" spans="1:3" x14ac:dyDescent="0.55000000000000004">
      <c r="A2029" s="3" t="s">
        <v>3621</v>
      </c>
      <c r="B2029" t="s">
        <v>8219</v>
      </c>
      <c r="C2029">
        <v>34</v>
      </c>
    </row>
    <row r="2030" spans="1:3" x14ac:dyDescent="0.55000000000000004">
      <c r="A2030" s="3" t="s">
        <v>3622</v>
      </c>
      <c r="B2030" t="s">
        <v>8219</v>
      </c>
      <c r="C2030">
        <v>39</v>
      </c>
    </row>
    <row r="2031" spans="1:3" ht="28.8" x14ac:dyDescent="0.55000000000000004">
      <c r="A2031" s="3" t="s">
        <v>3623</v>
      </c>
      <c r="B2031" t="s">
        <v>8219</v>
      </c>
      <c r="C2031">
        <v>78</v>
      </c>
    </row>
    <row r="2032" spans="1:3" x14ac:dyDescent="0.55000000000000004">
      <c r="A2032" s="3" t="s">
        <v>3624</v>
      </c>
      <c r="B2032" t="s">
        <v>8219</v>
      </c>
      <c r="C2032">
        <v>48</v>
      </c>
    </row>
    <row r="2033" spans="1:3" ht="28.8" x14ac:dyDescent="0.55000000000000004">
      <c r="A2033" s="3" t="s">
        <v>3625</v>
      </c>
      <c r="B2033" t="s">
        <v>8219</v>
      </c>
      <c r="C2033">
        <v>29</v>
      </c>
    </row>
    <row r="2034" spans="1:3" x14ac:dyDescent="0.55000000000000004">
      <c r="A2034" s="3" t="s">
        <v>3646</v>
      </c>
      <c r="B2034" t="s">
        <v>8219</v>
      </c>
      <c r="C2034">
        <v>73</v>
      </c>
    </row>
    <row r="2035" spans="1:3" ht="43.2" x14ac:dyDescent="0.55000000000000004">
      <c r="A2035" s="3" t="s">
        <v>3647</v>
      </c>
      <c r="B2035" t="s">
        <v>8219</v>
      </c>
      <c r="C2035">
        <v>8</v>
      </c>
    </row>
    <row r="2036" spans="1:3" ht="28.8" x14ac:dyDescent="0.55000000000000004">
      <c r="A2036" s="3" t="s">
        <v>3648</v>
      </c>
      <c r="B2036" t="s">
        <v>8219</v>
      </c>
      <c r="C2036">
        <v>17</v>
      </c>
    </row>
    <row r="2037" spans="1:3" ht="43.2" x14ac:dyDescent="0.55000000000000004">
      <c r="A2037" s="3" t="s">
        <v>3649</v>
      </c>
      <c r="B2037" t="s">
        <v>8219</v>
      </c>
      <c r="C2037">
        <v>9</v>
      </c>
    </row>
    <row r="2038" spans="1:3" ht="28.8" x14ac:dyDescent="0.55000000000000004">
      <c r="A2038" s="3" t="s">
        <v>2867</v>
      </c>
      <c r="B2038" t="s">
        <v>8219</v>
      </c>
      <c r="C2038">
        <v>17</v>
      </c>
    </row>
    <row r="2039" spans="1:3" x14ac:dyDescent="0.55000000000000004">
      <c r="A2039" s="3" t="s">
        <v>3650</v>
      </c>
      <c r="B2039" t="s">
        <v>8219</v>
      </c>
      <c r="C2039">
        <v>33</v>
      </c>
    </row>
    <row r="2040" spans="1:3" ht="43.2" x14ac:dyDescent="0.55000000000000004">
      <c r="A2040" s="3" t="s">
        <v>3651</v>
      </c>
      <c r="B2040" t="s">
        <v>8219</v>
      </c>
      <c r="C2040">
        <v>38</v>
      </c>
    </row>
    <row r="2041" spans="1:3" ht="28.8" x14ac:dyDescent="0.55000000000000004">
      <c r="A2041" s="3" t="s">
        <v>3652</v>
      </c>
      <c r="B2041" t="s">
        <v>8219</v>
      </c>
      <c r="C2041">
        <v>79</v>
      </c>
    </row>
    <row r="2042" spans="1:3" ht="43.2" x14ac:dyDescent="0.55000000000000004">
      <c r="A2042" s="3" t="s">
        <v>3653</v>
      </c>
      <c r="B2042" t="s">
        <v>8219</v>
      </c>
      <c r="C2042">
        <v>46</v>
      </c>
    </row>
    <row r="2043" spans="1:3" ht="28.8" x14ac:dyDescent="0.55000000000000004">
      <c r="A2043" s="3" t="s">
        <v>3654</v>
      </c>
      <c r="B2043" t="s">
        <v>8219</v>
      </c>
      <c r="C2043">
        <v>20</v>
      </c>
    </row>
    <row r="2044" spans="1:3" x14ac:dyDescent="0.55000000000000004">
      <c r="A2044" s="3" t="s">
        <v>3655</v>
      </c>
      <c r="B2044" t="s">
        <v>8219</v>
      </c>
      <c r="C2044">
        <v>20</v>
      </c>
    </row>
    <row r="2045" spans="1:3" ht="28.8" x14ac:dyDescent="0.55000000000000004">
      <c r="A2045" s="3" t="s">
        <v>3656</v>
      </c>
      <c r="B2045" t="s">
        <v>8219</v>
      </c>
      <c r="C2045">
        <v>13</v>
      </c>
    </row>
    <row r="2046" spans="1:3" ht="28.8" x14ac:dyDescent="0.55000000000000004">
      <c r="A2046" s="3" t="s">
        <v>3657</v>
      </c>
      <c r="B2046" t="s">
        <v>8219</v>
      </c>
      <c r="C2046">
        <v>22</v>
      </c>
    </row>
    <row r="2047" spans="1:3" ht="43.2" x14ac:dyDescent="0.55000000000000004">
      <c r="A2047" s="3" t="s">
        <v>3658</v>
      </c>
      <c r="B2047" t="s">
        <v>8219</v>
      </c>
      <c r="C2047">
        <v>36</v>
      </c>
    </row>
    <row r="2048" spans="1:3" ht="57.6" x14ac:dyDescent="0.55000000000000004">
      <c r="A2048" s="3" t="s">
        <v>3659</v>
      </c>
      <c r="B2048" t="s">
        <v>8219</v>
      </c>
      <c r="C2048">
        <v>40</v>
      </c>
    </row>
    <row r="2049" spans="1:3" ht="43.2" x14ac:dyDescent="0.55000000000000004">
      <c r="A2049" s="3" t="s">
        <v>3660</v>
      </c>
      <c r="B2049" t="s">
        <v>8219</v>
      </c>
      <c r="C2049">
        <v>9</v>
      </c>
    </row>
    <row r="2050" spans="1:3" x14ac:dyDescent="0.55000000000000004">
      <c r="A2050" s="3" t="s">
        <v>3661</v>
      </c>
      <c r="B2050" t="s">
        <v>8219</v>
      </c>
      <c r="C2050">
        <v>19</v>
      </c>
    </row>
    <row r="2051" spans="1:3" ht="28.8" x14ac:dyDescent="0.55000000000000004">
      <c r="A2051" s="3" t="s">
        <v>3662</v>
      </c>
      <c r="B2051" t="s">
        <v>8219</v>
      </c>
      <c r="C2051">
        <v>14</v>
      </c>
    </row>
    <row r="2052" spans="1:3" ht="28.8" x14ac:dyDescent="0.55000000000000004">
      <c r="A2052" s="3" t="s">
        <v>3663</v>
      </c>
      <c r="B2052" t="s">
        <v>8219</v>
      </c>
      <c r="C2052">
        <v>38</v>
      </c>
    </row>
    <row r="2053" spans="1:3" ht="28.8" x14ac:dyDescent="0.55000000000000004">
      <c r="A2053" s="3" t="s">
        <v>3664</v>
      </c>
      <c r="B2053" t="s">
        <v>8219</v>
      </c>
      <c r="C2053">
        <v>58</v>
      </c>
    </row>
    <row r="2054" spans="1:3" ht="28.8" x14ac:dyDescent="0.55000000000000004">
      <c r="A2054" s="3" t="s">
        <v>3665</v>
      </c>
      <c r="B2054" t="s">
        <v>8219</v>
      </c>
      <c r="C2054">
        <v>28</v>
      </c>
    </row>
    <row r="2055" spans="1:3" ht="28.8" x14ac:dyDescent="0.55000000000000004">
      <c r="A2055" s="3" t="s">
        <v>3666</v>
      </c>
      <c r="B2055" t="s">
        <v>8219</v>
      </c>
      <c r="C2055">
        <v>17</v>
      </c>
    </row>
    <row r="2056" spans="1:3" ht="43.2" x14ac:dyDescent="0.55000000000000004">
      <c r="A2056" s="3" t="s">
        <v>3667</v>
      </c>
      <c r="B2056" t="s">
        <v>8219</v>
      </c>
      <c r="C2056">
        <v>12</v>
      </c>
    </row>
    <row r="2057" spans="1:3" x14ac:dyDescent="0.55000000000000004">
      <c r="A2057" s="3" t="s">
        <v>3668</v>
      </c>
      <c r="B2057" t="s">
        <v>8219</v>
      </c>
      <c r="C2057">
        <v>40</v>
      </c>
    </row>
    <row r="2058" spans="1:3" ht="43.2" x14ac:dyDescent="0.55000000000000004">
      <c r="A2058" s="3" t="s">
        <v>3669</v>
      </c>
      <c r="B2058" t="s">
        <v>8219</v>
      </c>
      <c r="C2058">
        <v>57</v>
      </c>
    </row>
    <row r="2059" spans="1:3" x14ac:dyDescent="0.55000000000000004">
      <c r="A2059" s="3" t="s">
        <v>3670</v>
      </c>
      <c r="B2059" t="s">
        <v>8219</v>
      </c>
      <c r="C2059">
        <v>114</v>
      </c>
    </row>
    <row r="2060" spans="1:3" x14ac:dyDescent="0.55000000000000004">
      <c r="A2060" s="3" t="s">
        <v>3671</v>
      </c>
      <c r="B2060" t="s">
        <v>8219</v>
      </c>
      <c r="C2060">
        <v>31</v>
      </c>
    </row>
    <row r="2061" spans="1:3" ht="28.8" x14ac:dyDescent="0.55000000000000004">
      <c r="A2061" s="3" t="s">
        <v>3672</v>
      </c>
      <c r="B2061" t="s">
        <v>8219</v>
      </c>
      <c r="C2061">
        <v>3</v>
      </c>
    </row>
    <row r="2062" spans="1:3" ht="28.8" x14ac:dyDescent="0.55000000000000004">
      <c r="A2062" s="3" t="s">
        <v>3673</v>
      </c>
      <c r="B2062" t="s">
        <v>8219</v>
      </c>
      <c r="C2062">
        <v>16</v>
      </c>
    </row>
    <row r="2063" spans="1:3" ht="28.8" x14ac:dyDescent="0.55000000000000004">
      <c r="A2063" s="3" t="s">
        <v>3674</v>
      </c>
      <c r="B2063" t="s">
        <v>8219</v>
      </c>
      <c r="C2063">
        <v>199</v>
      </c>
    </row>
    <row r="2064" spans="1:3" x14ac:dyDescent="0.55000000000000004">
      <c r="A2064" s="3" t="s">
        <v>3675</v>
      </c>
      <c r="B2064" t="s">
        <v>8219</v>
      </c>
      <c r="C2064">
        <v>31</v>
      </c>
    </row>
    <row r="2065" spans="1:3" ht="43.2" x14ac:dyDescent="0.55000000000000004">
      <c r="A2065" s="3" t="s">
        <v>3676</v>
      </c>
      <c r="B2065" t="s">
        <v>8219</v>
      </c>
      <c r="C2065">
        <v>30</v>
      </c>
    </row>
    <row r="2066" spans="1:3" ht="43.2" x14ac:dyDescent="0.55000000000000004">
      <c r="A2066" s="3" t="s">
        <v>3677</v>
      </c>
      <c r="B2066" t="s">
        <v>8219</v>
      </c>
      <c r="C2066">
        <v>34</v>
      </c>
    </row>
    <row r="2067" spans="1:3" ht="43.2" x14ac:dyDescent="0.55000000000000004">
      <c r="A2067" s="3" t="s">
        <v>3678</v>
      </c>
      <c r="B2067" t="s">
        <v>8219</v>
      </c>
      <c r="C2067">
        <v>18</v>
      </c>
    </row>
    <row r="2068" spans="1:3" ht="43.2" x14ac:dyDescent="0.55000000000000004">
      <c r="A2068" s="3" t="s">
        <v>3679</v>
      </c>
      <c r="B2068" t="s">
        <v>8219</v>
      </c>
      <c r="C2068">
        <v>67</v>
      </c>
    </row>
    <row r="2069" spans="1:3" ht="28.8" x14ac:dyDescent="0.55000000000000004">
      <c r="A2069" s="3" t="s">
        <v>3680</v>
      </c>
      <c r="B2069" t="s">
        <v>8219</v>
      </c>
      <c r="C2069">
        <v>66</v>
      </c>
    </row>
    <row r="2070" spans="1:3" x14ac:dyDescent="0.55000000000000004">
      <c r="A2070" s="3" t="s">
        <v>3681</v>
      </c>
      <c r="B2070" t="s">
        <v>8219</v>
      </c>
      <c r="C2070">
        <v>23</v>
      </c>
    </row>
    <row r="2071" spans="1:3" ht="28.8" x14ac:dyDescent="0.55000000000000004">
      <c r="A2071" s="3" t="s">
        <v>3682</v>
      </c>
      <c r="B2071" t="s">
        <v>8219</v>
      </c>
      <c r="C2071">
        <v>126</v>
      </c>
    </row>
    <row r="2072" spans="1:3" ht="28.8" x14ac:dyDescent="0.55000000000000004">
      <c r="A2072" s="3" t="s">
        <v>3683</v>
      </c>
      <c r="B2072" t="s">
        <v>8219</v>
      </c>
      <c r="C2072">
        <v>6</v>
      </c>
    </row>
    <row r="2073" spans="1:3" ht="28.8" x14ac:dyDescent="0.55000000000000004">
      <c r="A2073" s="3" t="s">
        <v>3684</v>
      </c>
      <c r="B2073" t="s">
        <v>8219</v>
      </c>
      <c r="C2073">
        <v>25</v>
      </c>
    </row>
    <row r="2074" spans="1:3" x14ac:dyDescent="0.55000000000000004">
      <c r="A2074" s="3" t="s">
        <v>3685</v>
      </c>
      <c r="B2074" t="s">
        <v>8219</v>
      </c>
      <c r="C2074">
        <v>39</v>
      </c>
    </row>
    <row r="2075" spans="1:3" x14ac:dyDescent="0.55000000000000004">
      <c r="A2075" s="3" t="s">
        <v>3686</v>
      </c>
      <c r="B2075" t="s">
        <v>8219</v>
      </c>
      <c r="C2075">
        <v>62</v>
      </c>
    </row>
    <row r="2076" spans="1:3" x14ac:dyDescent="0.55000000000000004">
      <c r="A2076" s="3" t="s">
        <v>3687</v>
      </c>
      <c r="B2076" t="s">
        <v>8219</v>
      </c>
      <c r="C2076">
        <v>31</v>
      </c>
    </row>
    <row r="2077" spans="1:3" ht="43.2" x14ac:dyDescent="0.55000000000000004">
      <c r="A2077" s="3" t="s">
        <v>3688</v>
      </c>
      <c r="B2077" t="s">
        <v>8219</v>
      </c>
      <c r="C2077">
        <v>274</v>
      </c>
    </row>
    <row r="2078" spans="1:3" ht="28.8" x14ac:dyDescent="0.55000000000000004">
      <c r="A2078" s="3" t="s">
        <v>3689</v>
      </c>
      <c r="B2078" t="s">
        <v>8219</v>
      </c>
      <c r="C2078">
        <v>17</v>
      </c>
    </row>
    <row r="2079" spans="1:3" ht="28.8" x14ac:dyDescent="0.55000000000000004">
      <c r="A2079" s="3" t="s">
        <v>3690</v>
      </c>
      <c r="B2079" t="s">
        <v>8219</v>
      </c>
      <c r="C2079">
        <v>14</v>
      </c>
    </row>
    <row r="2080" spans="1:3" ht="43.2" x14ac:dyDescent="0.55000000000000004">
      <c r="A2080" s="3" t="s">
        <v>3691</v>
      </c>
      <c r="B2080" t="s">
        <v>8219</v>
      </c>
      <c r="C2080">
        <v>60</v>
      </c>
    </row>
    <row r="2081" spans="1:3" x14ac:dyDescent="0.55000000000000004">
      <c r="A2081" s="3" t="s">
        <v>3692</v>
      </c>
      <c r="B2081" t="s">
        <v>8219</v>
      </c>
      <c r="C2081">
        <v>33</v>
      </c>
    </row>
    <row r="2082" spans="1:3" ht="43.2" x14ac:dyDescent="0.55000000000000004">
      <c r="A2082" s="3" t="s">
        <v>3693</v>
      </c>
      <c r="B2082" t="s">
        <v>8219</v>
      </c>
      <c r="C2082">
        <v>78</v>
      </c>
    </row>
    <row r="2083" spans="1:3" x14ac:dyDescent="0.55000000000000004">
      <c r="A2083" s="3" t="s">
        <v>3694</v>
      </c>
      <c r="B2083" t="s">
        <v>8219</v>
      </c>
      <c r="C2083">
        <v>30</v>
      </c>
    </row>
    <row r="2084" spans="1:3" ht="43.2" x14ac:dyDescent="0.55000000000000004">
      <c r="A2084" s="3" t="s">
        <v>3695</v>
      </c>
      <c r="B2084" t="s">
        <v>8219</v>
      </c>
      <c r="C2084">
        <v>136</v>
      </c>
    </row>
    <row r="2085" spans="1:3" ht="28.8" x14ac:dyDescent="0.55000000000000004">
      <c r="A2085" s="3" t="s">
        <v>3696</v>
      </c>
      <c r="B2085" t="s">
        <v>8219</v>
      </c>
      <c r="C2085">
        <v>40</v>
      </c>
    </row>
    <row r="2086" spans="1:3" ht="28.8" x14ac:dyDescent="0.55000000000000004">
      <c r="A2086" s="3" t="s">
        <v>3697</v>
      </c>
      <c r="B2086" t="s">
        <v>8219</v>
      </c>
      <c r="C2086">
        <v>18</v>
      </c>
    </row>
    <row r="2087" spans="1:3" x14ac:dyDescent="0.55000000000000004">
      <c r="A2087" s="3" t="s">
        <v>3698</v>
      </c>
      <c r="B2087" t="s">
        <v>8219</v>
      </c>
      <c r="C2087">
        <v>39</v>
      </c>
    </row>
    <row r="2088" spans="1:3" x14ac:dyDescent="0.55000000000000004">
      <c r="A2088" s="3" t="s">
        <v>3699</v>
      </c>
      <c r="B2088" t="s">
        <v>8219</v>
      </c>
      <c r="C2088">
        <v>21</v>
      </c>
    </row>
    <row r="2089" spans="1:3" ht="57.6" x14ac:dyDescent="0.55000000000000004">
      <c r="A2089" s="3" t="s">
        <v>3700</v>
      </c>
      <c r="B2089" t="s">
        <v>8219</v>
      </c>
      <c r="C2089">
        <v>30</v>
      </c>
    </row>
    <row r="2090" spans="1:3" ht="57.6" x14ac:dyDescent="0.55000000000000004">
      <c r="A2090" s="3" t="s">
        <v>3701</v>
      </c>
      <c r="B2090" t="s">
        <v>8219</v>
      </c>
      <c r="C2090">
        <v>27</v>
      </c>
    </row>
    <row r="2091" spans="1:3" ht="28.8" x14ac:dyDescent="0.55000000000000004">
      <c r="A2091" s="3" t="s">
        <v>3702</v>
      </c>
      <c r="B2091" t="s">
        <v>8219</v>
      </c>
      <c r="C2091">
        <v>35</v>
      </c>
    </row>
    <row r="2092" spans="1:3" ht="43.2" x14ac:dyDescent="0.55000000000000004">
      <c r="A2092" s="3" t="s">
        <v>3703</v>
      </c>
      <c r="B2092" t="s">
        <v>8219</v>
      </c>
      <c r="C2092">
        <v>13</v>
      </c>
    </row>
    <row r="2093" spans="1:3" ht="43.2" x14ac:dyDescent="0.55000000000000004">
      <c r="A2093" s="3" t="s">
        <v>3704</v>
      </c>
      <c r="B2093" t="s">
        <v>8219</v>
      </c>
      <c r="C2093">
        <v>23</v>
      </c>
    </row>
    <row r="2094" spans="1:3" ht="28.8" x14ac:dyDescent="0.55000000000000004">
      <c r="A2094" s="3" t="s">
        <v>3705</v>
      </c>
      <c r="B2094" t="s">
        <v>8219</v>
      </c>
      <c r="C2094">
        <v>39</v>
      </c>
    </row>
    <row r="2095" spans="1:3" x14ac:dyDescent="0.55000000000000004">
      <c r="A2095" s="3" t="s">
        <v>3706</v>
      </c>
      <c r="B2095" t="s">
        <v>8219</v>
      </c>
      <c r="C2095">
        <v>35</v>
      </c>
    </row>
    <row r="2096" spans="1:3" ht="43.2" x14ac:dyDescent="0.55000000000000004">
      <c r="A2096" s="3" t="s">
        <v>3707</v>
      </c>
      <c r="B2096" t="s">
        <v>8219</v>
      </c>
      <c r="C2096">
        <v>27</v>
      </c>
    </row>
    <row r="2097" spans="1:3" ht="28.8" x14ac:dyDescent="0.55000000000000004">
      <c r="A2097" s="3" t="s">
        <v>3708</v>
      </c>
      <c r="B2097" t="s">
        <v>8219</v>
      </c>
      <c r="C2097">
        <v>21</v>
      </c>
    </row>
    <row r="2098" spans="1:3" x14ac:dyDescent="0.55000000000000004">
      <c r="A2098" s="3" t="s">
        <v>3709</v>
      </c>
      <c r="B2098" t="s">
        <v>8219</v>
      </c>
      <c r="C2098">
        <v>104</v>
      </c>
    </row>
    <row r="2099" spans="1:3" ht="43.2" x14ac:dyDescent="0.55000000000000004">
      <c r="A2099" s="3" t="s">
        <v>3710</v>
      </c>
      <c r="B2099" t="s">
        <v>8219</v>
      </c>
      <c r="C2099">
        <v>19</v>
      </c>
    </row>
    <row r="2100" spans="1:3" x14ac:dyDescent="0.55000000000000004">
      <c r="A2100" s="3" t="s">
        <v>3711</v>
      </c>
      <c r="B2100" t="s">
        <v>8219</v>
      </c>
      <c r="C2100">
        <v>97</v>
      </c>
    </row>
    <row r="2101" spans="1:3" x14ac:dyDescent="0.55000000000000004">
      <c r="A2101" s="3" t="s">
        <v>3712</v>
      </c>
      <c r="B2101" t="s">
        <v>8219</v>
      </c>
      <c r="C2101">
        <v>27</v>
      </c>
    </row>
    <row r="2102" spans="1:3" x14ac:dyDescent="0.55000000000000004">
      <c r="A2102" s="3" t="s">
        <v>3713</v>
      </c>
      <c r="B2102" t="s">
        <v>8219</v>
      </c>
      <c r="C2102">
        <v>24</v>
      </c>
    </row>
    <row r="2103" spans="1:3" ht="28.8" x14ac:dyDescent="0.55000000000000004">
      <c r="A2103" s="3" t="s">
        <v>3714</v>
      </c>
      <c r="B2103" t="s">
        <v>8219</v>
      </c>
      <c r="C2103">
        <v>13</v>
      </c>
    </row>
    <row r="2104" spans="1:3" x14ac:dyDescent="0.55000000000000004">
      <c r="A2104" s="3" t="s">
        <v>3715</v>
      </c>
      <c r="B2104" t="s">
        <v>8219</v>
      </c>
      <c r="C2104">
        <v>46</v>
      </c>
    </row>
    <row r="2105" spans="1:3" x14ac:dyDescent="0.55000000000000004">
      <c r="A2105" s="3" t="s">
        <v>3716</v>
      </c>
      <c r="B2105" t="s">
        <v>8219</v>
      </c>
      <c r="C2105">
        <v>4</v>
      </c>
    </row>
    <row r="2106" spans="1:3" ht="28.8" x14ac:dyDescent="0.55000000000000004">
      <c r="A2106" s="3" t="s">
        <v>3717</v>
      </c>
      <c r="B2106" t="s">
        <v>8219</v>
      </c>
      <c r="C2106">
        <v>40</v>
      </c>
    </row>
    <row r="2107" spans="1:3" ht="43.2" x14ac:dyDescent="0.55000000000000004">
      <c r="A2107" s="3" t="s">
        <v>3718</v>
      </c>
      <c r="B2107" t="s">
        <v>8219</v>
      </c>
      <c r="C2107">
        <v>44</v>
      </c>
    </row>
    <row r="2108" spans="1:3" ht="43.2" x14ac:dyDescent="0.55000000000000004">
      <c r="A2108" s="3" t="s">
        <v>3719</v>
      </c>
      <c r="B2108" t="s">
        <v>8219</v>
      </c>
      <c r="C2108">
        <v>35</v>
      </c>
    </row>
    <row r="2109" spans="1:3" x14ac:dyDescent="0.55000000000000004">
      <c r="A2109" s="3" t="s">
        <v>3720</v>
      </c>
      <c r="B2109" t="s">
        <v>8219</v>
      </c>
      <c r="C2109">
        <v>63</v>
      </c>
    </row>
    <row r="2110" spans="1:3" ht="43.2" x14ac:dyDescent="0.55000000000000004">
      <c r="A2110" s="3" t="s">
        <v>3721</v>
      </c>
      <c r="B2110" t="s">
        <v>8219</v>
      </c>
      <c r="C2110">
        <v>89</v>
      </c>
    </row>
    <row r="2111" spans="1:3" ht="43.2" x14ac:dyDescent="0.55000000000000004">
      <c r="A2111" s="3" t="s">
        <v>3722</v>
      </c>
      <c r="B2111" t="s">
        <v>8219</v>
      </c>
      <c r="C2111">
        <v>15</v>
      </c>
    </row>
    <row r="2112" spans="1:3" x14ac:dyDescent="0.55000000000000004">
      <c r="A2112" s="3" t="s">
        <v>3723</v>
      </c>
      <c r="B2112" t="s">
        <v>8219</v>
      </c>
      <c r="C2112">
        <v>46</v>
      </c>
    </row>
    <row r="2113" spans="1:3" ht="28.8" x14ac:dyDescent="0.55000000000000004">
      <c r="A2113" s="3" t="s">
        <v>3724</v>
      </c>
      <c r="B2113" t="s">
        <v>8219</v>
      </c>
      <c r="C2113">
        <v>33</v>
      </c>
    </row>
    <row r="2114" spans="1:3" x14ac:dyDescent="0.55000000000000004">
      <c r="A2114" s="3" t="s">
        <v>3745</v>
      </c>
      <c r="B2114" t="s">
        <v>8219</v>
      </c>
      <c r="C2114">
        <v>52</v>
      </c>
    </row>
    <row r="2115" spans="1:3" ht="28.8" x14ac:dyDescent="0.55000000000000004">
      <c r="A2115" s="3" t="s">
        <v>3746</v>
      </c>
      <c r="B2115" t="s">
        <v>8219</v>
      </c>
      <c r="C2115">
        <v>7</v>
      </c>
    </row>
    <row r="2116" spans="1:3" ht="28.8" x14ac:dyDescent="0.55000000000000004">
      <c r="A2116" s="3" t="s">
        <v>3747</v>
      </c>
      <c r="B2116" t="s">
        <v>8219</v>
      </c>
      <c r="C2116">
        <v>28</v>
      </c>
    </row>
    <row r="2117" spans="1:3" x14ac:dyDescent="0.55000000000000004">
      <c r="A2117" s="3" t="s">
        <v>3748</v>
      </c>
      <c r="B2117" t="s">
        <v>8219</v>
      </c>
      <c r="C2117">
        <v>11</v>
      </c>
    </row>
    <row r="2118" spans="1:3" ht="28.8" x14ac:dyDescent="0.55000000000000004">
      <c r="A2118" s="3" t="s">
        <v>3749</v>
      </c>
      <c r="B2118" t="s">
        <v>8219</v>
      </c>
      <c r="C2118">
        <v>15</v>
      </c>
    </row>
    <row r="2119" spans="1:3" x14ac:dyDescent="0.55000000000000004">
      <c r="A2119" s="3" t="s">
        <v>3750</v>
      </c>
      <c r="B2119" t="s">
        <v>8219</v>
      </c>
      <c r="C2119">
        <v>30</v>
      </c>
    </row>
    <row r="2120" spans="1:3" x14ac:dyDescent="0.55000000000000004">
      <c r="A2120" s="3" t="s">
        <v>3751</v>
      </c>
      <c r="B2120" t="s">
        <v>8219</v>
      </c>
      <c r="C2120">
        <v>27</v>
      </c>
    </row>
    <row r="2121" spans="1:3" x14ac:dyDescent="0.55000000000000004">
      <c r="A2121" s="3" t="s">
        <v>3752</v>
      </c>
      <c r="B2121" t="s">
        <v>8219</v>
      </c>
      <c r="C2121">
        <v>28</v>
      </c>
    </row>
    <row r="2122" spans="1:3" ht="43.2" x14ac:dyDescent="0.55000000000000004">
      <c r="A2122" s="3" t="s">
        <v>3753</v>
      </c>
      <c r="B2122" t="s">
        <v>8219</v>
      </c>
      <c r="C2122">
        <v>17</v>
      </c>
    </row>
    <row r="2123" spans="1:3" ht="28.8" x14ac:dyDescent="0.55000000000000004">
      <c r="A2123" s="3" t="s">
        <v>3754</v>
      </c>
      <c r="B2123" t="s">
        <v>8219</v>
      </c>
      <c r="C2123">
        <v>50</v>
      </c>
    </row>
    <row r="2124" spans="1:3" x14ac:dyDescent="0.55000000000000004">
      <c r="A2124" s="3" t="s">
        <v>3755</v>
      </c>
      <c r="B2124" t="s">
        <v>8219</v>
      </c>
      <c r="C2124">
        <v>26</v>
      </c>
    </row>
    <row r="2125" spans="1:3" ht="28.8" x14ac:dyDescent="0.55000000000000004">
      <c r="A2125" s="3" t="s">
        <v>3756</v>
      </c>
      <c r="B2125" t="s">
        <v>8219</v>
      </c>
      <c r="C2125">
        <v>88</v>
      </c>
    </row>
    <row r="2126" spans="1:3" x14ac:dyDescent="0.55000000000000004">
      <c r="A2126" s="3" t="s">
        <v>3757</v>
      </c>
      <c r="B2126" t="s">
        <v>8219</v>
      </c>
      <c r="C2126">
        <v>91</v>
      </c>
    </row>
    <row r="2127" spans="1:3" ht="28.8" x14ac:dyDescent="0.55000000000000004">
      <c r="A2127" s="3" t="s">
        <v>3758</v>
      </c>
      <c r="B2127" t="s">
        <v>8219</v>
      </c>
      <c r="C2127">
        <v>3</v>
      </c>
    </row>
    <row r="2128" spans="1:3" x14ac:dyDescent="0.55000000000000004">
      <c r="A2128" s="3" t="s">
        <v>3759</v>
      </c>
      <c r="B2128" t="s">
        <v>8219</v>
      </c>
      <c r="C2128">
        <v>28</v>
      </c>
    </row>
    <row r="2129" spans="1:3" ht="43.2" x14ac:dyDescent="0.55000000000000004">
      <c r="A2129" s="3" t="s">
        <v>3760</v>
      </c>
      <c r="B2129" t="s">
        <v>8219</v>
      </c>
      <c r="C2129">
        <v>77</v>
      </c>
    </row>
    <row r="2130" spans="1:3" ht="43.2" x14ac:dyDescent="0.55000000000000004">
      <c r="A2130" s="3" t="s">
        <v>3761</v>
      </c>
      <c r="B2130" t="s">
        <v>8219</v>
      </c>
      <c r="C2130">
        <v>27</v>
      </c>
    </row>
    <row r="2131" spans="1:3" x14ac:dyDescent="0.55000000000000004">
      <c r="A2131" s="3" t="s">
        <v>3762</v>
      </c>
      <c r="B2131" t="s">
        <v>8219</v>
      </c>
      <c r="C2131">
        <v>107</v>
      </c>
    </row>
    <row r="2132" spans="1:3" ht="43.2" x14ac:dyDescent="0.55000000000000004">
      <c r="A2132" s="3" t="s">
        <v>3763</v>
      </c>
      <c r="B2132" t="s">
        <v>8219</v>
      </c>
      <c r="C2132">
        <v>96</v>
      </c>
    </row>
    <row r="2133" spans="1:3" x14ac:dyDescent="0.55000000000000004">
      <c r="A2133" s="3" t="s">
        <v>3764</v>
      </c>
      <c r="B2133" t="s">
        <v>8219</v>
      </c>
      <c r="C2133">
        <v>56</v>
      </c>
    </row>
    <row r="2134" spans="1:3" ht="43.2" x14ac:dyDescent="0.55000000000000004">
      <c r="A2134" s="3" t="s">
        <v>3765</v>
      </c>
      <c r="B2134" t="s">
        <v>8219</v>
      </c>
      <c r="C2134">
        <v>58</v>
      </c>
    </row>
    <row r="2135" spans="1:3" ht="28.8" x14ac:dyDescent="0.55000000000000004">
      <c r="A2135" s="3" t="s">
        <v>3766</v>
      </c>
      <c r="B2135" t="s">
        <v>8219</v>
      </c>
      <c r="C2135">
        <v>15</v>
      </c>
    </row>
    <row r="2136" spans="1:3" ht="28.8" x14ac:dyDescent="0.55000000000000004">
      <c r="A2136" s="3" t="s">
        <v>3767</v>
      </c>
      <c r="B2136" t="s">
        <v>8219</v>
      </c>
      <c r="C2136">
        <v>20</v>
      </c>
    </row>
    <row r="2137" spans="1:3" x14ac:dyDescent="0.55000000000000004">
      <c r="A2137" s="3" t="s">
        <v>3768</v>
      </c>
      <c r="B2137" t="s">
        <v>8219</v>
      </c>
      <c r="C2137">
        <v>38</v>
      </c>
    </row>
    <row r="2138" spans="1:3" ht="28.8" x14ac:dyDescent="0.55000000000000004">
      <c r="A2138" s="3" t="s">
        <v>3769</v>
      </c>
      <c r="B2138" t="s">
        <v>8219</v>
      </c>
      <c r="C2138">
        <v>33</v>
      </c>
    </row>
    <row r="2139" spans="1:3" x14ac:dyDescent="0.55000000000000004">
      <c r="A2139" s="3" t="s">
        <v>3770</v>
      </c>
      <c r="B2139" t="s">
        <v>8219</v>
      </c>
      <c r="C2139">
        <v>57</v>
      </c>
    </row>
    <row r="2140" spans="1:3" ht="28.8" x14ac:dyDescent="0.55000000000000004">
      <c r="A2140" s="3" t="s">
        <v>3771</v>
      </c>
      <c r="B2140" t="s">
        <v>8219</v>
      </c>
      <c r="C2140">
        <v>25</v>
      </c>
    </row>
    <row r="2141" spans="1:3" ht="57.6" x14ac:dyDescent="0.55000000000000004">
      <c r="A2141" s="3" t="s">
        <v>3772</v>
      </c>
      <c r="B2141" t="s">
        <v>8219</v>
      </c>
      <c r="C2141">
        <v>14</v>
      </c>
    </row>
    <row r="2142" spans="1:3" ht="43.2" x14ac:dyDescent="0.55000000000000004">
      <c r="A2142" s="3" t="s">
        <v>3773</v>
      </c>
      <c r="B2142" t="s">
        <v>8219</v>
      </c>
      <c r="C2142">
        <v>94</v>
      </c>
    </row>
    <row r="2143" spans="1:3" ht="28.8" x14ac:dyDescent="0.55000000000000004">
      <c r="A2143" s="3" t="s">
        <v>3774</v>
      </c>
      <c r="B2143" t="s">
        <v>8219</v>
      </c>
      <c r="C2143">
        <v>59</v>
      </c>
    </row>
    <row r="2144" spans="1:3" x14ac:dyDescent="0.55000000000000004">
      <c r="A2144" s="3" t="s">
        <v>3775</v>
      </c>
      <c r="B2144" t="s">
        <v>8219</v>
      </c>
      <c r="C2144">
        <v>36</v>
      </c>
    </row>
    <row r="2145" spans="1:3" ht="28.8" x14ac:dyDescent="0.55000000000000004">
      <c r="A2145" s="3" t="s">
        <v>3776</v>
      </c>
      <c r="B2145" t="s">
        <v>8219</v>
      </c>
      <c r="C2145">
        <v>115</v>
      </c>
    </row>
    <row r="2146" spans="1:3" ht="43.2" x14ac:dyDescent="0.55000000000000004">
      <c r="A2146" s="3" t="s">
        <v>3777</v>
      </c>
      <c r="B2146" t="s">
        <v>8219</v>
      </c>
      <c r="C2146">
        <v>30</v>
      </c>
    </row>
    <row r="2147" spans="1:3" ht="28.8" x14ac:dyDescent="0.55000000000000004">
      <c r="A2147" s="3" t="s">
        <v>3778</v>
      </c>
      <c r="B2147" t="s">
        <v>8219</v>
      </c>
      <c r="C2147">
        <v>52</v>
      </c>
    </row>
    <row r="2148" spans="1:3" ht="43.2" x14ac:dyDescent="0.55000000000000004">
      <c r="A2148" s="3" t="s">
        <v>3779</v>
      </c>
      <c r="B2148" t="s">
        <v>8219</v>
      </c>
      <c r="C2148">
        <v>27</v>
      </c>
    </row>
    <row r="2149" spans="1:3" ht="43.2" x14ac:dyDescent="0.55000000000000004">
      <c r="A2149" s="3" t="s">
        <v>3780</v>
      </c>
      <c r="B2149" t="s">
        <v>8219</v>
      </c>
      <c r="C2149">
        <v>24</v>
      </c>
    </row>
    <row r="2150" spans="1:3" ht="43.2" x14ac:dyDescent="0.55000000000000004">
      <c r="A2150" s="3" t="s">
        <v>3781</v>
      </c>
      <c r="B2150" t="s">
        <v>8219</v>
      </c>
      <c r="C2150">
        <v>10</v>
      </c>
    </row>
    <row r="2151" spans="1:3" ht="28.8" x14ac:dyDescent="0.55000000000000004">
      <c r="A2151" s="3" t="s">
        <v>3782</v>
      </c>
      <c r="B2151" t="s">
        <v>8219</v>
      </c>
      <c r="C2151">
        <v>30</v>
      </c>
    </row>
    <row r="2152" spans="1:3" ht="28.8" x14ac:dyDescent="0.55000000000000004">
      <c r="A2152" s="3" t="s">
        <v>3783</v>
      </c>
      <c r="B2152" t="s">
        <v>8219</v>
      </c>
      <c r="C2152">
        <v>71</v>
      </c>
    </row>
    <row r="2153" spans="1:3" ht="43.2" x14ac:dyDescent="0.55000000000000004">
      <c r="A2153" s="3" t="s">
        <v>3784</v>
      </c>
      <c r="B2153" t="s">
        <v>8219</v>
      </c>
      <c r="C2153">
        <v>10</v>
      </c>
    </row>
    <row r="2154" spans="1:3" ht="28.8" x14ac:dyDescent="0.55000000000000004">
      <c r="A2154" s="3" t="s">
        <v>3805</v>
      </c>
      <c r="B2154" t="s">
        <v>8219</v>
      </c>
      <c r="C2154">
        <v>24</v>
      </c>
    </row>
    <row r="2155" spans="1:3" ht="28.8" x14ac:dyDescent="0.55000000000000004">
      <c r="A2155" s="3" t="s">
        <v>3806</v>
      </c>
      <c r="B2155" t="s">
        <v>8219</v>
      </c>
      <c r="C2155">
        <v>38</v>
      </c>
    </row>
    <row r="2156" spans="1:3" x14ac:dyDescent="0.55000000000000004">
      <c r="A2156" s="3" t="s">
        <v>3807</v>
      </c>
      <c r="B2156" t="s">
        <v>8219</v>
      </c>
      <c r="C2156">
        <v>26</v>
      </c>
    </row>
    <row r="2157" spans="1:3" x14ac:dyDescent="0.55000000000000004">
      <c r="A2157" s="3" t="s">
        <v>3808</v>
      </c>
      <c r="B2157" t="s">
        <v>8219</v>
      </c>
      <c r="C2157">
        <v>19</v>
      </c>
    </row>
    <row r="2158" spans="1:3" x14ac:dyDescent="0.55000000000000004">
      <c r="A2158" s="3" t="s">
        <v>3809</v>
      </c>
      <c r="B2158" t="s">
        <v>8219</v>
      </c>
      <c r="C2158">
        <v>11</v>
      </c>
    </row>
    <row r="2159" spans="1:3" x14ac:dyDescent="0.55000000000000004">
      <c r="A2159" s="3" t="s">
        <v>3810</v>
      </c>
      <c r="B2159" t="s">
        <v>8219</v>
      </c>
      <c r="C2159">
        <v>27</v>
      </c>
    </row>
    <row r="2160" spans="1:3" ht="43.2" x14ac:dyDescent="0.55000000000000004">
      <c r="A2160" s="3" t="s">
        <v>3811</v>
      </c>
      <c r="B2160" t="s">
        <v>8219</v>
      </c>
      <c r="C2160">
        <v>34</v>
      </c>
    </row>
    <row r="2161" spans="1:3" ht="43.2" x14ac:dyDescent="0.55000000000000004">
      <c r="A2161" s="3" t="s">
        <v>3812</v>
      </c>
      <c r="B2161" t="s">
        <v>8219</v>
      </c>
      <c r="C2161">
        <v>20</v>
      </c>
    </row>
    <row r="2162" spans="1:3" ht="28.8" x14ac:dyDescent="0.55000000000000004">
      <c r="A2162" s="3" t="s">
        <v>3813</v>
      </c>
      <c r="B2162" t="s">
        <v>8219</v>
      </c>
      <c r="C2162">
        <v>37</v>
      </c>
    </row>
    <row r="2163" spans="1:3" ht="28.8" x14ac:dyDescent="0.55000000000000004">
      <c r="A2163" s="3" t="s">
        <v>3814</v>
      </c>
      <c r="B2163" t="s">
        <v>8219</v>
      </c>
      <c r="C2163">
        <v>20</v>
      </c>
    </row>
    <row r="2164" spans="1:3" ht="28.8" x14ac:dyDescent="0.55000000000000004">
      <c r="A2164" s="3" t="s">
        <v>3815</v>
      </c>
      <c r="B2164" t="s">
        <v>8219</v>
      </c>
      <c r="C2164">
        <v>10</v>
      </c>
    </row>
    <row r="2165" spans="1:3" ht="43.2" x14ac:dyDescent="0.55000000000000004">
      <c r="A2165" s="3" t="s">
        <v>3816</v>
      </c>
      <c r="B2165" t="s">
        <v>8219</v>
      </c>
      <c r="C2165">
        <v>26</v>
      </c>
    </row>
    <row r="2166" spans="1:3" x14ac:dyDescent="0.55000000000000004">
      <c r="A2166" s="3" t="s">
        <v>3817</v>
      </c>
      <c r="B2166" t="s">
        <v>8219</v>
      </c>
      <c r="C2166">
        <v>20</v>
      </c>
    </row>
    <row r="2167" spans="1:3" ht="43.2" x14ac:dyDescent="0.55000000000000004">
      <c r="A2167" s="3" t="s">
        <v>3818</v>
      </c>
      <c r="B2167" t="s">
        <v>8219</v>
      </c>
      <c r="C2167">
        <v>46</v>
      </c>
    </row>
    <row r="2168" spans="1:3" ht="28.8" x14ac:dyDescent="0.55000000000000004">
      <c r="A2168" s="3" t="s">
        <v>3819</v>
      </c>
      <c r="B2168" t="s">
        <v>8219</v>
      </c>
      <c r="C2168">
        <v>76</v>
      </c>
    </row>
    <row r="2169" spans="1:3" x14ac:dyDescent="0.55000000000000004">
      <c r="A2169" s="3" t="s">
        <v>3820</v>
      </c>
      <c r="B2169" t="s">
        <v>8219</v>
      </c>
      <c r="C2169">
        <v>41</v>
      </c>
    </row>
    <row r="2170" spans="1:3" ht="28.8" x14ac:dyDescent="0.55000000000000004">
      <c r="A2170" s="3" t="s">
        <v>3821</v>
      </c>
      <c r="B2170" t="s">
        <v>8219</v>
      </c>
      <c r="C2170">
        <v>7</v>
      </c>
    </row>
    <row r="2171" spans="1:3" ht="28.8" x14ac:dyDescent="0.55000000000000004">
      <c r="A2171" s="3" t="s">
        <v>3822</v>
      </c>
      <c r="B2171" t="s">
        <v>8219</v>
      </c>
      <c r="C2171">
        <v>49</v>
      </c>
    </row>
    <row r="2172" spans="1:3" ht="43.2" x14ac:dyDescent="0.55000000000000004">
      <c r="A2172" s="3" t="s">
        <v>3823</v>
      </c>
      <c r="B2172" t="s">
        <v>8219</v>
      </c>
      <c r="C2172">
        <v>26</v>
      </c>
    </row>
    <row r="2173" spans="1:3" ht="28.8" x14ac:dyDescent="0.55000000000000004">
      <c r="A2173" s="3" t="s">
        <v>3824</v>
      </c>
      <c r="B2173" t="s">
        <v>8219</v>
      </c>
      <c r="C2173">
        <v>65</v>
      </c>
    </row>
    <row r="2174" spans="1:3" ht="28.8" x14ac:dyDescent="0.55000000000000004">
      <c r="A2174" s="3" t="s">
        <v>3825</v>
      </c>
      <c r="B2174" t="s">
        <v>8219</v>
      </c>
      <c r="C2174">
        <v>28</v>
      </c>
    </row>
    <row r="2175" spans="1:3" x14ac:dyDescent="0.55000000000000004">
      <c r="A2175" s="3" t="s">
        <v>3826</v>
      </c>
      <c r="B2175" t="s">
        <v>8219</v>
      </c>
      <c r="C2175">
        <v>8</v>
      </c>
    </row>
    <row r="2176" spans="1:3" x14ac:dyDescent="0.55000000000000004">
      <c r="A2176" s="3" t="s">
        <v>3827</v>
      </c>
      <c r="B2176" t="s">
        <v>8219</v>
      </c>
      <c r="C2176">
        <v>3</v>
      </c>
    </row>
    <row r="2177" spans="1:3" ht="43.2" x14ac:dyDescent="0.55000000000000004">
      <c r="A2177" s="3" t="s">
        <v>3828</v>
      </c>
      <c r="B2177" t="s">
        <v>8219</v>
      </c>
      <c r="C2177">
        <v>9</v>
      </c>
    </row>
    <row r="2178" spans="1:3" ht="28.8" x14ac:dyDescent="0.55000000000000004">
      <c r="A2178" s="3" t="s">
        <v>3829</v>
      </c>
      <c r="B2178" t="s">
        <v>8219</v>
      </c>
      <c r="C2178">
        <v>9</v>
      </c>
    </row>
    <row r="2179" spans="1:3" ht="28.8" x14ac:dyDescent="0.55000000000000004">
      <c r="A2179" s="3" t="s">
        <v>3830</v>
      </c>
      <c r="B2179" t="s">
        <v>8219</v>
      </c>
      <c r="C2179">
        <v>20</v>
      </c>
    </row>
    <row r="2180" spans="1:3" x14ac:dyDescent="0.55000000000000004">
      <c r="A2180" s="3" t="s">
        <v>3831</v>
      </c>
      <c r="B2180" t="s">
        <v>8219</v>
      </c>
      <c r="C2180">
        <v>57</v>
      </c>
    </row>
    <row r="2181" spans="1:3" ht="43.2" x14ac:dyDescent="0.55000000000000004">
      <c r="A2181" s="3" t="s">
        <v>3832</v>
      </c>
      <c r="B2181" t="s">
        <v>8219</v>
      </c>
      <c r="C2181">
        <v>8</v>
      </c>
    </row>
    <row r="2182" spans="1:3" ht="43.2" x14ac:dyDescent="0.55000000000000004">
      <c r="A2182" s="3" t="s">
        <v>3833</v>
      </c>
      <c r="B2182" t="s">
        <v>8219</v>
      </c>
      <c r="C2182">
        <v>14</v>
      </c>
    </row>
    <row r="2183" spans="1:3" ht="28.8" x14ac:dyDescent="0.55000000000000004">
      <c r="A2183" s="3" t="s">
        <v>3834</v>
      </c>
      <c r="B2183" t="s">
        <v>8219</v>
      </c>
      <c r="C2183">
        <v>17</v>
      </c>
    </row>
    <row r="2184" spans="1:3" ht="43.2" x14ac:dyDescent="0.55000000000000004">
      <c r="A2184" s="3" t="s">
        <v>3835</v>
      </c>
      <c r="B2184" t="s">
        <v>8219</v>
      </c>
      <c r="C2184">
        <v>100</v>
      </c>
    </row>
    <row r="2185" spans="1:3" ht="43.2" x14ac:dyDescent="0.55000000000000004">
      <c r="A2185" s="3" t="s">
        <v>3836</v>
      </c>
      <c r="B2185" t="s">
        <v>8219</v>
      </c>
      <c r="C2185">
        <v>32</v>
      </c>
    </row>
    <row r="2186" spans="1:3" x14ac:dyDescent="0.55000000000000004">
      <c r="A2186" s="3" t="s">
        <v>3837</v>
      </c>
      <c r="B2186" t="s">
        <v>8219</v>
      </c>
      <c r="C2186">
        <v>3</v>
      </c>
    </row>
  </sheetData>
  <conditionalFormatting sqref="B2:B2186">
    <cfRule type="containsText" dxfId="19" priority="9" operator="containsText" text="live">
      <formula>NOT(ISERROR(SEARCH("live",B2)))</formula>
    </cfRule>
    <cfRule type="containsText" dxfId="18" priority="10" operator="containsText" text="canceled">
      <formula>NOT(ISERROR(SEARCH("canceled",B2)))</formula>
    </cfRule>
    <cfRule type="containsText" dxfId="17" priority="11" operator="containsText" text="failed">
      <formula>NOT(ISERROR(SEARCH("failed",B2)))</formula>
    </cfRule>
    <cfRule type="containsText" dxfId="16" priority="12" operator="containsText" text="successful">
      <formula>NOT(ISERROR(SEARCH("successful",B2)))</formula>
    </cfRule>
  </conditionalFormatting>
  <conditionalFormatting sqref="G2:G1531">
    <cfRule type="containsText" dxfId="15" priority="5" operator="containsText" text="live">
      <formula>NOT(ISERROR(SEARCH("live",G2)))</formula>
    </cfRule>
    <cfRule type="containsText" dxfId="14" priority="6" operator="containsText" text="canceled">
      <formula>NOT(ISERROR(SEARCH("canceled",G2)))</formula>
    </cfRule>
    <cfRule type="containsText" dxfId="13" priority="7" operator="containsText" text="failed">
      <formula>NOT(ISERROR(SEARCH("failed",G2)))</formula>
    </cfRule>
    <cfRule type="containsText" dxfId="12" priority="8" operator="containsText" text="successful">
      <formula>NOT(ISERROR(SEARCH("successful",G2)))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</vt:lpstr>
      <vt:lpstr>Sub-category</vt:lpstr>
      <vt:lpstr>Date Created Conversion</vt:lpstr>
      <vt:lpstr>Sheet1</vt:lpstr>
      <vt:lpstr>Bonus</vt:lpstr>
      <vt:lpstr>Statistical 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Sushank Abbaraju</cp:lastModifiedBy>
  <dcterms:created xsi:type="dcterms:W3CDTF">2017-04-20T15:17:24Z</dcterms:created>
  <dcterms:modified xsi:type="dcterms:W3CDTF">2020-03-14T20:10:42Z</dcterms:modified>
</cp:coreProperties>
</file>