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6515" windowHeight="9030" activeTab="2"/>
  </bookViews>
  <sheets>
    <sheet name="ajustement_global" sheetId="1" r:id="rId1"/>
    <sheet name="ajustement_prevision" sheetId="2" r:id="rId2"/>
    <sheet name="comparaison_modèles" sheetId="3" r:id="rId3"/>
    <sheet name="variables imporantes" sheetId="4" r:id="rId4"/>
    <sheet name="imp_mat_full_optim_test" sheetId="11" r:id="rId5"/>
    <sheet name="action_type" sheetId="5" r:id="rId6"/>
    <sheet name="temps_prochain_shot" sheetId="6" r:id="rId7"/>
    <sheet name="temps_dernier_shot" sheetId="7" r:id="rId8"/>
    <sheet name="temps_period" sheetId="8" r:id="rId9"/>
    <sheet name="ecart_pts" sheetId="9" r:id="rId10"/>
    <sheet name="âge" sheetId="10" r:id="rId11"/>
  </sheets>
  <calcPr calcId="125725"/>
</workbook>
</file>

<file path=xl/calcChain.xml><?xml version="1.0" encoding="utf-8"?>
<calcChain xmlns="http://schemas.openxmlformats.org/spreadsheetml/2006/main">
  <c r="E15" i="3"/>
  <c r="E6"/>
  <c r="E5"/>
  <c r="E4"/>
  <c r="D6"/>
  <c r="D5"/>
  <c r="D4"/>
  <c r="E17"/>
  <c r="D17"/>
  <c r="E16"/>
  <c r="D16"/>
  <c r="D15"/>
  <c r="E28"/>
  <c r="E27"/>
  <c r="E26"/>
  <c r="D28"/>
  <c r="D27"/>
  <c r="D26"/>
  <c r="O72" i="1"/>
  <c r="N72"/>
  <c r="L69"/>
  <c r="L68"/>
  <c r="T64"/>
  <c r="T5"/>
  <c r="T4"/>
  <c r="T3"/>
  <c r="Q72"/>
  <c r="Q64"/>
  <c r="R64" s="1"/>
  <c r="L64"/>
  <c r="Q5"/>
  <c r="R4"/>
  <c r="Q4"/>
  <c r="Q3"/>
  <c r="R3" s="1"/>
  <c r="N76" i="2"/>
  <c r="O76" s="1"/>
  <c r="N71"/>
  <c r="O71" s="1"/>
  <c r="L76"/>
  <c r="N70"/>
  <c r="L71"/>
  <c r="N67"/>
  <c r="N66"/>
  <c r="N65"/>
  <c r="N64"/>
  <c r="N63"/>
  <c r="N62"/>
  <c r="N58"/>
  <c r="N56"/>
  <c r="N61"/>
  <c r="N60"/>
  <c r="N59"/>
  <c r="N57"/>
  <c r="N54"/>
  <c r="N55"/>
  <c r="N53"/>
  <c r="N52"/>
  <c r="N51"/>
  <c r="N44"/>
  <c r="O44" s="1"/>
  <c r="L44"/>
  <c r="N49"/>
  <c r="N47"/>
  <c r="N45"/>
  <c r="N37"/>
  <c r="N39"/>
  <c r="N43"/>
  <c r="N42"/>
  <c r="N41"/>
  <c r="N40"/>
  <c r="N36"/>
  <c r="N38"/>
  <c r="N31"/>
  <c r="N33"/>
  <c r="N34"/>
  <c r="N30"/>
  <c r="N28"/>
  <c r="N24"/>
  <c r="N26"/>
  <c r="N16"/>
  <c r="N20"/>
  <c r="N18"/>
  <c r="N22"/>
  <c r="N21"/>
  <c r="N19"/>
  <c r="N17"/>
  <c r="N15"/>
  <c r="N14"/>
  <c r="N13"/>
  <c r="N12"/>
  <c r="N11"/>
  <c r="N10"/>
  <c r="N9"/>
  <c r="N8"/>
  <c r="N7"/>
  <c r="N5"/>
  <c r="L70"/>
  <c r="L67"/>
  <c r="L66"/>
  <c r="L65"/>
  <c r="L64"/>
  <c r="L63"/>
  <c r="L62"/>
  <c r="L61"/>
  <c r="L60"/>
  <c r="L59"/>
  <c r="L58"/>
  <c r="L57"/>
  <c r="O57" s="1"/>
  <c r="L56"/>
  <c r="L55"/>
  <c r="L54"/>
  <c r="L53"/>
  <c r="O53" s="1"/>
  <c r="L51"/>
  <c r="L50"/>
  <c r="L49"/>
  <c r="L48"/>
  <c r="L47"/>
  <c r="N46"/>
  <c r="L46"/>
  <c r="L45"/>
  <c r="L43"/>
  <c r="O43" s="1"/>
  <c r="L42"/>
  <c r="L41"/>
  <c r="O41" s="1"/>
  <c r="L40"/>
  <c r="L39"/>
  <c r="L38"/>
  <c r="L37"/>
  <c r="L36"/>
  <c r="O36" s="1"/>
  <c r="L35"/>
  <c r="L34"/>
  <c r="L33"/>
  <c r="N32"/>
  <c r="L32"/>
  <c r="L31"/>
  <c r="L30"/>
  <c r="L29"/>
  <c r="L28"/>
  <c r="O28" s="1"/>
  <c r="L27"/>
  <c r="L26"/>
  <c r="L25"/>
  <c r="L24"/>
  <c r="L23"/>
  <c r="L22"/>
  <c r="L21"/>
  <c r="L19"/>
  <c r="L18"/>
  <c r="L17"/>
  <c r="L16"/>
  <c r="L15"/>
  <c r="L14"/>
  <c r="L12"/>
  <c r="L11"/>
  <c r="L10"/>
  <c r="L9"/>
  <c r="L8"/>
  <c r="L7"/>
  <c r="N6"/>
  <c r="L6"/>
  <c r="N4"/>
  <c r="L4"/>
  <c r="N3"/>
  <c r="L3"/>
  <c r="N65" i="1"/>
  <c r="N42"/>
  <c r="O42" s="1"/>
  <c r="N38"/>
  <c r="N29"/>
  <c r="N15"/>
  <c r="N11"/>
  <c r="N4"/>
  <c r="N5"/>
  <c r="N3"/>
  <c r="H83"/>
  <c r="G82"/>
  <c r="E81"/>
  <c r="D81"/>
  <c r="F80"/>
  <c r="F79"/>
  <c r="F81"/>
  <c r="L72"/>
  <c r="L73"/>
  <c r="L66"/>
  <c r="L65"/>
  <c r="O65" s="1"/>
  <c r="L58"/>
  <c r="L59"/>
  <c r="L60"/>
  <c r="L62"/>
  <c r="L61"/>
  <c r="L57"/>
  <c r="L53"/>
  <c r="L51"/>
  <c r="L52"/>
  <c r="L50"/>
  <c r="L49"/>
  <c r="L48"/>
  <c r="L56"/>
  <c r="L55"/>
  <c r="L54"/>
  <c r="L41"/>
  <c r="L42"/>
  <c r="L44"/>
  <c r="L45"/>
  <c r="L47"/>
  <c r="L43"/>
  <c r="L46"/>
  <c r="L38"/>
  <c r="L36"/>
  <c r="L40"/>
  <c r="L39"/>
  <c r="L37"/>
  <c r="L35"/>
  <c r="L32"/>
  <c r="L33"/>
  <c r="L34"/>
  <c r="L71"/>
  <c r="L28"/>
  <c r="L31"/>
  <c r="L30"/>
  <c r="L27"/>
  <c r="L26"/>
  <c r="L29"/>
  <c r="L25"/>
  <c r="L20"/>
  <c r="L21"/>
  <c r="L22"/>
  <c r="L23"/>
  <c r="L24"/>
  <c r="L14"/>
  <c r="L16"/>
  <c r="L19"/>
  <c r="L18"/>
  <c r="L17"/>
  <c r="L15"/>
  <c r="L13"/>
  <c r="L12"/>
  <c r="L11"/>
  <c r="L10"/>
  <c r="L9"/>
  <c r="L8"/>
  <c r="L7"/>
  <c r="L6"/>
  <c r="L5"/>
  <c r="O5" s="1"/>
  <c r="L4"/>
  <c r="L3"/>
  <c r="F6" i="3" l="1"/>
  <c r="F5"/>
  <c r="F4"/>
  <c r="G6"/>
  <c r="G17"/>
  <c r="F17"/>
  <c r="G4"/>
  <c r="G5"/>
  <c r="G16"/>
  <c r="F16"/>
  <c r="G15"/>
  <c r="F26"/>
  <c r="F15"/>
  <c r="F28"/>
  <c r="F27"/>
  <c r="G26"/>
  <c r="G28"/>
  <c r="G27"/>
  <c r="R72" i="1"/>
  <c r="O4"/>
  <c r="O29"/>
  <c r="O3"/>
  <c r="R5"/>
  <c r="O38"/>
  <c r="O47" i="2"/>
  <c r="O51"/>
  <c r="O54"/>
  <c r="O55"/>
  <c r="O56"/>
  <c r="O39"/>
  <c r="O38"/>
  <c r="O46"/>
  <c r="O42"/>
  <c r="O49"/>
  <c r="O59"/>
  <c r="O58"/>
  <c r="O65"/>
  <c r="O70"/>
  <c r="O64"/>
  <c r="O45"/>
  <c r="O61"/>
  <c r="O63"/>
  <c r="O67"/>
  <c r="O37"/>
  <c r="O60"/>
  <c r="O62"/>
  <c r="O66"/>
  <c r="O26"/>
  <c r="O30"/>
  <c r="O40"/>
  <c r="O31"/>
  <c r="O33"/>
  <c r="O18"/>
  <c r="O24"/>
  <c r="O34"/>
  <c r="O21"/>
  <c r="O16"/>
  <c r="O19"/>
  <c r="O22"/>
  <c r="O10"/>
  <c r="O7"/>
  <c r="O9"/>
  <c r="O11"/>
  <c r="O8"/>
  <c r="O12"/>
  <c r="O4"/>
  <c r="O6"/>
  <c r="O17"/>
  <c r="O3"/>
  <c r="O32"/>
  <c r="O15" i="1"/>
  <c r="O11"/>
</calcChain>
</file>

<file path=xl/sharedStrings.xml><?xml version="1.0" encoding="utf-8"?>
<sst xmlns="http://schemas.openxmlformats.org/spreadsheetml/2006/main" count="555" uniqueCount="392">
  <si>
    <t>nrounds</t>
  </si>
  <si>
    <t>eta</t>
  </si>
  <si>
    <t>gamma</t>
  </si>
  <si>
    <t>max_depth</t>
  </si>
  <si>
    <t>min_child_weight</t>
  </si>
  <si>
    <t>subsample</t>
  </si>
  <si>
    <t>colsample_bytree</t>
  </si>
  <si>
    <t>lambda</t>
  </si>
  <si>
    <t>alpha</t>
  </si>
  <si>
    <t>20000 (5300)</t>
  </si>
  <si>
    <t>2000 (1200)</t>
  </si>
  <si>
    <t>2000 (1400)</t>
  </si>
  <si>
    <t>2000 (1600)</t>
  </si>
  <si>
    <t>1000 (800)</t>
  </si>
  <si>
    <t>1000 (700)</t>
  </si>
  <si>
    <t>1000 (600)</t>
  </si>
  <si>
    <t>1000 (900)</t>
  </si>
  <si>
    <t>20000 (3900)</t>
  </si>
  <si>
    <t>Light</t>
  </si>
  <si>
    <t>Prévision</t>
  </si>
  <si>
    <t>Light (eta 0,005)</t>
  </si>
  <si>
    <t>Prévision (eta 0,01)</t>
  </si>
  <si>
    <t>20000 (4151)</t>
  </si>
  <si>
    <t>Full</t>
  </si>
  <si>
    <t>20000 (3533 / 3248 / 5702)</t>
  </si>
  <si>
    <t>Full_2</t>
  </si>
  <si>
    <t>Full_1</t>
  </si>
  <si>
    <t>Résultats moins bons pour full_2 (variable plus_moins_corr en plus par rapport à full_1)</t>
  </si>
  <si>
    <t>Nombre d'itérations</t>
  </si>
  <si>
    <t>LogLoss</t>
  </si>
  <si>
    <t>optimisée sur Validation</t>
  </si>
  <si>
    <t>optimisée sur Test</t>
  </si>
  <si>
    <t>Rang Kaggle</t>
  </si>
  <si>
    <t>Modèle lent (eta=0,001 et 1000 validations avant early stop)</t>
  </si>
  <si>
    <t>Modèle rapide (eta=0,005 et 50 validations avant early stop, toujours moins de 1500 itérations)</t>
  </si>
  <si>
    <t>Modèle par défaut (eta=0,3 et 50 validations avant early stop, toujours moins de 30 itérations)</t>
  </si>
  <si>
    <t>action_typeJump Shot</t>
  </si>
  <si>
    <t>temps_period</t>
  </si>
  <si>
    <t>temps_total</t>
  </si>
  <si>
    <t>loc_x</t>
  </si>
  <si>
    <t>loc_y</t>
  </si>
  <si>
    <t>action_typeLayup Shot</t>
  </si>
  <si>
    <t>shot_distance</t>
  </si>
  <si>
    <t>combined_shot_typeDunk</t>
  </si>
  <si>
    <t>boo_dom1</t>
  </si>
  <si>
    <t>action_typeDriving Layup Shot</t>
  </si>
  <si>
    <t>combined_shot_typeJump Shot</t>
  </si>
  <si>
    <t>action_typeRunning Jump Shot</t>
  </si>
  <si>
    <t>age</t>
  </si>
  <si>
    <t>temps_dernier_shot</t>
  </si>
  <si>
    <t>temps_remaining_period</t>
  </si>
  <si>
    <t>pct_shot_ok_deb_match_lag</t>
  </si>
  <si>
    <t>second_played_lag</t>
  </si>
  <si>
    <t>X2Ppct_lag</t>
  </si>
  <si>
    <t>FGpct_lag</t>
  </si>
  <si>
    <t>GmSc_lag</t>
  </si>
  <si>
    <t>ecart_pts_lag</t>
  </si>
  <si>
    <t>light</t>
  </si>
  <si>
    <t>prev</t>
  </si>
  <si>
    <t>Gain</t>
  </si>
  <si>
    <t>Cover</t>
  </si>
  <si>
    <t>Frequency</t>
  </si>
  <si>
    <t>temps_prochain_shot</t>
  </si>
  <si>
    <t>ecart_pts</t>
  </si>
  <si>
    <t>second_played</t>
  </si>
  <si>
    <t>full</t>
  </si>
  <si>
    <t>action_type</t>
  </si>
  <si>
    <t>nb</t>
  </si>
  <si>
    <t>pct_shot_real</t>
  </si>
  <si>
    <t>pct_shot_pred</t>
  </si>
  <si>
    <t>moy_prob</t>
  </si>
  <si>
    <t>min_prob</t>
  </si>
  <si>
    <t>max_prob</t>
  </si>
  <si>
    <t>Running Finger Roll Shot</t>
  </si>
  <si>
    <t>Jump Shot</t>
  </si>
  <si>
    <t>Tip Shot</t>
  </si>
  <si>
    <t>Hook Shot</t>
  </si>
  <si>
    <t>Layup Shot</t>
  </si>
  <si>
    <t>Driving Jump shot</t>
  </si>
  <si>
    <t>Driving Floating Jump Shot</t>
  </si>
  <si>
    <t>Putback Slam Dunk Shot</t>
  </si>
  <si>
    <t>Running Tip Shot</t>
  </si>
  <si>
    <t>Tip Layup Shot</t>
  </si>
  <si>
    <t>Running Finger Roll Layup Shot</t>
  </si>
  <si>
    <t>Finger Roll Shot</t>
  </si>
  <si>
    <t>Turnaround Fadeaway shot</t>
  </si>
  <si>
    <t>Driving Hook Shot</t>
  </si>
  <si>
    <t>Pullup Bank shot</t>
  </si>
  <si>
    <t>Fadeaway Jump Shot</t>
  </si>
  <si>
    <t>Driving Bank shot</t>
  </si>
  <si>
    <t>Turnaround Jump Shot</t>
  </si>
  <si>
    <t>Step Back Jump shot</t>
  </si>
  <si>
    <t>Reverse Layup Shot</t>
  </si>
  <si>
    <t>Running Reverse Layup Shot</t>
  </si>
  <si>
    <t>Turnaround Hook Shot</t>
  </si>
  <si>
    <t>Cutting Layup Shot</t>
  </si>
  <si>
    <t>Putback Layup Shot</t>
  </si>
  <si>
    <t>Floating Jump shot</t>
  </si>
  <si>
    <t>Alley Oop Layup shot</t>
  </si>
  <si>
    <t>Running Layup Shot</t>
  </si>
  <si>
    <t>Pullup Jump shot</t>
  </si>
  <si>
    <t>Driving Layup Shot</t>
  </si>
  <si>
    <t>Driving Reverse Layup Shot</t>
  </si>
  <si>
    <t>Running Pull-Up Jump Shot</t>
  </si>
  <si>
    <t>Running Jump Shot</t>
  </si>
  <si>
    <t>Jump Bank Shot</t>
  </si>
  <si>
    <t>Turnaround Bank shot</t>
  </si>
  <si>
    <t>Running Hook Shot</t>
  </si>
  <si>
    <t>Dunk Shot</t>
  </si>
  <si>
    <t>Finger Roll Layup Shot</t>
  </si>
  <si>
    <t>Jump Hook Shot</t>
  </si>
  <si>
    <t>Running Bank shot</t>
  </si>
  <si>
    <t>Putback Dunk Shot</t>
  </si>
  <si>
    <t>Fadeaway Bank shot</t>
  </si>
  <si>
    <t>Running Dunk Shot</t>
  </si>
  <si>
    <t>Driving Finger Roll Shot</t>
  </si>
  <si>
    <t>Driving Finger Roll Layup Shot</t>
  </si>
  <si>
    <t>Follow Up Dunk Shot</t>
  </si>
  <si>
    <t>Reverse Dunk Shot</t>
  </si>
  <si>
    <t>Alley Oop Dunk Shot</t>
  </si>
  <si>
    <t>Driving Dunk Shot</t>
  </si>
  <si>
    <t>Driving Slam Dunk Shot</t>
  </si>
  <si>
    <t>Slam Dunk Shot</t>
  </si>
  <si>
    <t>Cutting Finger Roll Layup Shot</t>
  </si>
  <si>
    <t>Driving Floating Bank Jump Shot</t>
  </si>
  <si>
    <t>Running Slam Dunk Shot</t>
  </si>
  <si>
    <t>Turnaround Fadeaway Bank Jump Shot</t>
  </si>
  <si>
    <t>Turnaround Finger Roll Shot</t>
  </si>
  <si>
    <t>Hook Bank Shot</t>
  </si>
  <si>
    <t>Reverse Slam Dunk Shot</t>
  </si>
  <si>
    <t>Attention le group_by n'est pas bon pour cette stats</t>
  </si>
  <si>
    <t>Il faut group_by id_match avant car ici on a une pondération par le nombre de shots de KB dans le match</t>
  </si>
  <si>
    <t>Feature</t>
  </si>
  <si>
    <t>nb_shot_deb_match</t>
  </si>
  <si>
    <t>nb_shot_ok_deb_match_lag</t>
  </si>
  <si>
    <t>FTpct_lag</t>
  </si>
  <si>
    <t>FTpct</t>
  </si>
  <si>
    <t>pct_shot_ok_deb_qt_lag</t>
  </si>
  <si>
    <t>X3Ppct_lag</t>
  </si>
  <si>
    <t>nb_shot_qt</t>
  </si>
  <si>
    <t>FGA_lag</t>
  </si>
  <si>
    <t>X3PA</t>
  </si>
  <si>
    <t>FTA</t>
  </si>
  <si>
    <t>score_shot_p5</t>
  </si>
  <si>
    <t>nb_shot_match</t>
  </si>
  <si>
    <t>TOV</t>
  </si>
  <si>
    <t>X2PA</t>
  </si>
  <si>
    <t>FT</t>
  </si>
  <si>
    <t>PTS_lag</t>
  </si>
  <si>
    <t>FT_lag</t>
  </si>
  <si>
    <t>FTA_lag</t>
  </si>
  <si>
    <t>X2PA_lag</t>
  </si>
  <si>
    <t>score_shot_p4</t>
  </si>
  <si>
    <t>EFF_lag</t>
  </si>
  <si>
    <t>X3PA_lag</t>
  </si>
  <si>
    <t>DRB_lag</t>
  </si>
  <si>
    <t>TRB_lag</t>
  </si>
  <si>
    <t>score_shot_type_m5</t>
  </si>
  <si>
    <t>streak_win_lose</t>
  </si>
  <si>
    <t>TRB</t>
  </si>
  <si>
    <t>nb_shot_deb_qt</t>
  </si>
  <si>
    <t>score_shot_m5</t>
  </si>
  <si>
    <t>AST_lag</t>
  </si>
  <si>
    <t>AST</t>
  </si>
  <si>
    <t>streak_win_lose_lag</t>
  </si>
  <si>
    <t>DRB</t>
  </si>
  <si>
    <t>TOV_lag</t>
  </si>
  <si>
    <t>score_shot_type_p5</t>
  </si>
  <si>
    <t>PF_lag</t>
  </si>
  <si>
    <t>X2P_lag</t>
  </si>
  <si>
    <t>PF</t>
  </si>
  <si>
    <t>FG_lag</t>
  </si>
  <si>
    <t>score_shot_type_m4</t>
  </si>
  <si>
    <t>score_shot_p3</t>
  </si>
  <si>
    <t>intensite_shot_qt</t>
  </si>
  <si>
    <t>STL</t>
  </si>
  <si>
    <t>score_shot_m4</t>
  </si>
  <si>
    <t>nb_shot_ok_deb_qt_lag</t>
  </si>
  <si>
    <t>temps_repos_corr</t>
  </si>
  <si>
    <t>score_shot_type_p4</t>
  </si>
  <si>
    <t>intensite_shot_match</t>
  </si>
  <si>
    <t>score_shot_m3</t>
  </si>
  <si>
    <t>STL_lag</t>
  </si>
  <si>
    <t>ratio_played_lag</t>
  </si>
  <si>
    <t>ratio_played</t>
  </si>
  <si>
    <t>ORB</t>
  </si>
  <si>
    <t>score_shot_p2</t>
  </si>
  <si>
    <t>ORB_lag</t>
  </si>
  <si>
    <t>nb_shot_deb_match_lag</t>
  </si>
  <si>
    <t>action_typeJump Bank Shot</t>
  </si>
  <si>
    <t>score_shot_type_p3</t>
  </si>
  <si>
    <t>action_typePullup Jump shot</t>
  </si>
  <si>
    <t>BLK</t>
  </si>
  <si>
    <t>score_shot_type_m3</t>
  </si>
  <si>
    <t>X3P_lag</t>
  </si>
  <si>
    <t>score_shot_p1</t>
  </si>
  <si>
    <t>score_shot_m2</t>
  </si>
  <si>
    <t>combined_shot_typeLayup</t>
  </si>
  <si>
    <t>score_shot_type_p2</t>
  </si>
  <si>
    <t>score_shot_type_m2</t>
  </si>
  <si>
    <t>BLK_lag</t>
  </si>
  <si>
    <t>action_typeFadeaway Jump Shot</t>
  </si>
  <si>
    <t>opponentPHI</t>
  </si>
  <si>
    <t>score_shot_type_m1</t>
  </si>
  <si>
    <t>action_typeTurnaround Jump Shot</t>
  </si>
  <si>
    <t>score_shot_m1</t>
  </si>
  <si>
    <t>shot_zone_areaCenter(C)</t>
  </si>
  <si>
    <t>score_shot_type_p1</t>
  </si>
  <si>
    <t>period2</t>
  </si>
  <si>
    <t>period3</t>
  </si>
  <si>
    <t>action_typeTip Shot</t>
  </si>
  <si>
    <t>nb_shot_deb_qt_lag</t>
  </si>
  <si>
    <t>opponentHOU</t>
  </si>
  <si>
    <t>opponentPHX</t>
  </si>
  <si>
    <t>shot_zone_basicIn The Paint (Non-RA)</t>
  </si>
  <si>
    <t>action_typeHook Shot</t>
  </si>
  <si>
    <t>opponentDEN</t>
  </si>
  <si>
    <t>shot_zone_basicMid-Range</t>
  </si>
  <si>
    <t>action_typeSlam Dunk Shot</t>
  </si>
  <si>
    <t>period4</t>
  </si>
  <si>
    <t>game_month2</t>
  </si>
  <si>
    <t>action_typeDunk Shot</t>
  </si>
  <si>
    <t>game_month3</t>
  </si>
  <si>
    <t>boo_dernier_shot_qt1</t>
  </si>
  <si>
    <t>game_day17</t>
  </si>
  <si>
    <t>FGA</t>
  </si>
  <si>
    <t>game_month11</t>
  </si>
  <si>
    <t>game_year2000</t>
  </si>
  <si>
    <t>shot_zone_range8-16 ft.</t>
  </si>
  <si>
    <t>game_month4</t>
  </si>
  <si>
    <t>shot_zone_areaRight Side(R)</t>
  </si>
  <si>
    <t>boo_win1</t>
  </si>
  <si>
    <t>playoffs1</t>
  </si>
  <si>
    <t>game_day19</t>
  </si>
  <si>
    <t>shot_zone_areaRight Side Center(RC)</t>
  </si>
  <si>
    <t>opponentCLE</t>
  </si>
  <si>
    <t>game_day21</t>
  </si>
  <si>
    <t>season2003-04</t>
  </si>
  <si>
    <t>opponentSAC</t>
  </si>
  <si>
    <t>season2008-09</t>
  </si>
  <si>
    <t>season2011-12</t>
  </si>
  <si>
    <t>shot_zone_areaLeft Side Center(LC)</t>
  </si>
  <si>
    <t>action_typeReverse Layup Shot</t>
  </si>
  <si>
    <t>opponentORL</t>
  </si>
  <si>
    <t>opponentBOS</t>
  </si>
  <si>
    <t>season2009-10</t>
  </si>
  <si>
    <t>shot_zone_basicRestricted Area</t>
  </si>
  <si>
    <t>game_month12</t>
  </si>
  <si>
    <t>season2000-01</t>
  </si>
  <si>
    <t>season2007-08</t>
  </si>
  <si>
    <t>shot_type3PT Field Goal</t>
  </si>
  <si>
    <t>game_day11</t>
  </si>
  <si>
    <t>combined_shot_typeTip Shot</t>
  </si>
  <si>
    <t>season2005-06</t>
  </si>
  <si>
    <t>season2002-03</t>
  </si>
  <si>
    <t>season2010-11</t>
  </si>
  <si>
    <t>game_day23</t>
  </si>
  <si>
    <t>shot_zone_areaLeft Side(L)</t>
  </si>
  <si>
    <t>game_month5</t>
  </si>
  <si>
    <t>opponentPOR</t>
  </si>
  <si>
    <t>season1998-99</t>
  </si>
  <si>
    <t>game_day12</t>
  </si>
  <si>
    <t>game_year2001</t>
  </si>
  <si>
    <t>game_month6</t>
  </si>
  <si>
    <t>game_year2007</t>
  </si>
  <si>
    <t>opponentUTA</t>
  </si>
  <si>
    <t>game_day9</t>
  </si>
  <si>
    <t>season2006-07</t>
  </si>
  <si>
    <t>opponentTOR</t>
  </si>
  <si>
    <t>action_typeDriving Finger Roll Layup Shot</t>
  </si>
  <si>
    <t>opponentSAS</t>
  </si>
  <si>
    <t>opponentMIN</t>
  </si>
  <si>
    <t>season1999-00</t>
  </si>
  <si>
    <t>opponentNJN</t>
  </si>
  <si>
    <t>game_year2004</t>
  </si>
  <si>
    <t>action_typeDriving Finger Roll Shot</t>
  </si>
  <si>
    <t>season2001-02</t>
  </si>
  <si>
    <t>game_year1999</t>
  </si>
  <si>
    <t>game_day29</t>
  </si>
  <si>
    <t>opponentOKC</t>
  </si>
  <si>
    <t>game_day18</t>
  </si>
  <si>
    <t>game_day6</t>
  </si>
  <si>
    <t>game_year2012</t>
  </si>
  <si>
    <t>opponentDAL</t>
  </si>
  <si>
    <t>game_day26</t>
  </si>
  <si>
    <t>boo_dernier_shot_match1</t>
  </si>
  <si>
    <t>game_day10</t>
  </si>
  <si>
    <t>game_day2</t>
  </si>
  <si>
    <t>game_day8</t>
  </si>
  <si>
    <t>opponentGSW</t>
  </si>
  <si>
    <t>action_typeDriving Reverse Layup Shot</t>
  </si>
  <si>
    <t>boo_win_lag1</t>
  </si>
  <si>
    <t>game_day7</t>
  </si>
  <si>
    <t>game_year2006</t>
  </si>
  <si>
    <t>game_year2008</t>
  </si>
  <si>
    <t>game_year2010</t>
  </si>
  <si>
    <t>action_typeTurnaround Fadeaway shot</t>
  </si>
  <si>
    <t>game_day28</t>
  </si>
  <si>
    <t>opponentMEM</t>
  </si>
  <si>
    <t>game_day25</t>
  </si>
  <si>
    <t>season2012-13</t>
  </si>
  <si>
    <t>game_year2009</t>
  </si>
  <si>
    <t>opponentLAC</t>
  </si>
  <si>
    <t>game_day4</t>
  </si>
  <si>
    <t>game_day3</t>
  </si>
  <si>
    <t>season2004-05</t>
  </si>
  <si>
    <t>opponentSEA</t>
  </si>
  <si>
    <t>opponentWAS</t>
  </si>
  <si>
    <t>game_year2002</t>
  </si>
  <si>
    <t>opponentMIA</t>
  </si>
  <si>
    <t>opponentCHI</t>
  </si>
  <si>
    <t>opponentNYK</t>
  </si>
  <si>
    <t>game_year2011</t>
  </si>
  <si>
    <t>opponentMIL</t>
  </si>
  <si>
    <t>game_day5</t>
  </si>
  <si>
    <t>game_day27</t>
  </si>
  <si>
    <t>game_day30</t>
  </si>
  <si>
    <t>game_day14</t>
  </si>
  <si>
    <t>game_year2003</t>
  </si>
  <si>
    <t>shot_zone_rangeLess Than 8 ft.</t>
  </si>
  <si>
    <t>game_day16</t>
  </si>
  <si>
    <t>season2015-16</t>
  </si>
  <si>
    <t>season1997-98</t>
  </si>
  <si>
    <t>game_day15</t>
  </si>
  <si>
    <t>game_day22</t>
  </si>
  <si>
    <t>game_day24</t>
  </si>
  <si>
    <t>season2014-15</t>
  </si>
  <si>
    <t>opponentIND</t>
  </si>
  <si>
    <t>action_typeDriving Dunk Shot</t>
  </si>
  <si>
    <t>opponentDET</t>
  </si>
  <si>
    <t>game_year2005</t>
  </si>
  <si>
    <t>shot_zone_range24+ ft.</t>
  </si>
  <si>
    <t>opponentNOH</t>
  </si>
  <si>
    <t>boo_premier_shot_match1</t>
  </si>
  <si>
    <t>action_typeFinger Roll Shot</t>
  </si>
  <si>
    <t>game_day20</t>
  </si>
  <si>
    <t>boo_premier_shot_qt1</t>
  </si>
  <si>
    <t>game_day13</t>
  </si>
  <si>
    <t>opponentCHA</t>
  </si>
  <si>
    <t>opponentNOP</t>
  </si>
  <si>
    <t>game_year2013</t>
  </si>
  <si>
    <t>game_day31</t>
  </si>
  <si>
    <t>action_typePutback Dunk Shot</t>
  </si>
  <si>
    <t>action_typePutback Slam Dunk Shot</t>
  </si>
  <si>
    <t>action_typeFadeaway Bank shot</t>
  </si>
  <si>
    <t>action_typeFloating Jump shot</t>
  </si>
  <si>
    <t>period5</t>
  </si>
  <si>
    <t>action_typeAlley Oop Layup shot</t>
  </si>
  <si>
    <t>game_month10</t>
  </si>
  <si>
    <t>game_year2015</t>
  </si>
  <si>
    <t>game_year1997</t>
  </si>
  <si>
    <t>shot_zone_basicLeft Corner 3</t>
  </si>
  <si>
    <t>action_typeRunning Hook Shot</t>
  </si>
  <si>
    <t>action_typeTurnaround Bank shot</t>
  </si>
  <si>
    <t>game_year2016</t>
  </si>
  <si>
    <t>opponentVAN</t>
  </si>
  <si>
    <t>action_typeStep Back Jump shot</t>
  </si>
  <si>
    <t>game_year1998</t>
  </si>
  <si>
    <t>game_year2014</t>
  </si>
  <si>
    <t>combined_shot_typeHook Shot</t>
  </si>
  <si>
    <t>shot_zone_basicRight Corner 3</t>
  </si>
  <si>
    <t>action_typeFinger Roll Layup Shot</t>
  </si>
  <si>
    <t>action_typeRunning Layup Shot</t>
  </si>
  <si>
    <t>GS1</t>
  </si>
  <si>
    <t>boo_noel1</t>
  </si>
  <si>
    <t>action_typeAlley Oop Dunk Shot</t>
  </si>
  <si>
    <t>action_typeRunning Dunk Shot</t>
  </si>
  <si>
    <t>action_typeDriving Jump shot</t>
  </si>
  <si>
    <t>season2013-14</t>
  </si>
  <si>
    <t>action_typeReverse Dunk Shot</t>
  </si>
  <si>
    <t>action_typeRunning Bank shot</t>
  </si>
  <si>
    <t>period6</t>
  </si>
  <si>
    <t>opponentBKN</t>
  </si>
  <si>
    <t>action_typeJump Hook Shot</t>
  </si>
  <si>
    <t>action_typeFollow Up Dunk Shot</t>
  </si>
  <si>
    <t>action_typeTurnaround Hook Shot</t>
  </si>
  <si>
    <t>action_typePullup Bank shot</t>
  </si>
  <si>
    <t>shot_zone_basicBackcourt</t>
  </si>
  <si>
    <t>action_typeDriving Slam Dunk Shot</t>
  </si>
  <si>
    <t>action_typeDriving Hook Shot</t>
  </si>
  <si>
    <t>action_typePutback Layup Shot</t>
  </si>
  <si>
    <t>action_typeRunning Finger Roll Layup Shot</t>
  </si>
  <si>
    <t>action_typeRunning Finger Roll Shot</t>
  </si>
  <si>
    <t>action_typeHook Bank Shot</t>
  </si>
  <si>
    <t>action_typeTip Layup Shot</t>
  </si>
  <si>
    <t>period7</t>
  </si>
  <si>
    <t>action_typeRunning Reverse Layup Shot</t>
  </si>
  <si>
    <t>action_typeDriving Floating Jump Shot</t>
  </si>
  <si>
    <t>action_typeCutting Layup Shot</t>
  </si>
  <si>
    <t>action_typeReverse Slam Dunk Shot</t>
  </si>
  <si>
    <t>action_typeTurnaround Finger Roll Shot</t>
  </si>
  <si>
    <t>Les sommes font 100%</t>
  </si>
</sst>
</file>

<file path=xl/styles.xml><?xml version="1.0" encoding="utf-8"?>
<styleSheet xmlns="http://schemas.openxmlformats.org/spreadsheetml/2006/main">
  <numFmts count="1">
    <numFmt numFmtId="167" formatCode="0.0%"/>
  </numFmts>
  <fonts count="18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Lucida Console"/>
      <family val="3"/>
    </font>
    <font>
      <b/>
      <i/>
      <sz val="10"/>
      <color rgb="FF000000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b/>
      <sz val="8"/>
      <color rgb="FFFF0000"/>
      <name val="Lucida Sans"/>
      <family val="2"/>
    </font>
    <font>
      <sz val="8"/>
      <color theme="1"/>
      <name val="Lucida Sans"/>
      <family val="2"/>
    </font>
    <font>
      <b/>
      <sz val="8"/>
      <color theme="1"/>
      <name val="Lucida San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2" fontId="0" fillId="0" borderId="0" xfId="0" applyNumberFormat="1" applyFill="1"/>
    <xf numFmtId="0" fontId="2" fillId="3" borderId="0" xfId="0" applyFont="1" applyFill="1"/>
    <xf numFmtId="0" fontId="3" fillId="8" borderId="0" xfId="0" applyFont="1" applyFill="1"/>
    <xf numFmtId="0" fontId="0" fillId="7" borderId="0" xfId="0" applyFill="1"/>
    <xf numFmtId="0" fontId="4" fillId="0" borderId="0" xfId="0" applyFont="1"/>
    <xf numFmtId="10" fontId="0" fillId="0" borderId="0" xfId="0" applyNumberFormat="1"/>
    <xf numFmtId="0" fontId="3" fillId="9" borderId="0" xfId="0" applyFont="1" applyFill="1"/>
    <xf numFmtId="0" fontId="0" fillId="9" borderId="0" xfId="0" applyFill="1"/>
    <xf numFmtId="0" fontId="0" fillId="0" borderId="0" xfId="0" applyAlignment="1"/>
    <xf numFmtId="0" fontId="2" fillId="2" borderId="0" xfId="0" applyFont="1" applyFill="1"/>
    <xf numFmtId="0" fontId="6" fillId="0" borderId="0" xfId="0" applyFont="1" applyAlignme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2" fontId="6" fillId="3" borderId="0" xfId="0" applyNumberFormat="1" applyFont="1" applyFill="1"/>
    <xf numFmtId="2" fontId="6" fillId="0" borderId="0" xfId="0" applyNumberFormat="1" applyFont="1" applyFill="1"/>
    <xf numFmtId="2" fontId="6" fillId="7" borderId="0" xfId="0" applyNumberFormat="1" applyFont="1" applyFill="1"/>
    <xf numFmtId="2" fontId="6" fillId="4" borderId="0" xfId="0" applyNumberFormat="1" applyFont="1" applyFill="1"/>
    <xf numFmtId="2" fontId="6" fillId="6" borderId="0" xfId="0" applyNumberFormat="1" applyFont="1" applyFill="1"/>
    <xf numFmtId="0" fontId="8" fillId="0" borderId="0" xfId="0" applyFont="1"/>
    <xf numFmtId="2" fontId="5" fillId="6" borderId="0" xfId="0" applyNumberFormat="1" applyFont="1" applyFill="1"/>
    <xf numFmtId="0" fontId="9" fillId="9" borderId="0" xfId="0" applyFont="1" applyFill="1"/>
    <xf numFmtId="0" fontId="9" fillId="9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/>
    <xf numFmtId="0" fontId="10" fillId="2" borderId="0" xfId="0" applyFont="1" applyFill="1"/>
    <xf numFmtId="2" fontId="10" fillId="0" borderId="0" xfId="0" applyNumberFormat="1" applyFont="1"/>
    <xf numFmtId="10" fontId="10" fillId="0" borderId="0" xfId="0" applyNumberFormat="1" applyFont="1"/>
    <xf numFmtId="0" fontId="10" fillId="3" borderId="0" xfId="0" applyFont="1" applyFill="1"/>
    <xf numFmtId="0" fontId="10" fillId="0" borderId="0" xfId="0" applyFont="1" applyFill="1"/>
    <xf numFmtId="2" fontId="10" fillId="3" borderId="0" xfId="0" applyNumberFormat="1" applyFont="1" applyFill="1"/>
    <xf numFmtId="0" fontId="10" fillId="4" borderId="0" xfId="0" applyFont="1" applyFill="1"/>
    <xf numFmtId="2" fontId="10" fillId="0" borderId="0" xfId="0" applyNumberFormat="1" applyFont="1" applyFill="1"/>
    <xf numFmtId="0" fontId="11" fillId="3" borderId="0" xfId="0" applyFont="1" applyFill="1"/>
    <xf numFmtId="0" fontId="10" fillId="5" borderId="0" xfId="0" applyFont="1" applyFill="1"/>
    <xf numFmtId="0" fontId="10" fillId="7" borderId="0" xfId="0" applyFont="1" applyFill="1"/>
    <xf numFmtId="2" fontId="10" fillId="7" borderId="0" xfId="0" applyNumberFormat="1" applyFont="1" applyFill="1"/>
    <xf numFmtId="2" fontId="10" fillId="4" borderId="0" xfId="0" applyNumberFormat="1" applyFont="1" applyFill="1"/>
    <xf numFmtId="2" fontId="10" fillId="6" borderId="0" xfId="0" applyNumberFormat="1" applyFont="1" applyFill="1"/>
    <xf numFmtId="0" fontId="9" fillId="8" borderId="0" xfId="0" applyFont="1" applyFill="1"/>
    <xf numFmtId="0" fontId="9" fillId="0" borderId="0" xfId="0" applyFont="1"/>
    <xf numFmtId="0" fontId="9" fillId="2" borderId="0" xfId="0" applyFont="1" applyFill="1"/>
    <xf numFmtId="0" fontId="9" fillId="0" borderId="0" xfId="0" applyFont="1" applyFill="1"/>
    <xf numFmtId="2" fontId="9" fillId="6" borderId="0" xfId="0" applyNumberFormat="1" applyFont="1" applyFill="1"/>
    <xf numFmtId="0" fontId="12" fillId="0" borderId="0" xfId="0" applyFont="1"/>
    <xf numFmtId="1" fontId="1" fillId="0" borderId="0" xfId="0" applyNumberFormat="1" applyFont="1"/>
    <xf numFmtId="0" fontId="9" fillId="9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4" fillId="6" borderId="0" xfId="0" applyFont="1" applyFill="1"/>
    <xf numFmtId="0" fontId="4" fillId="12" borderId="0" xfId="0" applyFont="1" applyFill="1"/>
    <xf numFmtId="0" fontId="14" fillId="13" borderId="1" xfId="0" applyFont="1" applyFill="1" applyBorder="1"/>
    <xf numFmtId="0" fontId="14" fillId="14" borderId="1" xfId="0" applyFont="1" applyFill="1" applyBorder="1"/>
    <xf numFmtId="10" fontId="14" fillId="13" borderId="1" xfId="0" applyNumberFormat="1" applyFont="1" applyFill="1" applyBorder="1" applyAlignment="1">
      <alignment horizontal="right"/>
    </xf>
    <xf numFmtId="10" fontId="14" fillId="14" borderId="1" xfId="0" applyNumberFormat="1" applyFont="1" applyFill="1" applyBorder="1" applyAlignment="1">
      <alignment horizontal="right"/>
    </xf>
    <xf numFmtId="0" fontId="14" fillId="9" borderId="1" xfId="0" applyFont="1" applyFill="1" applyBorder="1"/>
    <xf numFmtId="0" fontId="14" fillId="15" borderId="1" xfId="0" applyFont="1" applyFill="1" applyBorder="1"/>
    <xf numFmtId="0" fontId="15" fillId="15" borderId="1" xfId="0" applyFont="1" applyFill="1" applyBorder="1"/>
    <xf numFmtId="10" fontId="15" fillId="14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left" vertical="center" wrapText="1"/>
    </xf>
    <xf numFmtId="0" fontId="16" fillId="13" borderId="1" xfId="0" applyFont="1" applyFill="1" applyBorder="1"/>
    <xf numFmtId="0" fontId="16" fillId="14" borderId="1" xfId="0" applyFont="1" applyFill="1" applyBorder="1"/>
    <xf numFmtId="0" fontId="17" fillId="14" borderId="1" xfId="0" applyFont="1" applyFill="1" applyBorder="1"/>
    <xf numFmtId="0" fontId="17" fillId="13" borderId="1" xfId="0" applyFont="1" applyFill="1" applyBorder="1"/>
    <xf numFmtId="167" fontId="16" fillId="13" borderId="1" xfId="0" applyNumberFormat="1" applyFont="1" applyFill="1" applyBorder="1" applyAlignment="1">
      <alignment horizontal="right"/>
    </xf>
    <xf numFmtId="167" fontId="17" fillId="14" borderId="1" xfId="0" applyNumberFormat="1" applyFont="1" applyFill="1" applyBorder="1" applyAlignment="1">
      <alignment horizontal="right"/>
    </xf>
    <xf numFmtId="167" fontId="16" fillId="14" borderId="1" xfId="0" applyNumberFormat="1" applyFont="1" applyFill="1" applyBorder="1" applyAlignment="1">
      <alignment horizontal="right"/>
    </xf>
    <xf numFmtId="167" fontId="17" fillId="13" borderId="1" xfId="0" applyNumberFormat="1" applyFont="1" applyFill="1" applyBorder="1" applyAlignment="1">
      <alignment horizontal="right"/>
    </xf>
    <xf numFmtId="3" fontId="16" fillId="13" borderId="1" xfId="0" applyNumberFormat="1" applyFont="1" applyFill="1" applyBorder="1" applyAlignment="1">
      <alignment horizontal="right"/>
    </xf>
    <xf numFmtId="3" fontId="17" fillId="14" borderId="1" xfId="0" applyNumberFormat="1" applyFont="1" applyFill="1" applyBorder="1" applyAlignment="1">
      <alignment horizontal="right"/>
    </xf>
    <xf numFmtId="3" fontId="16" fillId="14" borderId="1" xfId="0" applyNumberFormat="1" applyFont="1" applyFill="1" applyBorder="1" applyAlignment="1">
      <alignment horizontal="right"/>
    </xf>
    <xf numFmtId="3" fontId="17" fillId="13" borderId="1" xfId="0" applyNumberFormat="1" applyFont="1" applyFill="1" applyBorder="1" applyAlignment="1">
      <alignment horizontal="right"/>
    </xf>
    <xf numFmtId="0" fontId="16" fillId="16" borderId="1" xfId="0" applyFont="1" applyFill="1" applyBorder="1"/>
    <xf numFmtId="0" fontId="17" fillId="17" borderId="1" xfId="0" applyFont="1" applyFill="1" applyBorder="1"/>
    <xf numFmtId="0" fontId="17" fillId="18" borderId="1" xfId="0" applyFont="1" applyFill="1" applyBorder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2"/>
          <c:order val="0"/>
          <c:marker>
            <c:symbol val="none"/>
          </c:marker>
          <c:trendline>
            <c:trendlineType val="movingAvg"/>
            <c:period val="6"/>
          </c:trendline>
          <c:cat>
            <c:numRef>
              <c:f>temps_prochain_shot!$A$2:$A$5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temps_prochain_shot!$C$3:$C$182</c:f>
              <c:numCache>
                <c:formatCode>0.0%</c:formatCode>
                <c:ptCount val="180"/>
                <c:pt idx="0">
                  <c:v>5.4054054054054099E-2</c:v>
                </c:pt>
                <c:pt idx="1">
                  <c:v>2.1739130434782601E-2</c:v>
                </c:pt>
                <c:pt idx="2">
                  <c:v>1.01010101010101E-2</c:v>
                </c:pt>
                <c:pt idx="3">
                  <c:v>4.8387096774193498E-2</c:v>
                </c:pt>
                <c:pt idx="4">
                  <c:v>5.1724137931034503E-2</c:v>
                </c:pt>
                <c:pt idx="5">
                  <c:v>1.9230769230769201E-2</c:v>
                </c:pt>
                <c:pt idx="6">
                  <c:v>7.8947368421052599E-2</c:v>
                </c:pt>
                <c:pt idx="7">
                  <c:v>0.15384615384615399</c:v>
                </c:pt>
                <c:pt idx="8">
                  <c:v>5.7142857142857099E-2</c:v>
                </c:pt>
                <c:pt idx="9">
                  <c:v>0.15384615384615399</c:v>
                </c:pt>
                <c:pt idx="10">
                  <c:v>0.19178082191780799</c:v>
                </c:pt>
                <c:pt idx="11">
                  <c:v>0.10294117647058799</c:v>
                </c:pt>
                <c:pt idx="12">
                  <c:v>0.123287671232877</c:v>
                </c:pt>
                <c:pt idx="13">
                  <c:v>0.213483146067416</c:v>
                </c:pt>
                <c:pt idx="14">
                  <c:v>0.22680412371134001</c:v>
                </c:pt>
                <c:pt idx="15">
                  <c:v>0.24489795918367299</c:v>
                </c:pt>
                <c:pt idx="16">
                  <c:v>0.26605504587155998</c:v>
                </c:pt>
                <c:pt idx="17">
                  <c:v>0.31451612903225801</c:v>
                </c:pt>
                <c:pt idx="18">
                  <c:v>0.360902255639098</c:v>
                </c:pt>
                <c:pt idx="19">
                  <c:v>0.39583333333333298</c:v>
                </c:pt>
                <c:pt idx="20">
                  <c:v>0.39333333333333298</c:v>
                </c:pt>
                <c:pt idx="21">
                  <c:v>0.42583732057416301</c:v>
                </c:pt>
                <c:pt idx="22">
                  <c:v>0.45408163265306101</c:v>
                </c:pt>
                <c:pt idx="23">
                  <c:v>0.56621004566209998</c:v>
                </c:pt>
                <c:pt idx="24">
                  <c:v>0.48927038626609398</c:v>
                </c:pt>
                <c:pt idx="25">
                  <c:v>0.52272727272727304</c:v>
                </c:pt>
                <c:pt idx="26">
                  <c:v>0.56794425087108003</c:v>
                </c:pt>
                <c:pt idx="27">
                  <c:v>0.524752475247525</c:v>
                </c:pt>
                <c:pt idx="28">
                  <c:v>0.59163987138263696</c:v>
                </c:pt>
                <c:pt idx="29">
                  <c:v>0.55451713395638602</c:v>
                </c:pt>
                <c:pt idx="30">
                  <c:v>0.53821656050955402</c:v>
                </c:pt>
                <c:pt idx="31">
                  <c:v>0.609375</c:v>
                </c:pt>
                <c:pt idx="32">
                  <c:v>0.61064425770308095</c:v>
                </c:pt>
                <c:pt idx="33">
                  <c:v>0.59598853868194801</c:v>
                </c:pt>
                <c:pt idx="34">
                  <c:v>0.60983606557377001</c:v>
                </c:pt>
                <c:pt idx="35">
                  <c:v>0.60064935064935099</c:v>
                </c:pt>
                <c:pt idx="36">
                  <c:v>0.64482758620689695</c:v>
                </c:pt>
                <c:pt idx="37">
                  <c:v>0.59927797833935004</c:v>
                </c:pt>
                <c:pt idx="38">
                  <c:v>0.58823529411764697</c:v>
                </c:pt>
                <c:pt idx="39">
                  <c:v>0.55405405405405395</c:v>
                </c:pt>
                <c:pt idx="40">
                  <c:v>0.57083333333333297</c:v>
                </c:pt>
                <c:pt idx="41">
                  <c:v>0.56709956709956699</c:v>
                </c:pt>
                <c:pt idx="42">
                  <c:v>0.59482758620689702</c:v>
                </c:pt>
                <c:pt idx="43">
                  <c:v>0.51322751322751303</c:v>
                </c:pt>
                <c:pt idx="44">
                  <c:v>0.45685279187817301</c:v>
                </c:pt>
                <c:pt idx="45">
                  <c:v>0.47953216374268998</c:v>
                </c:pt>
                <c:pt idx="46">
                  <c:v>0.575949367088608</c:v>
                </c:pt>
                <c:pt idx="47">
                  <c:v>0.55294117647058805</c:v>
                </c:pt>
                <c:pt idx="48">
                  <c:v>0.51020408163265296</c:v>
                </c:pt>
                <c:pt idx="49">
                  <c:v>0.48823529411764699</c:v>
                </c:pt>
                <c:pt idx="50">
                  <c:v>0.53939393939393898</c:v>
                </c:pt>
                <c:pt idx="51">
                  <c:v>0.44230769230769201</c:v>
                </c:pt>
                <c:pt idx="52">
                  <c:v>0.48666666666666702</c:v>
                </c:pt>
                <c:pt idx="53">
                  <c:v>0.42613636363636398</c:v>
                </c:pt>
                <c:pt idx="54">
                  <c:v>0.44578313253011997</c:v>
                </c:pt>
                <c:pt idx="55">
                  <c:v>0.48850574712643702</c:v>
                </c:pt>
                <c:pt idx="56">
                  <c:v>0.51533742331288301</c:v>
                </c:pt>
                <c:pt idx="57">
                  <c:v>0.50920245398773001</c:v>
                </c:pt>
                <c:pt idx="58">
                  <c:v>0.44848484848484799</c:v>
                </c:pt>
                <c:pt idx="59">
                  <c:v>0.52820512820512799</c:v>
                </c:pt>
                <c:pt idx="60">
                  <c:v>0.480769230769231</c:v>
                </c:pt>
                <c:pt idx="61">
                  <c:v>0.487179487179487</c:v>
                </c:pt>
                <c:pt idx="62">
                  <c:v>0.476190476190476</c:v>
                </c:pt>
                <c:pt idx="63">
                  <c:v>0.51111111111111096</c:v>
                </c:pt>
                <c:pt idx="64">
                  <c:v>0.46994535519125702</c:v>
                </c:pt>
                <c:pt idx="65">
                  <c:v>0.47770700636942698</c:v>
                </c:pt>
                <c:pt idx="66">
                  <c:v>0.57236842105263197</c:v>
                </c:pt>
                <c:pt idx="67">
                  <c:v>0.50276243093922701</c:v>
                </c:pt>
                <c:pt idx="68">
                  <c:v>0.46875</c:v>
                </c:pt>
                <c:pt idx="69">
                  <c:v>0.46896551724137903</c:v>
                </c:pt>
                <c:pt idx="70">
                  <c:v>0.54605263157894701</c:v>
                </c:pt>
                <c:pt idx="71">
                  <c:v>0.52205882352941202</c:v>
                </c:pt>
                <c:pt idx="72">
                  <c:v>0.54304635761589404</c:v>
                </c:pt>
                <c:pt idx="73">
                  <c:v>0.48366013071895397</c:v>
                </c:pt>
                <c:pt idx="74">
                  <c:v>0.48529411764705899</c:v>
                </c:pt>
                <c:pt idx="75">
                  <c:v>0.46853146853146899</c:v>
                </c:pt>
                <c:pt idx="76">
                  <c:v>0.55284552845528501</c:v>
                </c:pt>
                <c:pt idx="77">
                  <c:v>0.56000000000000005</c:v>
                </c:pt>
                <c:pt idx="78">
                  <c:v>0.53211009174311896</c:v>
                </c:pt>
                <c:pt idx="79">
                  <c:v>0.53043478260869603</c:v>
                </c:pt>
                <c:pt idx="80">
                  <c:v>0.53623188405797095</c:v>
                </c:pt>
                <c:pt idx="81">
                  <c:v>0.42748091603053401</c:v>
                </c:pt>
                <c:pt idx="82">
                  <c:v>0.46296296296296302</c:v>
                </c:pt>
                <c:pt idx="83">
                  <c:v>0.44615384615384601</c:v>
                </c:pt>
                <c:pt idx="84">
                  <c:v>0.40909090909090901</c:v>
                </c:pt>
                <c:pt idx="85">
                  <c:v>0.41525423728813599</c:v>
                </c:pt>
                <c:pt idx="86">
                  <c:v>0.47747747747747699</c:v>
                </c:pt>
                <c:pt idx="87">
                  <c:v>0.46212121212121199</c:v>
                </c:pt>
                <c:pt idx="88">
                  <c:v>0.52307692307692299</c:v>
                </c:pt>
                <c:pt idx="89">
                  <c:v>0.57851239669421495</c:v>
                </c:pt>
                <c:pt idx="90">
                  <c:v>0.5</c:v>
                </c:pt>
                <c:pt idx="91">
                  <c:v>0.47706422018348599</c:v>
                </c:pt>
                <c:pt idx="92">
                  <c:v>0.432</c:v>
                </c:pt>
                <c:pt idx="93">
                  <c:v>0.46153846153846201</c:v>
                </c:pt>
                <c:pt idx="94">
                  <c:v>0.445544554455446</c:v>
                </c:pt>
                <c:pt idx="95">
                  <c:v>0.47787610619469001</c:v>
                </c:pt>
                <c:pt idx="96">
                  <c:v>0.41666666666666702</c:v>
                </c:pt>
                <c:pt idx="97">
                  <c:v>0.436974789915966</c:v>
                </c:pt>
                <c:pt idx="98">
                  <c:v>0.49532710280373798</c:v>
                </c:pt>
                <c:pt idx="99">
                  <c:v>0.41284403669724801</c:v>
                </c:pt>
                <c:pt idx="100">
                  <c:v>0.495798319327731</c:v>
                </c:pt>
                <c:pt idx="101">
                  <c:v>0.445544554455446</c:v>
                </c:pt>
                <c:pt idx="102">
                  <c:v>0.45794392523364502</c:v>
                </c:pt>
                <c:pt idx="103">
                  <c:v>0.56382978723404298</c:v>
                </c:pt>
                <c:pt idx="104">
                  <c:v>0.480392156862745</c:v>
                </c:pt>
                <c:pt idx="105">
                  <c:v>0.53465346534653502</c:v>
                </c:pt>
                <c:pt idx="106">
                  <c:v>0.47777777777777802</c:v>
                </c:pt>
                <c:pt idx="107">
                  <c:v>0.45045045045045001</c:v>
                </c:pt>
                <c:pt idx="108">
                  <c:v>0.46875</c:v>
                </c:pt>
                <c:pt idx="109">
                  <c:v>0.47727272727272702</c:v>
                </c:pt>
                <c:pt idx="110">
                  <c:v>0.51190476190476197</c:v>
                </c:pt>
                <c:pt idx="111">
                  <c:v>0.40659340659340698</c:v>
                </c:pt>
                <c:pt idx="112">
                  <c:v>0.41025641025641002</c:v>
                </c:pt>
                <c:pt idx="113">
                  <c:v>0.48</c:v>
                </c:pt>
                <c:pt idx="114">
                  <c:v>0.50495049504950495</c:v>
                </c:pt>
                <c:pt idx="115">
                  <c:v>0.43373493975903599</c:v>
                </c:pt>
                <c:pt idx="116">
                  <c:v>0.439393939393939</c:v>
                </c:pt>
                <c:pt idx="117">
                  <c:v>0.435294117647059</c:v>
                </c:pt>
                <c:pt idx="118">
                  <c:v>0.37362637362637402</c:v>
                </c:pt>
                <c:pt idx="119">
                  <c:v>0.42647058823529399</c:v>
                </c:pt>
                <c:pt idx="120">
                  <c:v>0.42105263157894701</c:v>
                </c:pt>
                <c:pt idx="121">
                  <c:v>0.49333333333333301</c:v>
                </c:pt>
                <c:pt idx="122">
                  <c:v>0.46153846153846201</c:v>
                </c:pt>
                <c:pt idx="123">
                  <c:v>0.506493506493506</c:v>
                </c:pt>
                <c:pt idx="124">
                  <c:v>0.32857142857142901</c:v>
                </c:pt>
                <c:pt idx="125">
                  <c:v>0.52702702702702697</c:v>
                </c:pt>
                <c:pt idx="126">
                  <c:v>0.507692307692308</c:v>
                </c:pt>
                <c:pt idx="127">
                  <c:v>0.38805970149253699</c:v>
                </c:pt>
                <c:pt idx="128">
                  <c:v>0.38888888888888901</c:v>
                </c:pt>
                <c:pt idx="129">
                  <c:v>0.35384615384615398</c:v>
                </c:pt>
                <c:pt idx="130">
                  <c:v>0.434782608695652</c:v>
                </c:pt>
                <c:pt idx="131">
                  <c:v>0.45283018867924502</c:v>
                </c:pt>
                <c:pt idx="132">
                  <c:v>0.390625</c:v>
                </c:pt>
                <c:pt idx="133">
                  <c:v>0.34</c:v>
                </c:pt>
                <c:pt idx="134">
                  <c:v>0.44776119402985098</c:v>
                </c:pt>
                <c:pt idx="135">
                  <c:v>0.44262295081967201</c:v>
                </c:pt>
                <c:pt idx="136">
                  <c:v>0.54098360655737698</c:v>
                </c:pt>
                <c:pt idx="137">
                  <c:v>0.49180327868852503</c:v>
                </c:pt>
                <c:pt idx="138">
                  <c:v>0.52702702702702697</c:v>
                </c:pt>
                <c:pt idx="139">
                  <c:v>0.338983050847458</c:v>
                </c:pt>
                <c:pt idx="140">
                  <c:v>0.43396226415094302</c:v>
                </c:pt>
                <c:pt idx="141">
                  <c:v>0.43076923076923102</c:v>
                </c:pt>
                <c:pt idx="142">
                  <c:v>0.49180327868852503</c:v>
                </c:pt>
                <c:pt idx="143">
                  <c:v>0.36170212765957399</c:v>
                </c:pt>
                <c:pt idx="144">
                  <c:v>0.36363636363636398</c:v>
                </c:pt>
                <c:pt idx="145">
                  <c:v>0.43333333333333302</c:v>
                </c:pt>
                <c:pt idx="146">
                  <c:v>0.40384615384615402</c:v>
                </c:pt>
                <c:pt idx="147">
                  <c:v>0.355932203389831</c:v>
                </c:pt>
                <c:pt idx="148">
                  <c:v>0.48214285714285698</c:v>
                </c:pt>
                <c:pt idx="149">
                  <c:v>0.42857142857142899</c:v>
                </c:pt>
                <c:pt idx="150">
                  <c:v>0.42622950819672101</c:v>
                </c:pt>
                <c:pt idx="151">
                  <c:v>0.26229508196721302</c:v>
                </c:pt>
                <c:pt idx="152">
                  <c:v>0.42592592592592599</c:v>
                </c:pt>
                <c:pt idx="153">
                  <c:v>0.41818181818181799</c:v>
                </c:pt>
                <c:pt idx="154">
                  <c:v>0.47169811320754701</c:v>
                </c:pt>
                <c:pt idx="155">
                  <c:v>0.51111111111111096</c:v>
                </c:pt>
                <c:pt idx="156">
                  <c:v>0.4375</c:v>
                </c:pt>
                <c:pt idx="157">
                  <c:v>0.61111111111111105</c:v>
                </c:pt>
                <c:pt idx="158">
                  <c:v>0.44444444444444398</c:v>
                </c:pt>
                <c:pt idx="159">
                  <c:v>0.375</c:v>
                </c:pt>
                <c:pt idx="160">
                  <c:v>0.39534883720930197</c:v>
                </c:pt>
                <c:pt idx="161">
                  <c:v>0.26315789473684198</c:v>
                </c:pt>
                <c:pt idx="162">
                  <c:v>0.33333333333333298</c:v>
                </c:pt>
                <c:pt idx="163">
                  <c:v>0.6</c:v>
                </c:pt>
                <c:pt idx="164">
                  <c:v>0.30952380952380998</c:v>
                </c:pt>
                <c:pt idx="165">
                  <c:v>0.34883720930232598</c:v>
                </c:pt>
                <c:pt idx="166">
                  <c:v>0.40909090909090901</c:v>
                </c:pt>
                <c:pt idx="167">
                  <c:v>0.46875</c:v>
                </c:pt>
                <c:pt idx="168">
                  <c:v>0.34210526315789502</c:v>
                </c:pt>
                <c:pt idx="169">
                  <c:v>0.33333333333333298</c:v>
                </c:pt>
                <c:pt idx="170">
                  <c:v>0.42857142857142899</c:v>
                </c:pt>
                <c:pt idx="171">
                  <c:v>0.33333333333333298</c:v>
                </c:pt>
                <c:pt idx="172">
                  <c:v>0.17647058823529399</c:v>
                </c:pt>
                <c:pt idx="173">
                  <c:v>0.35</c:v>
                </c:pt>
                <c:pt idx="174">
                  <c:v>0.41666666666666702</c:v>
                </c:pt>
                <c:pt idx="175">
                  <c:v>0.45652173913043498</c:v>
                </c:pt>
                <c:pt idx="176">
                  <c:v>0.46808510638297901</c:v>
                </c:pt>
                <c:pt idx="177">
                  <c:v>0.51612903225806495</c:v>
                </c:pt>
                <c:pt idx="178">
                  <c:v>0.46153846153846201</c:v>
                </c:pt>
                <c:pt idx="179">
                  <c:v>0.36111111111111099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val>
            <c:numRef>
              <c:f>temps_prochain_shot!$D$3:$D$182</c:f>
              <c:numCache>
                <c:formatCode>0.0%</c:formatCode>
                <c:ptCount val="180"/>
                <c:pt idx="0">
                  <c:v>5.4054054054054099E-2</c:v>
                </c:pt>
                <c:pt idx="1">
                  <c:v>2.1739130434782601E-2</c:v>
                </c:pt>
                <c:pt idx="2">
                  <c:v>1.01010101010101E-2</c:v>
                </c:pt>
                <c:pt idx="3">
                  <c:v>4.0322580645161303E-2</c:v>
                </c:pt>
                <c:pt idx="4">
                  <c:v>8.6206896551724102E-3</c:v>
                </c:pt>
                <c:pt idx="5">
                  <c:v>1.9230769230769201E-2</c:v>
                </c:pt>
                <c:pt idx="6">
                  <c:v>5.2631578947368397E-2</c:v>
                </c:pt>
                <c:pt idx="7">
                  <c:v>8.7912087912087905E-2</c:v>
                </c:pt>
                <c:pt idx="8">
                  <c:v>5.7142857142857099E-2</c:v>
                </c:pt>
                <c:pt idx="9">
                  <c:v>0.115384615384615</c:v>
                </c:pt>
                <c:pt idx="10">
                  <c:v>8.2191780821917804E-2</c:v>
                </c:pt>
                <c:pt idx="11">
                  <c:v>5.8823529411764698E-2</c:v>
                </c:pt>
                <c:pt idx="12">
                  <c:v>9.5890410958904104E-2</c:v>
                </c:pt>
                <c:pt idx="13">
                  <c:v>8.98876404494382E-2</c:v>
                </c:pt>
                <c:pt idx="14">
                  <c:v>0.19587628865979401</c:v>
                </c:pt>
                <c:pt idx="15">
                  <c:v>0.183673469387755</c:v>
                </c:pt>
                <c:pt idx="16">
                  <c:v>0.27522935779816499</c:v>
                </c:pt>
                <c:pt idx="17">
                  <c:v>0.18548387096774199</c:v>
                </c:pt>
                <c:pt idx="18">
                  <c:v>0.30075187969924799</c:v>
                </c:pt>
                <c:pt idx="19">
                  <c:v>0.29166666666666702</c:v>
                </c:pt>
                <c:pt idx="20">
                  <c:v>0.353333333333333</c:v>
                </c:pt>
                <c:pt idx="21">
                  <c:v>0.38755980861243999</c:v>
                </c:pt>
                <c:pt idx="22">
                  <c:v>0.42857142857142899</c:v>
                </c:pt>
                <c:pt idx="23">
                  <c:v>0.52968036529680396</c:v>
                </c:pt>
                <c:pt idx="24">
                  <c:v>0.55364806866952798</c:v>
                </c:pt>
                <c:pt idx="25">
                  <c:v>0.52651515151515105</c:v>
                </c:pt>
                <c:pt idx="26">
                  <c:v>0.56794425087108003</c:v>
                </c:pt>
                <c:pt idx="27">
                  <c:v>0.52145214521452099</c:v>
                </c:pt>
                <c:pt idx="28">
                  <c:v>0.58520900321543401</c:v>
                </c:pt>
                <c:pt idx="29">
                  <c:v>0.58566978193146402</c:v>
                </c:pt>
                <c:pt idx="30">
                  <c:v>0.53821656050955402</c:v>
                </c:pt>
                <c:pt idx="31">
                  <c:v>0.61250000000000004</c:v>
                </c:pt>
                <c:pt idx="32">
                  <c:v>0.61344537815126099</c:v>
                </c:pt>
                <c:pt idx="33">
                  <c:v>0.61318051575931198</c:v>
                </c:pt>
                <c:pt idx="34">
                  <c:v>0.62295081967213095</c:v>
                </c:pt>
                <c:pt idx="35">
                  <c:v>0.64610389610389596</c:v>
                </c:pt>
                <c:pt idx="36">
                  <c:v>0.63448275862069003</c:v>
                </c:pt>
                <c:pt idx="37">
                  <c:v>0.606498194945848</c:v>
                </c:pt>
                <c:pt idx="38">
                  <c:v>0.58823529411764697</c:v>
                </c:pt>
                <c:pt idx="39">
                  <c:v>0.60135135135135098</c:v>
                </c:pt>
                <c:pt idx="40">
                  <c:v>0.57916666666666705</c:v>
                </c:pt>
                <c:pt idx="41">
                  <c:v>0.53679653679653705</c:v>
                </c:pt>
                <c:pt idx="42">
                  <c:v>0.56034482758620696</c:v>
                </c:pt>
                <c:pt idx="43">
                  <c:v>0.57142857142857095</c:v>
                </c:pt>
                <c:pt idx="44">
                  <c:v>0.49746192893400998</c:v>
                </c:pt>
                <c:pt idx="45">
                  <c:v>0.46783625730994099</c:v>
                </c:pt>
                <c:pt idx="46">
                  <c:v>0.487341772151899</c:v>
                </c:pt>
                <c:pt idx="47">
                  <c:v>0.441176470588235</c:v>
                </c:pt>
                <c:pt idx="48">
                  <c:v>0.51020408163265296</c:v>
                </c:pt>
                <c:pt idx="49">
                  <c:v>0.48235294117647098</c:v>
                </c:pt>
                <c:pt idx="50">
                  <c:v>0.472727272727273</c:v>
                </c:pt>
                <c:pt idx="51">
                  <c:v>0.42307692307692302</c:v>
                </c:pt>
                <c:pt idx="52">
                  <c:v>0.40666666666666701</c:v>
                </c:pt>
                <c:pt idx="53">
                  <c:v>0.39772727272727298</c:v>
                </c:pt>
                <c:pt idx="54">
                  <c:v>0.343373493975904</c:v>
                </c:pt>
                <c:pt idx="55">
                  <c:v>0.44827586206896602</c:v>
                </c:pt>
                <c:pt idx="56">
                  <c:v>0.42331288343558299</c:v>
                </c:pt>
                <c:pt idx="57">
                  <c:v>0.41717791411042898</c:v>
                </c:pt>
                <c:pt idx="58">
                  <c:v>0.40606060606060601</c:v>
                </c:pt>
                <c:pt idx="59">
                  <c:v>0.45128205128205101</c:v>
                </c:pt>
                <c:pt idx="60">
                  <c:v>0.44230769230769201</c:v>
                </c:pt>
                <c:pt idx="61">
                  <c:v>0.42948717948717902</c:v>
                </c:pt>
                <c:pt idx="62">
                  <c:v>0.43537414965986398</c:v>
                </c:pt>
                <c:pt idx="63">
                  <c:v>0.44444444444444398</c:v>
                </c:pt>
                <c:pt idx="64">
                  <c:v>0.43715846994535501</c:v>
                </c:pt>
                <c:pt idx="65">
                  <c:v>0.38216560509554098</c:v>
                </c:pt>
                <c:pt idx="66">
                  <c:v>0.43421052631578899</c:v>
                </c:pt>
                <c:pt idx="67">
                  <c:v>0.38121546961326003</c:v>
                </c:pt>
                <c:pt idx="68">
                  <c:v>0.35625000000000001</c:v>
                </c:pt>
                <c:pt idx="69">
                  <c:v>0.31724137931034502</c:v>
                </c:pt>
                <c:pt idx="70">
                  <c:v>0.41447368421052599</c:v>
                </c:pt>
                <c:pt idx="71">
                  <c:v>0.42647058823529399</c:v>
                </c:pt>
                <c:pt idx="72">
                  <c:v>0.39072847682119199</c:v>
                </c:pt>
                <c:pt idx="73">
                  <c:v>0.43790849673202598</c:v>
                </c:pt>
                <c:pt idx="74">
                  <c:v>0.40441176470588203</c:v>
                </c:pt>
                <c:pt idx="75">
                  <c:v>0.39860139860139898</c:v>
                </c:pt>
                <c:pt idx="76">
                  <c:v>0.52032520325203302</c:v>
                </c:pt>
                <c:pt idx="77">
                  <c:v>0.473333333333333</c:v>
                </c:pt>
                <c:pt idx="78">
                  <c:v>0.46788990825688098</c:v>
                </c:pt>
                <c:pt idx="79">
                  <c:v>0.44347826086956499</c:v>
                </c:pt>
                <c:pt idx="80">
                  <c:v>0.44202898550724601</c:v>
                </c:pt>
                <c:pt idx="81">
                  <c:v>0.38931297709923701</c:v>
                </c:pt>
                <c:pt idx="82">
                  <c:v>0.37962962962962998</c:v>
                </c:pt>
                <c:pt idx="83">
                  <c:v>0.30769230769230799</c:v>
                </c:pt>
                <c:pt idx="84">
                  <c:v>0.354545454545455</c:v>
                </c:pt>
                <c:pt idx="85">
                  <c:v>0.338983050847458</c:v>
                </c:pt>
                <c:pt idx="86">
                  <c:v>0.37837837837837801</c:v>
                </c:pt>
                <c:pt idx="87">
                  <c:v>0.34848484848484901</c:v>
                </c:pt>
                <c:pt idx="88">
                  <c:v>0.36153846153846197</c:v>
                </c:pt>
                <c:pt idx="89">
                  <c:v>0.38016528925619802</c:v>
                </c:pt>
                <c:pt idx="90">
                  <c:v>0.32758620689655199</c:v>
                </c:pt>
                <c:pt idx="91">
                  <c:v>0.37614678899082599</c:v>
                </c:pt>
                <c:pt idx="92">
                  <c:v>0.29599999999999999</c:v>
                </c:pt>
                <c:pt idx="93">
                  <c:v>0.34615384615384598</c:v>
                </c:pt>
                <c:pt idx="94">
                  <c:v>0.40594059405940602</c:v>
                </c:pt>
                <c:pt idx="95">
                  <c:v>0.37168141592920401</c:v>
                </c:pt>
                <c:pt idx="96">
                  <c:v>0.32407407407407401</c:v>
                </c:pt>
                <c:pt idx="97">
                  <c:v>0.310924369747899</c:v>
                </c:pt>
                <c:pt idx="98">
                  <c:v>0.38317757009345799</c:v>
                </c:pt>
                <c:pt idx="99">
                  <c:v>0.38532110091743099</c:v>
                </c:pt>
                <c:pt idx="100">
                  <c:v>0.378151260504202</c:v>
                </c:pt>
                <c:pt idx="101">
                  <c:v>0.35643564356435598</c:v>
                </c:pt>
                <c:pt idx="102">
                  <c:v>0.36448598130841098</c:v>
                </c:pt>
                <c:pt idx="103">
                  <c:v>0.41489361702127697</c:v>
                </c:pt>
                <c:pt idx="104">
                  <c:v>0.36274509803921601</c:v>
                </c:pt>
                <c:pt idx="105">
                  <c:v>0.42574257425742601</c:v>
                </c:pt>
                <c:pt idx="106">
                  <c:v>0.36666666666666697</c:v>
                </c:pt>
                <c:pt idx="107">
                  <c:v>0.27927927927927898</c:v>
                </c:pt>
                <c:pt idx="108">
                  <c:v>0.36458333333333298</c:v>
                </c:pt>
                <c:pt idx="109">
                  <c:v>0.32954545454545497</c:v>
                </c:pt>
                <c:pt idx="110">
                  <c:v>0.33333333333333298</c:v>
                </c:pt>
                <c:pt idx="111">
                  <c:v>0.36263736263736301</c:v>
                </c:pt>
                <c:pt idx="112">
                  <c:v>0.34615384615384598</c:v>
                </c:pt>
                <c:pt idx="113">
                  <c:v>0.39</c:v>
                </c:pt>
                <c:pt idx="114">
                  <c:v>0.41584158415841599</c:v>
                </c:pt>
                <c:pt idx="115">
                  <c:v>0.27710843373493999</c:v>
                </c:pt>
                <c:pt idx="116">
                  <c:v>0.27272727272727298</c:v>
                </c:pt>
                <c:pt idx="117">
                  <c:v>0.35294117647058798</c:v>
                </c:pt>
                <c:pt idx="118">
                  <c:v>0.27472527472527503</c:v>
                </c:pt>
                <c:pt idx="119">
                  <c:v>0.35294117647058798</c:v>
                </c:pt>
                <c:pt idx="120">
                  <c:v>0.27631578947368401</c:v>
                </c:pt>
                <c:pt idx="121">
                  <c:v>0.36</c:v>
                </c:pt>
                <c:pt idx="122">
                  <c:v>0.41025641025641002</c:v>
                </c:pt>
                <c:pt idx="123">
                  <c:v>0.32467532467532501</c:v>
                </c:pt>
                <c:pt idx="124">
                  <c:v>0.3</c:v>
                </c:pt>
                <c:pt idx="125">
                  <c:v>0.37837837837837801</c:v>
                </c:pt>
                <c:pt idx="126">
                  <c:v>0.36923076923076897</c:v>
                </c:pt>
                <c:pt idx="127">
                  <c:v>0.20895522388059701</c:v>
                </c:pt>
                <c:pt idx="128">
                  <c:v>0.23611111111111099</c:v>
                </c:pt>
                <c:pt idx="129">
                  <c:v>0.21538461538461501</c:v>
                </c:pt>
                <c:pt idx="130">
                  <c:v>0.28985507246376802</c:v>
                </c:pt>
                <c:pt idx="131">
                  <c:v>0.339622641509434</c:v>
                </c:pt>
                <c:pt idx="132">
                  <c:v>0.21875</c:v>
                </c:pt>
                <c:pt idx="133">
                  <c:v>0.28000000000000003</c:v>
                </c:pt>
                <c:pt idx="134">
                  <c:v>0.34328358208955201</c:v>
                </c:pt>
                <c:pt idx="135">
                  <c:v>0.31147540983606598</c:v>
                </c:pt>
                <c:pt idx="136">
                  <c:v>0.32786885245901598</c:v>
                </c:pt>
                <c:pt idx="137">
                  <c:v>0.36065573770491799</c:v>
                </c:pt>
                <c:pt idx="138">
                  <c:v>0.40540540540540498</c:v>
                </c:pt>
                <c:pt idx="139">
                  <c:v>0.28813559322033899</c:v>
                </c:pt>
                <c:pt idx="140">
                  <c:v>0.26415094339622602</c:v>
                </c:pt>
                <c:pt idx="141">
                  <c:v>0.246153846153846</c:v>
                </c:pt>
                <c:pt idx="142">
                  <c:v>0.39344262295082</c:v>
                </c:pt>
                <c:pt idx="143">
                  <c:v>0.340425531914894</c:v>
                </c:pt>
                <c:pt idx="144">
                  <c:v>0.25454545454545502</c:v>
                </c:pt>
                <c:pt idx="145">
                  <c:v>0.33333333333333298</c:v>
                </c:pt>
                <c:pt idx="146">
                  <c:v>0.30769230769230799</c:v>
                </c:pt>
                <c:pt idx="147">
                  <c:v>0.25423728813559299</c:v>
                </c:pt>
                <c:pt idx="148">
                  <c:v>0.32142857142857101</c:v>
                </c:pt>
                <c:pt idx="149">
                  <c:v>0.26785714285714302</c:v>
                </c:pt>
                <c:pt idx="150">
                  <c:v>0.26229508196721302</c:v>
                </c:pt>
                <c:pt idx="151">
                  <c:v>0.19672131147541</c:v>
                </c:pt>
                <c:pt idx="152">
                  <c:v>0.203703703703704</c:v>
                </c:pt>
                <c:pt idx="153">
                  <c:v>0.27272727272727298</c:v>
                </c:pt>
                <c:pt idx="154">
                  <c:v>0.320754716981132</c:v>
                </c:pt>
                <c:pt idx="155">
                  <c:v>0.35555555555555601</c:v>
                </c:pt>
                <c:pt idx="156">
                  <c:v>0.3125</c:v>
                </c:pt>
                <c:pt idx="157">
                  <c:v>0.35185185185185203</c:v>
                </c:pt>
                <c:pt idx="158">
                  <c:v>0.33333333333333298</c:v>
                </c:pt>
                <c:pt idx="159">
                  <c:v>0.25</c:v>
                </c:pt>
                <c:pt idx="160">
                  <c:v>0.27906976744186002</c:v>
                </c:pt>
                <c:pt idx="161">
                  <c:v>0.21052631578947401</c:v>
                </c:pt>
                <c:pt idx="162">
                  <c:v>0.20833333333333301</c:v>
                </c:pt>
                <c:pt idx="163">
                  <c:v>0.4</c:v>
                </c:pt>
                <c:pt idx="164">
                  <c:v>0.119047619047619</c:v>
                </c:pt>
                <c:pt idx="165">
                  <c:v>0.25581395348837199</c:v>
                </c:pt>
                <c:pt idx="166">
                  <c:v>0.29545454545454503</c:v>
                </c:pt>
                <c:pt idx="167">
                  <c:v>0.3125</c:v>
                </c:pt>
                <c:pt idx="168">
                  <c:v>0.28947368421052599</c:v>
                </c:pt>
                <c:pt idx="169">
                  <c:v>0.30555555555555602</c:v>
                </c:pt>
                <c:pt idx="170">
                  <c:v>0.35714285714285698</c:v>
                </c:pt>
                <c:pt idx="171">
                  <c:v>0.256410256410256</c:v>
                </c:pt>
                <c:pt idx="172">
                  <c:v>0.20588235294117599</c:v>
                </c:pt>
                <c:pt idx="173">
                  <c:v>0.22500000000000001</c:v>
                </c:pt>
                <c:pt idx="174">
                  <c:v>0.30555555555555602</c:v>
                </c:pt>
                <c:pt idx="175">
                  <c:v>0.32608695652173902</c:v>
                </c:pt>
                <c:pt idx="176">
                  <c:v>0.27659574468085102</c:v>
                </c:pt>
                <c:pt idx="177">
                  <c:v>0.45161290322580599</c:v>
                </c:pt>
                <c:pt idx="178">
                  <c:v>0.30769230769230799</c:v>
                </c:pt>
                <c:pt idx="179">
                  <c:v>0.25</c:v>
                </c:pt>
              </c:numCache>
            </c:numRef>
          </c:val>
        </c:ser>
        <c:marker val="1"/>
        <c:axId val="130504192"/>
        <c:axId val="145216256"/>
      </c:lineChart>
      <c:catAx>
        <c:axId val="130504192"/>
        <c:scaling>
          <c:orientation val="minMax"/>
        </c:scaling>
        <c:axPos val="b"/>
        <c:numFmt formatCode="General" sourceLinked="1"/>
        <c:tickLblPos val="nextTo"/>
        <c:crossAx val="145216256"/>
        <c:crosses val="autoZero"/>
        <c:auto val="1"/>
        <c:lblAlgn val="ctr"/>
        <c:lblOffset val="100"/>
      </c:catAx>
      <c:valAx>
        <c:axId val="145216256"/>
        <c:scaling>
          <c:orientation val="minMax"/>
        </c:scaling>
        <c:axPos val="l"/>
        <c:majorGridlines/>
        <c:numFmt formatCode="0.0%" sourceLinked="1"/>
        <c:tickLblPos val="nextTo"/>
        <c:crossAx val="1305041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2"/>
          <c:order val="0"/>
          <c:marker>
            <c:symbol val="none"/>
          </c:marker>
          <c:trendline>
            <c:trendlineType val="movingAvg"/>
            <c:period val="6"/>
          </c:trendline>
          <c:cat>
            <c:numRef>
              <c:f>temps_prochain_shot!$A$2:$A$5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temps_dernier_shot!$C$3:$C$182</c:f>
              <c:numCache>
                <c:formatCode>0.00%</c:formatCode>
                <c:ptCount val="180"/>
                <c:pt idx="0">
                  <c:v>0.43243243243243201</c:v>
                </c:pt>
                <c:pt idx="1">
                  <c:v>0.57608695652173902</c:v>
                </c:pt>
                <c:pt idx="2">
                  <c:v>0.39393939393939398</c:v>
                </c:pt>
                <c:pt idx="3">
                  <c:v>0.54032258064516103</c:v>
                </c:pt>
                <c:pt idx="4">
                  <c:v>0.42241379310344801</c:v>
                </c:pt>
                <c:pt idx="5">
                  <c:v>0.394230769230769</c:v>
                </c:pt>
                <c:pt idx="6">
                  <c:v>0.46052631578947401</c:v>
                </c:pt>
                <c:pt idx="7">
                  <c:v>0.43956043956044</c:v>
                </c:pt>
                <c:pt idx="8">
                  <c:v>0.45714285714285702</c:v>
                </c:pt>
                <c:pt idx="9">
                  <c:v>0.46153846153846201</c:v>
                </c:pt>
                <c:pt idx="10">
                  <c:v>0.35616438356164398</c:v>
                </c:pt>
                <c:pt idx="11">
                  <c:v>0.60294117647058798</c:v>
                </c:pt>
                <c:pt idx="12">
                  <c:v>0.52054794520547898</c:v>
                </c:pt>
                <c:pt idx="13">
                  <c:v>0.50561797752809001</c:v>
                </c:pt>
                <c:pt idx="14">
                  <c:v>0.52577319587628901</c:v>
                </c:pt>
                <c:pt idx="15">
                  <c:v>0.52040816326530603</c:v>
                </c:pt>
                <c:pt idx="16">
                  <c:v>0.48623853211009199</c:v>
                </c:pt>
                <c:pt idx="17">
                  <c:v>0.51612903225806495</c:v>
                </c:pt>
                <c:pt idx="18">
                  <c:v>0.56390977443609003</c:v>
                </c:pt>
                <c:pt idx="19">
                  <c:v>0.59722222222222199</c:v>
                </c:pt>
                <c:pt idx="20">
                  <c:v>0.44666666666666699</c:v>
                </c:pt>
                <c:pt idx="21">
                  <c:v>0.497607655502392</c:v>
                </c:pt>
                <c:pt idx="22">
                  <c:v>0.48469387755102</c:v>
                </c:pt>
                <c:pt idx="23">
                  <c:v>0.45662100456621002</c:v>
                </c:pt>
                <c:pt idx="24">
                  <c:v>0.46351931330472101</c:v>
                </c:pt>
                <c:pt idx="25">
                  <c:v>0.49621212121212099</c:v>
                </c:pt>
                <c:pt idx="26">
                  <c:v>0.43554006968641101</c:v>
                </c:pt>
                <c:pt idx="27">
                  <c:v>0.49174917491749198</c:v>
                </c:pt>
                <c:pt idx="28">
                  <c:v>0.43086816720257198</c:v>
                </c:pt>
                <c:pt idx="29">
                  <c:v>0.47663551401869197</c:v>
                </c:pt>
                <c:pt idx="30">
                  <c:v>0.404458598726115</c:v>
                </c:pt>
                <c:pt idx="31">
                  <c:v>0.41249999999999998</c:v>
                </c:pt>
                <c:pt idx="32">
                  <c:v>0.42296918767507002</c:v>
                </c:pt>
                <c:pt idx="33">
                  <c:v>0.39255014326647603</c:v>
                </c:pt>
                <c:pt idx="34">
                  <c:v>0.38360655737704902</c:v>
                </c:pt>
                <c:pt idx="35">
                  <c:v>0.46428571428571402</c:v>
                </c:pt>
                <c:pt idx="36">
                  <c:v>0.424137931034483</c:v>
                </c:pt>
                <c:pt idx="37">
                  <c:v>0.36101083032490999</c:v>
                </c:pt>
                <c:pt idx="38">
                  <c:v>0.436974789915966</c:v>
                </c:pt>
                <c:pt idx="39">
                  <c:v>0.46959459459459502</c:v>
                </c:pt>
                <c:pt idx="40">
                  <c:v>0.37083333333333302</c:v>
                </c:pt>
                <c:pt idx="41">
                  <c:v>0.45454545454545497</c:v>
                </c:pt>
                <c:pt idx="42">
                  <c:v>0.41810344827586199</c:v>
                </c:pt>
                <c:pt idx="43">
                  <c:v>0.41269841269841301</c:v>
                </c:pt>
                <c:pt idx="44">
                  <c:v>0.43147208121827402</c:v>
                </c:pt>
                <c:pt idx="45">
                  <c:v>0.40350877192982498</c:v>
                </c:pt>
                <c:pt idx="46">
                  <c:v>0.487341772151899</c:v>
                </c:pt>
                <c:pt idx="47">
                  <c:v>0.51176470588235301</c:v>
                </c:pt>
                <c:pt idx="48">
                  <c:v>0.50340136054421802</c:v>
                </c:pt>
                <c:pt idx="49">
                  <c:v>0.48823529411764699</c:v>
                </c:pt>
                <c:pt idx="50">
                  <c:v>0.412121212121212</c:v>
                </c:pt>
                <c:pt idx="51">
                  <c:v>0.45512820512820501</c:v>
                </c:pt>
                <c:pt idx="52">
                  <c:v>0.473333333333333</c:v>
                </c:pt>
                <c:pt idx="53">
                  <c:v>0.46022727272727298</c:v>
                </c:pt>
                <c:pt idx="54">
                  <c:v>0.451807228915663</c:v>
                </c:pt>
                <c:pt idx="55">
                  <c:v>0.47126436781609199</c:v>
                </c:pt>
                <c:pt idx="56">
                  <c:v>0.39263803680981602</c:v>
                </c:pt>
                <c:pt idx="57">
                  <c:v>0.41104294478527598</c:v>
                </c:pt>
                <c:pt idx="58">
                  <c:v>0.442424242424242</c:v>
                </c:pt>
                <c:pt idx="59">
                  <c:v>0.44615384615384601</c:v>
                </c:pt>
                <c:pt idx="60">
                  <c:v>0.46794871794871801</c:v>
                </c:pt>
                <c:pt idx="61">
                  <c:v>0.46153846153846201</c:v>
                </c:pt>
                <c:pt idx="62">
                  <c:v>0.45578231292517002</c:v>
                </c:pt>
                <c:pt idx="63">
                  <c:v>0.46666666666666701</c:v>
                </c:pt>
                <c:pt idx="64">
                  <c:v>0.46448087431694002</c:v>
                </c:pt>
                <c:pt idx="65">
                  <c:v>0.50318471337579596</c:v>
                </c:pt>
                <c:pt idx="66">
                  <c:v>0.53289473684210498</c:v>
                </c:pt>
                <c:pt idx="67">
                  <c:v>0.45303867403314901</c:v>
                </c:pt>
                <c:pt idx="68">
                  <c:v>0.42499999999999999</c:v>
                </c:pt>
                <c:pt idx="69">
                  <c:v>0.43448275862069002</c:v>
                </c:pt>
                <c:pt idx="70">
                  <c:v>0.42105263157894701</c:v>
                </c:pt>
                <c:pt idx="71">
                  <c:v>0.45588235294117602</c:v>
                </c:pt>
                <c:pt idx="72">
                  <c:v>0.42384105960264901</c:v>
                </c:pt>
                <c:pt idx="73">
                  <c:v>0.45751633986928097</c:v>
                </c:pt>
                <c:pt idx="74">
                  <c:v>0.41911764705882398</c:v>
                </c:pt>
                <c:pt idx="75">
                  <c:v>0.46153846153846201</c:v>
                </c:pt>
                <c:pt idx="76">
                  <c:v>0.439024390243902</c:v>
                </c:pt>
                <c:pt idx="77">
                  <c:v>0.48</c:v>
                </c:pt>
                <c:pt idx="78">
                  <c:v>0.47706422018348599</c:v>
                </c:pt>
                <c:pt idx="79">
                  <c:v>0.50434782608695605</c:v>
                </c:pt>
                <c:pt idx="80">
                  <c:v>0.38405797101449302</c:v>
                </c:pt>
                <c:pt idx="81">
                  <c:v>0.473282442748092</c:v>
                </c:pt>
                <c:pt idx="82">
                  <c:v>0.44444444444444398</c:v>
                </c:pt>
                <c:pt idx="83">
                  <c:v>0.43846153846153801</c:v>
                </c:pt>
                <c:pt idx="84">
                  <c:v>0.45454545454545497</c:v>
                </c:pt>
                <c:pt idx="85">
                  <c:v>0.47457627118644102</c:v>
                </c:pt>
                <c:pt idx="86">
                  <c:v>0.37837837837837801</c:v>
                </c:pt>
                <c:pt idx="87">
                  <c:v>0.46212121212121199</c:v>
                </c:pt>
                <c:pt idx="88">
                  <c:v>0.43846153846153801</c:v>
                </c:pt>
                <c:pt idx="89">
                  <c:v>0.36363636363636398</c:v>
                </c:pt>
                <c:pt idx="90">
                  <c:v>0.37931034482758602</c:v>
                </c:pt>
                <c:pt idx="91">
                  <c:v>0.403669724770642</c:v>
                </c:pt>
                <c:pt idx="92">
                  <c:v>0.496</c:v>
                </c:pt>
                <c:pt idx="93">
                  <c:v>0.394230769230769</c:v>
                </c:pt>
                <c:pt idx="94">
                  <c:v>0.49504950495049499</c:v>
                </c:pt>
                <c:pt idx="95">
                  <c:v>0.42477876106194701</c:v>
                </c:pt>
                <c:pt idx="96">
                  <c:v>0.55555555555555602</c:v>
                </c:pt>
                <c:pt idx="97">
                  <c:v>0.48739495798319299</c:v>
                </c:pt>
                <c:pt idx="98">
                  <c:v>0.48598130841121501</c:v>
                </c:pt>
                <c:pt idx="99">
                  <c:v>0.50458715596330295</c:v>
                </c:pt>
                <c:pt idx="100">
                  <c:v>0.436974789915966</c:v>
                </c:pt>
                <c:pt idx="101">
                  <c:v>0.48514851485148502</c:v>
                </c:pt>
                <c:pt idx="102">
                  <c:v>0.45794392523364502</c:v>
                </c:pt>
                <c:pt idx="103">
                  <c:v>0.39361702127659598</c:v>
                </c:pt>
                <c:pt idx="104">
                  <c:v>0.441176470588235</c:v>
                </c:pt>
                <c:pt idx="105">
                  <c:v>0.54455445544554504</c:v>
                </c:pt>
                <c:pt idx="106">
                  <c:v>0.422222222222222</c:v>
                </c:pt>
                <c:pt idx="107">
                  <c:v>0.50450450450450401</c:v>
                </c:pt>
                <c:pt idx="108">
                  <c:v>0.42708333333333298</c:v>
                </c:pt>
                <c:pt idx="109">
                  <c:v>0.31818181818181801</c:v>
                </c:pt>
                <c:pt idx="110">
                  <c:v>0.33333333333333298</c:v>
                </c:pt>
                <c:pt idx="111">
                  <c:v>0.54945054945054905</c:v>
                </c:pt>
                <c:pt idx="112">
                  <c:v>0.44871794871794901</c:v>
                </c:pt>
                <c:pt idx="113">
                  <c:v>0.43</c:v>
                </c:pt>
                <c:pt idx="114">
                  <c:v>0.40594059405940602</c:v>
                </c:pt>
                <c:pt idx="115">
                  <c:v>0.50602409638554202</c:v>
                </c:pt>
                <c:pt idx="116">
                  <c:v>0.31818181818181801</c:v>
                </c:pt>
                <c:pt idx="117">
                  <c:v>0.51764705882352902</c:v>
                </c:pt>
                <c:pt idx="118">
                  <c:v>0.39560439560439598</c:v>
                </c:pt>
                <c:pt idx="119">
                  <c:v>0.41176470588235298</c:v>
                </c:pt>
                <c:pt idx="120">
                  <c:v>0.48684210526315802</c:v>
                </c:pt>
                <c:pt idx="121">
                  <c:v>0.48</c:v>
                </c:pt>
                <c:pt idx="122">
                  <c:v>0.46153846153846201</c:v>
                </c:pt>
                <c:pt idx="123">
                  <c:v>0.45454545454545497</c:v>
                </c:pt>
                <c:pt idx="124">
                  <c:v>0.42857142857142899</c:v>
                </c:pt>
                <c:pt idx="125">
                  <c:v>0.47297297297297303</c:v>
                </c:pt>
                <c:pt idx="126">
                  <c:v>0.38461538461538503</c:v>
                </c:pt>
                <c:pt idx="127">
                  <c:v>0.49253731343283602</c:v>
                </c:pt>
                <c:pt idx="128">
                  <c:v>0.375</c:v>
                </c:pt>
                <c:pt idx="129">
                  <c:v>0.52307692307692299</c:v>
                </c:pt>
                <c:pt idx="130">
                  <c:v>0.47826086956521702</c:v>
                </c:pt>
                <c:pt idx="131">
                  <c:v>0.43396226415094302</c:v>
                </c:pt>
                <c:pt idx="132">
                  <c:v>0.4375</c:v>
                </c:pt>
                <c:pt idx="133">
                  <c:v>0.38</c:v>
                </c:pt>
                <c:pt idx="134">
                  <c:v>0.37313432835820898</c:v>
                </c:pt>
                <c:pt idx="135">
                  <c:v>0.37704918032786899</c:v>
                </c:pt>
                <c:pt idx="136">
                  <c:v>0.47540983606557402</c:v>
                </c:pt>
                <c:pt idx="137">
                  <c:v>0.49180327868852503</c:v>
                </c:pt>
                <c:pt idx="138">
                  <c:v>0.45945945945945899</c:v>
                </c:pt>
                <c:pt idx="139">
                  <c:v>0.40677966101694901</c:v>
                </c:pt>
                <c:pt idx="140">
                  <c:v>0.39622641509433998</c:v>
                </c:pt>
                <c:pt idx="141">
                  <c:v>0.44615384615384601</c:v>
                </c:pt>
                <c:pt idx="142">
                  <c:v>0.54098360655737698</c:v>
                </c:pt>
                <c:pt idx="143">
                  <c:v>0.36170212765957399</c:v>
                </c:pt>
                <c:pt idx="144">
                  <c:v>0.4</c:v>
                </c:pt>
                <c:pt idx="145">
                  <c:v>0.55000000000000004</c:v>
                </c:pt>
                <c:pt idx="146">
                  <c:v>0.46153846153846201</c:v>
                </c:pt>
                <c:pt idx="147">
                  <c:v>0.49152542372881403</c:v>
                </c:pt>
                <c:pt idx="148">
                  <c:v>0.48214285714285698</c:v>
                </c:pt>
                <c:pt idx="149">
                  <c:v>0.41071428571428598</c:v>
                </c:pt>
                <c:pt idx="150">
                  <c:v>0.62295081967213095</c:v>
                </c:pt>
                <c:pt idx="151">
                  <c:v>0.39344262295082</c:v>
                </c:pt>
                <c:pt idx="152">
                  <c:v>0.44444444444444398</c:v>
                </c:pt>
                <c:pt idx="153">
                  <c:v>0.527272727272727</c:v>
                </c:pt>
                <c:pt idx="154">
                  <c:v>0.43396226415094302</c:v>
                </c:pt>
                <c:pt idx="155">
                  <c:v>0.44444444444444398</c:v>
                </c:pt>
                <c:pt idx="156">
                  <c:v>0.5</c:v>
                </c:pt>
                <c:pt idx="157">
                  <c:v>0.5</c:v>
                </c:pt>
                <c:pt idx="158">
                  <c:v>0.46666666666666701</c:v>
                </c:pt>
                <c:pt idx="159">
                  <c:v>0.47916666666666702</c:v>
                </c:pt>
                <c:pt idx="160">
                  <c:v>0.418604651162791</c:v>
                </c:pt>
                <c:pt idx="161">
                  <c:v>0.34210526315789502</c:v>
                </c:pt>
                <c:pt idx="162">
                  <c:v>0.33333333333333298</c:v>
                </c:pt>
                <c:pt idx="163">
                  <c:v>0.44444444444444398</c:v>
                </c:pt>
                <c:pt idx="164">
                  <c:v>0.40476190476190499</c:v>
                </c:pt>
                <c:pt idx="165">
                  <c:v>0.46511627906976699</c:v>
                </c:pt>
                <c:pt idx="166">
                  <c:v>0.43181818181818199</c:v>
                </c:pt>
                <c:pt idx="167">
                  <c:v>0.375</c:v>
                </c:pt>
                <c:pt idx="168">
                  <c:v>0.34210526315789502</c:v>
                </c:pt>
                <c:pt idx="169">
                  <c:v>0.36111111111111099</c:v>
                </c:pt>
                <c:pt idx="170">
                  <c:v>0.5</c:v>
                </c:pt>
                <c:pt idx="171">
                  <c:v>0.512820512820513</c:v>
                </c:pt>
                <c:pt idx="172">
                  <c:v>0.35294117647058798</c:v>
                </c:pt>
                <c:pt idx="173">
                  <c:v>0.42499999999999999</c:v>
                </c:pt>
                <c:pt idx="174">
                  <c:v>0.55555555555555602</c:v>
                </c:pt>
                <c:pt idx="175">
                  <c:v>0.45652173913043498</c:v>
                </c:pt>
                <c:pt idx="176">
                  <c:v>0.53191489361702105</c:v>
                </c:pt>
                <c:pt idx="177">
                  <c:v>0.29032258064516098</c:v>
                </c:pt>
                <c:pt idx="178">
                  <c:v>0.34615384615384598</c:v>
                </c:pt>
                <c:pt idx="179">
                  <c:v>0.52777777777777801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val>
            <c:numRef>
              <c:f>temps_dernier_shot!$D$3:$D$182</c:f>
              <c:numCache>
                <c:formatCode>0.00%</c:formatCode>
                <c:ptCount val="180"/>
                <c:pt idx="0">
                  <c:v>0.43243243243243201</c:v>
                </c:pt>
                <c:pt idx="1">
                  <c:v>0.58695652173913004</c:v>
                </c:pt>
                <c:pt idx="2">
                  <c:v>0.40404040404040398</c:v>
                </c:pt>
                <c:pt idx="3">
                  <c:v>0.483870967741935</c:v>
                </c:pt>
                <c:pt idx="4">
                  <c:v>0.39655172413793099</c:v>
                </c:pt>
                <c:pt idx="5">
                  <c:v>0.43269230769230799</c:v>
                </c:pt>
                <c:pt idx="6">
                  <c:v>0.43421052631578899</c:v>
                </c:pt>
                <c:pt idx="7">
                  <c:v>0.39560439560439598</c:v>
                </c:pt>
                <c:pt idx="8">
                  <c:v>0.47142857142857097</c:v>
                </c:pt>
                <c:pt idx="9">
                  <c:v>0.42307692307692302</c:v>
                </c:pt>
                <c:pt idx="10">
                  <c:v>0.35616438356164398</c:v>
                </c:pt>
                <c:pt idx="11">
                  <c:v>0.57352941176470595</c:v>
                </c:pt>
                <c:pt idx="12">
                  <c:v>0.49315068493150699</c:v>
                </c:pt>
                <c:pt idx="13">
                  <c:v>0.56179775280898903</c:v>
                </c:pt>
                <c:pt idx="14">
                  <c:v>0.51546391752577303</c:v>
                </c:pt>
                <c:pt idx="15">
                  <c:v>0.54081632653061196</c:v>
                </c:pt>
                <c:pt idx="16">
                  <c:v>0.44954128440367003</c:v>
                </c:pt>
                <c:pt idx="17">
                  <c:v>0.45161290322580599</c:v>
                </c:pt>
                <c:pt idx="18">
                  <c:v>0.50375939849624096</c:v>
                </c:pt>
                <c:pt idx="19">
                  <c:v>0.50694444444444398</c:v>
                </c:pt>
                <c:pt idx="20">
                  <c:v>0.40666666666666701</c:v>
                </c:pt>
                <c:pt idx="21">
                  <c:v>0.44497607655502402</c:v>
                </c:pt>
                <c:pt idx="22">
                  <c:v>0.43877551020408201</c:v>
                </c:pt>
                <c:pt idx="23">
                  <c:v>0.39269406392694101</c:v>
                </c:pt>
                <c:pt idx="24">
                  <c:v>0.41630901287553601</c:v>
                </c:pt>
                <c:pt idx="25">
                  <c:v>0.40151515151515099</c:v>
                </c:pt>
                <c:pt idx="26">
                  <c:v>0.37630662020905897</c:v>
                </c:pt>
                <c:pt idx="27">
                  <c:v>0.40594059405940602</c:v>
                </c:pt>
                <c:pt idx="28">
                  <c:v>0.35691318327974297</c:v>
                </c:pt>
                <c:pt idx="29">
                  <c:v>0.40498442367601201</c:v>
                </c:pt>
                <c:pt idx="30">
                  <c:v>0.34713375796178297</c:v>
                </c:pt>
                <c:pt idx="31">
                  <c:v>0.3125</c:v>
                </c:pt>
                <c:pt idx="32">
                  <c:v>0.34733893557423001</c:v>
                </c:pt>
                <c:pt idx="33">
                  <c:v>0.32091690544412599</c:v>
                </c:pt>
                <c:pt idx="34">
                  <c:v>0.29836065573770498</c:v>
                </c:pt>
                <c:pt idx="35">
                  <c:v>0.34090909090909099</c:v>
                </c:pt>
                <c:pt idx="36">
                  <c:v>0.30344827586206902</c:v>
                </c:pt>
                <c:pt idx="37">
                  <c:v>0.27436823104693098</c:v>
                </c:pt>
                <c:pt idx="38">
                  <c:v>0.34033613445378202</c:v>
                </c:pt>
                <c:pt idx="39">
                  <c:v>0.38175675675675702</c:v>
                </c:pt>
                <c:pt idx="40">
                  <c:v>0.32500000000000001</c:v>
                </c:pt>
                <c:pt idx="41">
                  <c:v>0.35064935064935099</c:v>
                </c:pt>
                <c:pt idx="42">
                  <c:v>0.36206896551724099</c:v>
                </c:pt>
                <c:pt idx="43">
                  <c:v>0.30687830687830697</c:v>
                </c:pt>
                <c:pt idx="44">
                  <c:v>0.37563451776649698</c:v>
                </c:pt>
                <c:pt idx="45">
                  <c:v>0.30994152046783602</c:v>
                </c:pt>
                <c:pt idx="46">
                  <c:v>0.386075949367089</c:v>
                </c:pt>
                <c:pt idx="47">
                  <c:v>0.35882352941176499</c:v>
                </c:pt>
                <c:pt idx="48">
                  <c:v>0.319727891156463</c:v>
                </c:pt>
                <c:pt idx="49">
                  <c:v>0.35882352941176499</c:v>
                </c:pt>
                <c:pt idx="50">
                  <c:v>0.36969696969697002</c:v>
                </c:pt>
                <c:pt idx="51">
                  <c:v>0.37820512820512803</c:v>
                </c:pt>
                <c:pt idx="52">
                  <c:v>0.42</c:v>
                </c:pt>
                <c:pt idx="53">
                  <c:v>0.44318181818181801</c:v>
                </c:pt>
                <c:pt idx="54">
                  <c:v>0.39759036144578302</c:v>
                </c:pt>
                <c:pt idx="55">
                  <c:v>0.40229885057471299</c:v>
                </c:pt>
                <c:pt idx="56">
                  <c:v>0.36809815950920199</c:v>
                </c:pt>
                <c:pt idx="57">
                  <c:v>0.28834355828220898</c:v>
                </c:pt>
                <c:pt idx="58">
                  <c:v>0.36969696969697002</c:v>
                </c:pt>
                <c:pt idx="59">
                  <c:v>0.31282051282051299</c:v>
                </c:pt>
                <c:pt idx="60">
                  <c:v>0.39743589743589702</c:v>
                </c:pt>
                <c:pt idx="61">
                  <c:v>0.37820512820512803</c:v>
                </c:pt>
                <c:pt idx="62">
                  <c:v>0.40816326530612201</c:v>
                </c:pt>
                <c:pt idx="63">
                  <c:v>0.37222222222222201</c:v>
                </c:pt>
                <c:pt idx="64">
                  <c:v>0.43169398907103801</c:v>
                </c:pt>
                <c:pt idx="65">
                  <c:v>0.37579617834394902</c:v>
                </c:pt>
                <c:pt idx="66">
                  <c:v>0.42105263157894701</c:v>
                </c:pt>
                <c:pt idx="67">
                  <c:v>0.36464088397790101</c:v>
                </c:pt>
                <c:pt idx="68">
                  <c:v>0.36249999999999999</c:v>
                </c:pt>
                <c:pt idx="69">
                  <c:v>0.33103448275862102</c:v>
                </c:pt>
                <c:pt idx="70">
                  <c:v>0.394736842105263</c:v>
                </c:pt>
                <c:pt idx="71">
                  <c:v>0.36764705882352899</c:v>
                </c:pt>
                <c:pt idx="72">
                  <c:v>0.350993377483444</c:v>
                </c:pt>
                <c:pt idx="73">
                  <c:v>0.40522875816993498</c:v>
                </c:pt>
                <c:pt idx="74">
                  <c:v>0.32352941176470601</c:v>
                </c:pt>
                <c:pt idx="75">
                  <c:v>0.37762237762237799</c:v>
                </c:pt>
                <c:pt idx="76">
                  <c:v>0.30081300813008099</c:v>
                </c:pt>
                <c:pt idx="77">
                  <c:v>0.46666666666666701</c:v>
                </c:pt>
                <c:pt idx="78">
                  <c:v>0.403669724770642</c:v>
                </c:pt>
                <c:pt idx="79">
                  <c:v>0.46956521739130402</c:v>
                </c:pt>
                <c:pt idx="80">
                  <c:v>0.36231884057970998</c:v>
                </c:pt>
                <c:pt idx="81">
                  <c:v>0.43511450381679401</c:v>
                </c:pt>
                <c:pt idx="82">
                  <c:v>0.38888888888888901</c:v>
                </c:pt>
                <c:pt idx="83">
                  <c:v>0.37692307692307703</c:v>
                </c:pt>
                <c:pt idx="84">
                  <c:v>0.42727272727272703</c:v>
                </c:pt>
                <c:pt idx="85">
                  <c:v>0.47457627118644102</c:v>
                </c:pt>
                <c:pt idx="86">
                  <c:v>0.34234234234234201</c:v>
                </c:pt>
                <c:pt idx="87">
                  <c:v>0.30303030303030298</c:v>
                </c:pt>
                <c:pt idx="88">
                  <c:v>0.36153846153846197</c:v>
                </c:pt>
                <c:pt idx="89">
                  <c:v>0.36363636363636398</c:v>
                </c:pt>
                <c:pt idx="90">
                  <c:v>0.29310344827586199</c:v>
                </c:pt>
                <c:pt idx="91">
                  <c:v>0.35779816513761498</c:v>
                </c:pt>
                <c:pt idx="92">
                  <c:v>0.35199999999999998</c:v>
                </c:pt>
                <c:pt idx="93">
                  <c:v>0.33653846153846201</c:v>
                </c:pt>
                <c:pt idx="94">
                  <c:v>0.366336633663366</c:v>
                </c:pt>
                <c:pt idx="95">
                  <c:v>0.38938053097345099</c:v>
                </c:pt>
                <c:pt idx="96">
                  <c:v>0.42592592592592599</c:v>
                </c:pt>
                <c:pt idx="97">
                  <c:v>0.42857142857142899</c:v>
                </c:pt>
                <c:pt idx="98">
                  <c:v>0.34579439252336402</c:v>
                </c:pt>
                <c:pt idx="99">
                  <c:v>0.403669724770642</c:v>
                </c:pt>
                <c:pt idx="100">
                  <c:v>0.369747899159664</c:v>
                </c:pt>
                <c:pt idx="101">
                  <c:v>0.37623762376237602</c:v>
                </c:pt>
                <c:pt idx="102">
                  <c:v>0.37383177570093501</c:v>
                </c:pt>
                <c:pt idx="103">
                  <c:v>0.30851063829787201</c:v>
                </c:pt>
                <c:pt idx="104">
                  <c:v>0.35294117647058798</c:v>
                </c:pt>
                <c:pt idx="105">
                  <c:v>0.38613861386138598</c:v>
                </c:pt>
                <c:pt idx="106">
                  <c:v>0.38888888888888901</c:v>
                </c:pt>
                <c:pt idx="107">
                  <c:v>0.38738738738738698</c:v>
                </c:pt>
                <c:pt idx="108">
                  <c:v>0.34375</c:v>
                </c:pt>
                <c:pt idx="109">
                  <c:v>0.35227272727272702</c:v>
                </c:pt>
                <c:pt idx="110">
                  <c:v>0.26190476190476197</c:v>
                </c:pt>
                <c:pt idx="111">
                  <c:v>0.46153846153846201</c:v>
                </c:pt>
                <c:pt idx="112">
                  <c:v>0.33333333333333298</c:v>
                </c:pt>
                <c:pt idx="113">
                  <c:v>0.32</c:v>
                </c:pt>
                <c:pt idx="114">
                  <c:v>0.316831683168317</c:v>
                </c:pt>
                <c:pt idx="115">
                  <c:v>0.421686746987952</c:v>
                </c:pt>
                <c:pt idx="116">
                  <c:v>0.34848484848484901</c:v>
                </c:pt>
                <c:pt idx="117">
                  <c:v>0.44705882352941201</c:v>
                </c:pt>
                <c:pt idx="118">
                  <c:v>0.32967032967033</c:v>
                </c:pt>
                <c:pt idx="119">
                  <c:v>0.32352941176470601</c:v>
                </c:pt>
                <c:pt idx="120">
                  <c:v>0.43421052631578899</c:v>
                </c:pt>
                <c:pt idx="121">
                  <c:v>0.4</c:v>
                </c:pt>
                <c:pt idx="122">
                  <c:v>0.39743589743589702</c:v>
                </c:pt>
                <c:pt idx="123">
                  <c:v>0.40259740259740301</c:v>
                </c:pt>
                <c:pt idx="124">
                  <c:v>0.4</c:v>
                </c:pt>
                <c:pt idx="125">
                  <c:v>0.25675675675675702</c:v>
                </c:pt>
                <c:pt idx="126">
                  <c:v>0.41538461538461502</c:v>
                </c:pt>
                <c:pt idx="127">
                  <c:v>0.43283582089552203</c:v>
                </c:pt>
                <c:pt idx="128">
                  <c:v>0.34722222222222199</c:v>
                </c:pt>
                <c:pt idx="129">
                  <c:v>0.44615384615384601</c:v>
                </c:pt>
                <c:pt idx="130">
                  <c:v>0.36231884057970998</c:v>
                </c:pt>
                <c:pt idx="131">
                  <c:v>0.45283018867924502</c:v>
                </c:pt>
                <c:pt idx="132">
                  <c:v>0.328125</c:v>
                </c:pt>
                <c:pt idx="133">
                  <c:v>0.4</c:v>
                </c:pt>
                <c:pt idx="134">
                  <c:v>0.328358208955224</c:v>
                </c:pt>
                <c:pt idx="135">
                  <c:v>0.409836065573771</c:v>
                </c:pt>
                <c:pt idx="136">
                  <c:v>0.32786885245901598</c:v>
                </c:pt>
                <c:pt idx="137">
                  <c:v>0.32786885245901598</c:v>
                </c:pt>
                <c:pt idx="138">
                  <c:v>0.391891891891892</c:v>
                </c:pt>
                <c:pt idx="139">
                  <c:v>0.338983050847458</c:v>
                </c:pt>
                <c:pt idx="140">
                  <c:v>0.26415094339622602</c:v>
                </c:pt>
                <c:pt idx="141">
                  <c:v>0.38461538461538503</c:v>
                </c:pt>
                <c:pt idx="142">
                  <c:v>0.42622950819672101</c:v>
                </c:pt>
                <c:pt idx="143">
                  <c:v>0.42553191489361702</c:v>
                </c:pt>
                <c:pt idx="144">
                  <c:v>0.29090909090909101</c:v>
                </c:pt>
                <c:pt idx="145">
                  <c:v>0.483333333333333</c:v>
                </c:pt>
                <c:pt idx="146">
                  <c:v>0.36538461538461497</c:v>
                </c:pt>
                <c:pt idx="147">
                  <c:v>0.40677966101694901</c:v>
                </c:pt>
                <c:pt idx="148">
                  <c:v>0.5</c:v>
                </c:pt>
                <c:pt idx="149">
                  <c:v>0.48214285714285698</c:v>
                </c:pt>
                <c:pt idx="150">
                  <c:v>0.50819672131147497</c:v>
                </c:pt>
                <c:pt idx="151">
                  <c:v>0.32786885245901598</c:v>
                </c:pt>
                <c:pt idx="152">
                  <c:v>0.35185185185185203</c:v>
                </c:pt>
                <c:pt idx="153">
                  <c:v>0.34545454545454501</c:v>
                </c:pt>
                <c:pt idx="154">
                  <c:v>0.39622641509433998</c:v>
                </c:pt>
                <c:pt idx="155">
                  <c:v>0.422222222222222</c:v>
                </c:pt>
                <c:pt idx="156">
                  <c:v>0.47916666666666702</c:v>
                </c:pt>
                <c:pt idx="157">
                  <c:v>0.38888888888888901</c:v>
                </c:pt>
                <c:pt idx="158">
                  <c:v>0.37777777777777799</c:v>
                </c:pt>
                <c:pt idx="159">
                  <c:v>0.4375</c:v>
                </c:pt>
                <c:pt idx="160">
                  <c:v>0.418604651162791</c:v>
                </c:pt>
                <c:pt idx="161">
                  <c:v>0.44736842105263203</c:v>
                </c:pt>
                <c:pt idx="162">
                  <c:v>0.22916666666666699</c:v>
                </c:pt>
                <c:pt idx="163">
                  <c:v>0.266666666666667</c:v>
                </c:pt>
                <c:pt idx="164">
                  <c:v>0.28571428571428598</c:v>
                </c:pt>
                <c:pt idx="165">
                  <c:v>0.39534883720930197</c:v>
                </c:pt>
                <c:pt idx="166">
                  <c:v>0.25</c:v>
                </c:pt>
                <c:pt idx="167">
                  <c:v>0.34375</c:v>
                </c:pt>
                <c:pt idx="168">
                  <c:v>0.26315789473684198</c:v>
                </c:pt>
                <c:pt idx="169">
                  <c:v>0.27777777777777801</c:v>
                </c:pt>
                <c:pt idx="170">
                  <c:v>0.28571428571428598</c:v>
                </c:pt>
                <c:pt idx="171">
                  <c:v>0.487179487179487</c:v>
                </c:pt>
                <c:pt idx="172">
                  <c:v>0.29411764705882398</c:v>
                </c:pt>
                <c:pt idx="173">
                  <c:v>0.375</c:v>
                </c:pt>
                <c:pt idx="174">
                  <c:v>0.33333333333333298</c:v>
                </c:pt>
                <c:pt idx="175">
                  <c:v>0.36956521739130399</c:v>
                </c:pt>
                <c:pt idx="176">
                  <c:v>0.319148936170213</c:v>
                </c:pt>
                <c:pt idx="177">
                  <c:v>0.25806451612903197</c:v>
                </c:pt>
                <c:pt idx="178">
                  <c:v>0.30769230769230799</c:v>
                </c:pt>
                <c:pt idx="179">
                  <c:v>0.52777777777777801</c:v>
                </c:pt>
              </c:numCache>
            </c:numRef>
          </c:val>
        </c:ser>
        <c:marker val="1"/>
        <c:axId val="129236352"/>
        <c:axId val="146769024"/>
      </c:lineChart>
      <c:catAx>
        <c:axId val="129236352"/>
        <c:scaling>
          <c:orientation val="minMax"/>
        </c:scaling>
        <c:axPos val="b"/>
        <c:numFmt formatCode="General" sourceLinked="1"/>
        <c:tickLblPos val="nextTo"/>
        <c:crossAx val="146769024"/>
        <c:crosses val="autoZero"/>
        <c:auto val="1"/>
        <c:lblAlgn val="ctr"/>
        <c:lblOffset val="100"/>
      </c:catAx>
      <c:valAx>
        <c:axId val="146769024"/>
        <c:scaling>
          <c:orientation val="minMax"/>
        </c:scaling>
        <c:axPos val="l"/>
        <c:majorGridlines/>
        <c:numFmt formatCode="0.00%" sourceLinked="1"/>
        <c:tickLblPos val="nextTo"/>
        <c:crossAx val="12923635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temps_period!$B$2:$B$3081</c:f>
              <c:numCache>
                <c:formatCode>#,##0</c:formatCode>
                <c:ptCount val="308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41</c:v>
                </c:pt>
                <c:pt idx="9">
                  <c:v>48</c:v>
                </c:pt>
                <c:pt idx="10">
                  <c:v>53</c:v>
                </c:pt>
                <c:pt idx="11">
                  <c:v>52</c:v>
                </c:pt>
                <c:pt idx="12">
                  <c:v>47</c:v>
                </c:pt>
                <c:pt idx="13">
                  <c:v>47</c:v>
                </c:pt>
                <c:pt idx="14">
                  <c:v>45</c:v>
                </c:pt>
                <c:pt idx="15">
                  <c:v>44</c:v>
                </c:pt>
                <c:pt idx="16">
                  <c:v>41</c:v>
                </c:pt>
                <c:pt idx="17">
                  <c:v>30</c:v>
                </c:pt>
                <c:pt idx="18">
                  <c:v>41</c:v>
                </c:pt>
                <c:pt idx="19">
                  <c:v>25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14</c:v>
                </c:pt>
                <c:pt idx="24">
                  <c:v>23</c:v>
                </c:pt>
                <c:pt idx="25">
                  <c:v>34</c:v>
                </c:pt>
                <c:pt idx="26">
                  <c:v>47</c:v>
                </c:pt>
                <c:pt idx="27">
                  <c:v>38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40</c:v>
                </c:pt>
                <c:pt idx="32">
                  <c:v>37</c:v>
                </c:pt>
                <c:pt idx="33">
                  <c:v>46</c:v>
                </c:pt>
                <c:pt idx="34">
                  <c:v>37</c:v>
                </c:pt>
                <c:pt idx="35">
                  <c:v>46</c:v>
                </c:pt>
                <c:pt idx="36">
                  <c:v>41</c:v>
                </c:pt>
                <c:pt idx="37">
                  <c:v>39</c:v>
                </c:pt>
                <c:pt idx="38">
                  <c:v>36</c:v>
                </c:pt>
                <c:pt idx="39">
                  <c:v>42</c:v>
                </c:pt>
                <c:pt idx="40">
                  <c:v>41</c:v>
                </c:pt>
                <c:pt idx="41">
                  <c:v>43</c:v>
                </c:pt>
                <c:pt idx="42">
                  <c:v>28</c:v>
                </c:pt>
                <c:pt idx="43">
                  <c:v>33</c:v>
                </c:pt>
                <c:pt idx="44">
                  <c:v>38</c:v>
                </c:pt>
                <c:pt idx="45">
                  <c:v>36</c:v>
                </c:pt>
                <c:pt idx="46">
                  <c:v>41</c:v>
                </c:pt>
                <c:pt idx="47">
                  <c:v>38</c:v>
                </c:pt>
                <c:pt idx="48">
                  <c:v>40</c:v>
                </c:pt>
                <c:pt idx="49">
                  <c:v>40</c:v>
                </c:pt>
                <c:pt idx="50">
                  <c:v>36</c:v>
                </c:pt>
                <c:pt idx="51">
                  <c:v>31</c:v>
                </c:pt>
                <c:pt idx="52">
                  <c:v>42</c:v>
                </c:pt>
                <c:pt idx="53">
                  <c:v>48</c:v>
                </c:pt>
                <c:pt idx="54">
                  <c:v>36</c:v>
                </c:pt>
                <c:pt idx="55">
                  <c:v>41</c:v>
                </c:pt>
                <c:pt idx="56">
                  <c:v>38</c:v>
                </c:pt>
                <c:pt idx="57">
                  <c:v>37</c:v>
                </c:pt>
                <c:pt idx="58">
                  <c:v>35</c:v>
                </c:pt>
                <c:pt idx="59">
                  <c:v>30</c:v>
                </c:pt>
                <c:pt idx="60">
                  <c:v>30</c:v>
                </c:pt>
                <c:pt idx="61">
                  <c:v>33</c:v>
                </c:pt>
                <c:pt idx="62">
                  <c:v>41</c:v>
                </c:pt>
                <c:pt idx="63">
                  <c:v>39</c:v>
                </c:pt>
                <c:pt idx="64">
                  <c:v>36</c:v>
                </c:pt>
                <c:pt idx="65">
                  <c:v>36</c:v>
                </c:pt>
                <c:pt idx="66">
                  <c:v>27</c:v>
                </c:pt>
                <c:pt idx="67">
                  <c:v>32</c:v>
                </c:pt>
                <c:pt idx="68">
                  <c:v>39</c:v>
                </c:pt>
                <c:pt idx="69">
                  <c:v>38</c:v>
                </c:pt>
                <c:pt idx="70">
                  <c:v>43</c:v>
                </c:pt>
                <c:pt idx="71">
                  <c:v>39</c:v>
                </c:pt>
                <c:pt idx="72">
                  <c:v>36</c:v>
                </c:pt>
                <c:pt idx="73">
                  <c:v>47</c:v>
                </c:pt>
                <c:pt idx="74">
                  <c:v>38</c:v>
                </c:pt>
                <c:pt idx="75">
                  <c:v>29</c:v>
                </c:pt>
                <c:pt idx="76">
                  <c:v>38</c:v>
                </c:pt>
                <c:pt idx="77">
                  <c:v>43</c:v>
                </c:pt>
                <c:pt idx="78">
                  <c:v>33</c:v>
                </c:pt>
                <c:pt idx="79">
                  <c:v>39</c:v>
                </c:pt>
                <c:pt idx="80">
                  <c:v>31</c:v>
                </c:pt>
                <c:pt idx="81">
                  <c:v>37</c:v>
                </c:pt>
                <c:pt idx="82">
                  <c:v>41</c:v>
                </c:pt>
                <c:pt idx="83">
                  <c:v>32</c:v>
                </c:pt>
                <c:pt idx="84">
                  <c:v>45</c:v>
                </c:pt>
                <c:pt idx="85">
                  <c:v>34</c:v>
                </c:pt>
                <c:pt idx="86">
                  <c:v>35</c:v>
                </c:pt>
                <c:pt idx="87">
                  <c:v>43</c:v>
                </c:pt>
                <c:pt idx="88">
                  <c:v>36</c:v>
                </c:pt>
                <c:pt idx="89">
                  <c:v>38</c:v>
                </c:pt>
                <c:pt idx="90">
                  <c:v>42</c:v>
                </c:pt>
                <c:pt idx="91">
                  <c:v>38</c:v>
                </c:pt>
                <c:pt idx="92">
                  <c:v>34</c:v>
                </c:pt>
                <c:pt idx="93">
                  <c:v>26</c:v>
                </c:pt>
                <c:pt idx="94">
                  <c:v>39</c:v>
                </c:pt>
                <c:pt idx="95">
                  <c:v>39</c:v>
                </c:pt>
                <c:pt idx="96">
                  <c:v>43</c:v>
                </c:pt>
                <c:pt idx="97">
                  <c:v>36</c:v>
                </c:pt>
                <c:pt idx="98">
                  <c:v>36</c:v>
                </c:pt>
                <c:pt idx="99">
                  <c:v>39</c:v>
                </c:pt>
                <c:pt idx="100">
                  <c:v>35</c:v>
                </c:pt>
                <c:pt idx="101">
                  <c:v>42</c:v>
                </c:pt>
                <c:pt idx="102">
                  <c:v>37</c:v>
                </c:pt>
                <c:pt idx="103">
                  <c:v>39</c:v>
                </c:pt>
                <c:pt idx="104">
                  <c:v>44</c:v>
                </c:pt>
                <c:pt idx="105">
                  <c:v>34</c:v>
                </c:pt>
                <c:pt idx="106">
                  <c:v>36</c:v>
                </c:pt>
                <c:pt idx="107">
                  <c:v>37</c:v>
                </c:pt>
                <c:pt idx="108">
                  <c:v>33</c:v>
                </c:pt>
                <c:pt idx="109">
                  <c:v>36</c:v>
                </c:pt>
                <c:pt idx="110">
                  <c:v>30</c:v>
                </c:pt>
                <c:pt idx="111">
                  <c:v>29</c:v>
                </c:pt>
                <c:pt idx="112">
                  <c:v>27</c:v>
                </c:pt>
                <c:pt idx="113">
                  <c:v>33</c:v>
                </c:pt>
                <c:pt idx="114">
                  <c:v>32</c:v>
                </c:pt>
                <c:pt idx="115">
                  <c:v>34</c:v>
                </c:pt>
                <c:pt idx="116">
                  <c:v>39</c:v>
                </c:pt>
                <c:pt idx="117">
                  <c:v>46</c:v>
                </c:pt>
                <c:pt idx="118">
                  <c:v>33</c:v>
                </c:pt>
                <c:pt idx="119">
                  <c:v>33</c:v>
                </c:pt>
                <c:pt idx="120">
                  <c:v>28</c:v>
                </c:pt>
                <c:pt idx="121">
                  <c:v>38</c:v>
                </c:pt>
                <c:pt idx="122">
                  <c:v>34</c:v>
                </c:pt>
                <c:pt idx="123">
                  <c:v>29</c:v>
                </c:pt>
                <c:pt idx="124">
                  <c:v>39</c:v>
                </c:pt>
                <c:pt idx="125">
                  <c:v>43</c:v>
                </c:pt>
                <c:pt idx="126">
                  <c:v>28</c:v>
                </c:pt>
                <c:pt idx="127">
                  <c:v>48</c:v>
                </c:pt>
                <c:pt idx="128">
                  <c:v>26</c:v>
                </c:pt>
                <c:pt idx="129">
                  <c:v>43</c:v>
                </c:pt>
                <c:pt idx="130">
                  <c:v>34</c:v>
                </c:pt>
                <c:pt idx="131">
                  <c:v>26</c:v>
                </c:pt>
                <c:pt idx="132">
                  <c:v>40</c:v>
                </c:pt>
                <c:pt idx="133">
                  <c:v>41</c:v>
                </c:pt>
                <c:pt idx="134">
                  <c:v>33</c:v>
                </c:pt>
                <c:pt idx="135">
                  <c:v>50</c:v>
                </c:pt>
                <c:pt idx="136">
                  <c:v>37</c:v>
                </c:pt>
                <c:pt idx="137">
                  <c:v>35</c:v>
                </c:pt>
                <c:pt idx="138">
                  <c:v>44</c:v>
                </c:pt>
                <c:pt idx="139">
                  <c:v>38</c:v>
                </c:pt>
                <c:pt idx="140">
                  <c:v>44</c:v>
                </c:pt>
                <c:pt idx="141">
                  <c:v>38</c:v>
                </c:pt>
                <c:pt idx="142">
                  <c:v>42</c:v>
                </c:pt>
                <c:pt idx="143">
                  <c:v>49</c:v>
                </c:pt>
                <c:pt idx="144">
                  <c:v>44</c:v>
                </c:pt>
                <c:pt idx="145">
                  <c:v>33</c:v>
                </c:pt>
                <c:pt idx="146">
                  <c:v>40</c:v>
                </c:pt>
                <c:pt idx="147">
                  <c:v>38</c:v>
                </c:pt>
                <c:pt idx="148">
                  <c:v>40</c:v>
                </c:pt>
                <c:pt idx="149">
                  <c:v>47</c:v>
                </c:pt>
                <c:pt idx="150">
                  <c:v>26</c:v>
                </c:pt>
                <c:pt idx="151">
                  <c:v>37</c:v>
                </c:pt>
                <c:pt idx="152">
                  <c:v>34</c:v>
                </c:pt>
                <c:pt idx="153">
                  <c:v>37</c:v>
                </c:pt>
                <c:pt idx="154">
                  <c:v>42</c:v>
                </c:pt>
                <c:pt idx="155">
                  <c:v>28</c:v>
                </c:pt>
                <c:pt idx="156">
                  <c:v>45</c:v>
                </c:pt>
                <c:pt idx="157">
                  <c:v>31</c:v>
                </c:pt>
                <c:pt idx="158">
                  <c:v>36</c:v>
                </c:pt>
                <c:pt idx="159">
                  <c:v>35</c:v>
                </c:pt>
                <c:pt idx="160">
                  <c:v>33</c:v>
                </c:pt>
                <c:pt idx="161">
                  <c:v>38</c:v>
                </c:pt>
                <c:pt idx="162">
                  <c:v>39</c:v>
                </c:pt>
                <c:pt idx="163">
                  <c:v>33</c:v>
                </c:pt>
                <c:pt idx="164">
                  <c:v>45</c:v>
                </c:pt>
                <c:pt idx="165">
                  <c:v>46</c:v>
                </c:pt>
                <c:pt idx="166">
                  <c:v>48</c:v>
                </c:pt>
                <c:pt idx="167">
                  <c:v>36</c:v>
                </c:pt>
                <c:pt idx="168">
                  <c:v>33</c:v>
                </c:pt>
                <c:pt idx="169">
                  <c:v>45</c:v>
                </c:pt>
                <c:pt idx="170">
                  <c:v>34</c:v>
                </c:pt>
                <c:pt idx="171">
                  <c:v>41</c:v>
                </c:pt>
                <c:pt idx="172">
                  <c:v>31</c:v>
                </c:pt>
                <c:pt idx="173">
                  <c:v>41</c:v>
                </c:pt>
                <c:pt idx="174">
                  <c:v>41</c:v>
                </c:pt>
                <c:pt idx="175">
                  <c:v>29</c:v>
                </c:pt>
                <c:pt idx="176">
                  <c:v>44</c:v>
                </c:pt>
                <c:pt idx="177">
                  <c:v>42</c:v>
                </c:pt>
                <c:pt idx="178">
                  <c:v>36</c:v>
                </c:pt>
                <c:pt idx="179">
                  <c:v>38</c:v>
                </c:pt>
                <c:pt idx="180">
                  <c:v>35</c:v>
                </c:pt>
                <c:pt idx="181">
                  <c:v>30</c:v>
                </c:pt>
                <c:pt idx="182">
                  <c:v>41</c:v>
                </c:pt>
                <c:pt idx="183">
                  <c:v>27</c:v>
                </c:pt>
                <c:pt idx="184">
                  <c:v>35</c:v>
                </c:pt>
                <c:pt idx="185">
                  <c:v>30</c:v>
                </c:pt>
                <c:pt idx="186">
                  <c:v>32</c:v>
                </c:pt>
                <c:pt idx="187">
                  <c:v>38</c:v>
                </c:pt>
                <c:pt idx="188">
                  <c:v>32</c:v>
                </c:pt>
                <c:pt idx="189">
                  <c:v>34</c:v>
                </c:pt>
                <c:pt idx="190">
                  <c:v>30</c:v>
                </c:pt>
                <c:pt idx="191">
                  <c:v>35</c:v>
                </c:pt>
                <c:pt idx="192">
                  <c:v>32</c:v>
                </c:pt>
                <c:pt idx="193">
                  <c:v>41</c:v>
                </c:pt>
                <c:pt idx="194">
                  <c:v>31</c:v>
                </c:pt>
                <c:pt idx="195">
                  <c:v>32</c:v>
                </c:pt>
                <c:pt idx="196">
                  <c:v>45</c:v>
                </c:pt>
                <c:pt idx="197">
                  <c:v>34</c:v>
                </c:pt>
                <c:pt idx="198">
                  <c:v>39</c:v>
                </c:pt>
                <c:pt idx="199">
                  <c:v>39</c:v>
                </c:pt>
                <c:pt idx="200">
                  <c:v>35</c:v>
                </c:pt>
                <c:pt idx="201">
                  <c:v>35</c:v>
                </c:pt>
                <c:pt idx="202">
                  <c:v>43</c:v>
                </c:pt>
                <c:pt idx="203">
                  <c:v>48</c:v>
                </c:pt>
                <c:pt idx="204">
                  <c:v>30</c:v>
                </c:pt>
                <c:pt idx="205">
                  <c:v>42</c:v>
                </c:pt>
                <c:pt idx="206">
                  <c:v>35</c:v>
                </c:pt>
                <c:pt idx="207">
                  <c:v>38</c:v>
                </c:pt>
                <c:pt idx="208">
                  <c:v>32</c:v>
                </c:pt>
                <c:pt idx="209">
                  <c:v>50</c:v>
                </c:pt>
                <c:pt idx="210">
                  <c:v>33</c:v>
                </c:pt>
                <c:pt idx="211">
                  <c:v>44</c:v>
                </c:pt>
                <c:pt idx="212">
                  <c:v>41</c:v>
                </c:pt>
                <c:pt idx="213">
                  <c:v>32</c:v>
                </c:pt>
                <c:pt idx="214">
                  <c:v>44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43</c:v>
                </c:pt>
                <c:pt idx="219">
                  <c:v>41</c:v>
                </c:pt>
                <c:pt idx="220">
                  <c:v>38</c:v>
                </c:pt>
                <c:pt idx="221">
                  <c:v>41</c:v>
                </c:pt>
                <c:pt idx="222">
                  <c:v>44</c:v>
                </c:pt>
                <c:pt idx="223">
                  <c:v>33</c:v>
                </c:pt>
                <c:pt idx="224">
                  <c:v>25</c:v>
                </c:pt>
                <c:pt idx="225">
                  <c:v>28</c:v>
                </c:pt>
                <c:pt idx="226">
                  <c:v>29</c:v>
                </c:pt>
                <c:pt idx="227">
                  <c:v>35</c:v>
                </c:pt>
                <c:pt idx="228">
                  <c:v>28</c:v>
                </c:pt>
                <c:pt idx="229">
                  <c:v>35</c:v>
                </c:pt>
                <c:pt idx="230">
                  <c:v>26</c:v>
                </c:pt>
                <c:pt idx="231">
                  <c:v>36</c:v>
                </c:pt>
                <c:pt idx="232">
                  <c:v>32</c:v>
                </c:pt>
                <c:pt idx="233">
                  <c:v>34</c:v>
                </c:pt>
                <c:pt idx="234">
                  <c:v>45</c:v>
                </c:pt>
                <c:pt idx="235">
                  <c:v>47</c:v>
                </c:pt>
                <c:pt idx="236">
                  <c:v>36</c:v>
                </c:pt>
                <c:pt idx="237">
                  <c:v>40</c:v>
                </c:pt>
                <c:pt idx="238">
                  <c:v>32</c:v>
                </c:pt>
                <c:pt idx="239">
                  <c:v>36</c:v>
                </c:pt>
                <c:pt idx="240">
                  <c:v>44</c:v>
                </c:pt>
                <c:pt idx="241">
                  <c:v>35</c:v>
                </c:pt>
                <c:pt idx="242">
                  <c:v>42</c:v>
                </c:pt>
                <c:pt idx="243">
                  <c:v>38</c:v>
                </c:pt>
                <c:pt idx="244">
                  <c:v>37</c:v>
                </c:pt>
                <c:pt idx="245">
                  <c:v>27</c:v>
                </c:pt>
                <c:pt idx="246">
                  <c:v>29</c:v>
                </c:pt>
                <c:pt idx="247">
                  <c:v>27</c:v>
                </c:pt>
                <c:pt idx="248">
                  <c:v>26</c:v>
                </c:pt>
                <c:pt idx="249">
                  <c:v>39</c:v>
                </c:pt>
                <c:pt idx="250">
                  <c:v>31</c:v>
                </c:pt>
                <c:pt idx="251">
                  <c:v>53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35</c:v>
                </c:pt>
                <c:pt idx="256">
                  <c:v>32</c:v>
                </c:pt>
                <c:pt idx="257">
                  <c:v>39</c:v>
                </c:pt>
                <c:pt idx="258">
                  <c:v>42</c:v>
                </c:pt>
                <c:pt idx="259">
                  <c:v>41</c:v>
                </c:pt>
                <c:pt idx="260">
                  <c:v>36</c:v>
                </c:pt>
                <c:pt idx="261">
                  <c:v>37</c:v>
                </c:pt>
                <c:pt idx="262">
                  <c:v>46</c:v>
                </c:pt>
                <c:pt idx="263">
                  <c:v>39</c:v>
                </c:pt>
                <c:pt idx="264">
                  <c:v>38</c:v>
                </c:pt>
                <c:pt idx="265">
                  <c:v>30</c:v>
                </c:pt>
                <c:pt idx="266">
                  <c:v>29</c:v>
                </c:pt>
                <c:pt idx="267">
                  <c:v>42</c:v>
                </c:pt>
                <c:pt idx="268">
                  <c:v>33</c:v>
                </c:pt>
                <c:pt idx="269">
                  <c:v>45</c:v>
                </c:pt>
                <c:pt idx="270">
                  <c:v>54</c:v>
                </c:pt>
                <c:pt idx="271">
                  <c:v>42</c:v>
                </c:pt>
                <c:pt idx="272">
                  <c:v>41</c:v>
                </c:pt>
                <c:pt idx="273">
                  <c:v>46</c:v>
                </c:pt>
                <c:pt idx="274">
                  <c:v>34</c:v>
                </c:pt>
                <c:pt idx="275">
                  <c:v>34</c:v>
                </c:pt>
                <c:pt idx="276">
                  <c:v>39</c:v>
                </c:pt>
                <c:pt idx="277">
                  <c:v>42</c:v>
                </c:pt>
                <c:pt idx="278">
                  <c:v>38</c:v>
                </c:pt>
                <c:pt idx="279">
                  <c:v>42</c:v>
                </c:pt>
                <c:pt idx="280">
                  <c:v>49</c:v>
                </c:pt>
                <c:pt idx="281">
                  <c:v>36</c:v>
                </c:pt>
                <c:pt idx="282">
                  <c:v>41</c:v>
                </c:pt>
                <c:pt idx="283">
                  <c:v>47</c:v>
                </c:pt>
                <c:pt idx="284">
                  <c:v>42</c:v>
                </c:pt>
                <c:pt idx="285">
                  <c:v>27</c:v>
                </c:pt>
                <c:pt idx="286">
                  <c:v>48</c:v>
                </c:pt>
                <c:pt idx="287">
                  <c:v>47</c:v>
                </c:pt>
                <c:pt idx="288">
                  <c:v>44</c:v>
                </c:pt>
                <c:pt idx="289">
                  <c:v>53</c:v>
                </c:pt>
                <c:pt idx="290">
                  <c:v>43</c:v>
                </c:pt>
                <c:pt idx="291">
                  <c:v>36</c:v>
                </c:pt>
                <c:pt idx="292">
                  <c:v>31</c:v>
                </c:pt>
                <c:pt idx="293">
                  <c:v>46</c:v>
                </c:pt>
                <c:pt idx="294">
                  <c:v>41</c:v>
                </c:pt>
                <c:pt idx="295">
                  <c:v>41</c:v>
                </c:pt>
                <c:pt idx="296">
                  <c:v>38</c:v>
                </c:pt>
                <c:pt idx="297">
                  <c:v>46</c:v>
                </c:pt>
                <c:pt idx="298">
                  <c:v>33</c:v>
                </c:pt>
                <c:pt idx="299">
                  <c:v>32</c:v>
                </c:pt>
                <c:pt idx="300">
                  <c:v>52</c:v>
                </c:pt>
                <c:pt idx="301">
                  <c:v>34</c:v>
                </c:pt>
                <c:pt idx="302">
                  <c:v>44</c:v>
                </c:pt>
                <c:pt idx="303">
                  <c:v>33</c:v>
                </c:pt>
                <c:pt idx="304">
                  <c:v>34</c:v>
                </c:pt>
                <c:pt idx="305">
                  <c:v>38</c:v>
                </c:pt>
                <c:pt idx="306">
                  <c:v>36</c:v>
                </c:pt>
                <c:pt idx="307">
                  <c:v>41</c:v>
                </c:pt>
                <c:pt idx="308">
                  <c:v>39</c:v>
                </c:pt>
                <c:pt idx="309">
                  <c:v>49</c:v>
                </c:pt>
                <c:pt idx="310">
                  <c:v>41</c:v>
                </c:pt>
                <c:pt idx="311">
                  <c:v>30</c:v>
                </c:pt>
                <c:pt idx="312">
                  <c:v>34</c:v>
                </c:pt>
                <c:pt idx="313">
                  <c:v>43</c:v>
                </c:pt>
                <c:pt idx="314">
                  <c:v>42</c:v>
                </c:pt>
                <c:pt idx="315">
                  <c:v>38</c:v>
                </c:pt>
                <c:pt idx="316">
                  <c:v>42</c:v>
                </c:pt>
                <c:pt idx="317">
                  <c:v>39</c:v>
                </c:pt>
                <c:pt idx="318">
                  <c:v>34</c:v>
                </c:pt>
                <c:pt idx="319">
                  <c:v>36</c:v>
                </c:pt>
                <c:pt idx="320">
                  <c:v>46</c:v>
                </c:pt>
                <c:pt idx="321">
                  <c:v>38</c:v>
                </c:pt>
                <c:pt idx="322">
                  <c:v>47</c:v>
                </c:pt>
                <c:pt idx="323">
                  <c:v>55</c:v>
                </c:pt>
                <c:pt idx="324">
                  <c:v>34</c:v>
                </c:pt>
                <c:pt idx="325">
                  <c:v>50</c:v>
                </c:pt>
                <c:pt idx="326">
                  <c:v>36</c:v>
                </c:pt>
                <c:pt idx="327">
                  <c:v>32</c:v>
                </c:pt>
                <c:pt idx="328">
                  <c:v>40</c:v>
                </c:pt>
                <c:pt idx="329">
                  <c:v>43</c:v>
                </c:pt>
                <c:pt idx="330">
                  <c:v>45</c:v>
                </c:pt>
                <c:pt idx="331">
                  <c:v>57</c:v>
                </c:pt>
                <c:pt idx="332">
                  <c:v>39</c:v>
                </c:pt>
                <c:pt idx="333">
                  <c:v>35</c:v>
                </c:pt>
                <c:pt idx="334">
                  <c:v>35</c:v>
                </c:pt>
                <c:pt idx="335">
                  <c:v>43</c:v>
                </c:pt>
                <c:pt idx="336">
                  <c:v>36</c:v>
                </c:pt>
                <c:pt idx="337">
                  <c:v>33</c:v>
                </c:pt>
                <c:pt idx="338">
                  <c:v>45</c:v>
                </c:pt>
                <c:pt idx="339">
                  <c:v>36</c:v>
                </c:pt>
                <c:pt idx="340">
                  <c:v>46</c:v>
                </c:pt>
                <c:pt idx="341">
                  <c:v>42</c:v>
                </c:pt>
                <c:pt idx="342">
                  <c:v>40</c:v>
                </c:pt>
                <c:pt idx="343">
                  <c:v>45</c:v>
                </c:pt>
                <c:pt idx="344">
                  <c:v>38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40</c:v>
                </c:pt>
                <c:pt idx="349">
                  <c:v>40</c:v>
                </c:pt>
                <c:pt idx="350">
                  <c:v>45</c:v>
                </c:pt>
                <c:pt idx="351">
                  <c:v>25</c:v>
                </c:pt>
                <c:pt idx="352">
                  <c:v>48</c:v>
                </c:pt>
                <c:pt idx="353">
                  <c:v>29</c:v>
                </c:pt>
                <c:pt idx="354">
                  <c:v>41</c:v>
                </c:pt>
                <c:pt idx="355">
                  <c:v>44</c:v>
                </c:pt>
                <c:pt idx="356">
                  <c:v>38</c:v>
                </c:pt>
                <c:pt idx="357">
                  <c:v>41</c:v>
                </c:pt>
                <c:pt idx="358">
                  <c:v>37</c:v>
                </c:pt>
                <c:pt idx="359">
                  <c:v>40</c:v>
                </c:pt>
                <c:pt idx="360">
                  <c:v>51</c:v>
                </c:pt>
                <c:pt idx="361">
                  <c:v>35</c:v>
                </c:pt>
                <c:pt idx="362">
                  <c:v>37</c:v>
                </c:pt>
                <c:pt idx="363">
                  <c:v>43</c:v>
                </c:pt>
                <c:pt idx="364">
                  <c:v>46</c:v>
                </c:pt>
                <c:pt idx="365">
                  <c:v>45</c:v>
                </c:pt>
                <c:pt idx="366">
                  <c:v>50</c:v>
                </c:pt>
                <c:pt idx="367">
                  <c:v>47</c:v>
                </c:pt>
                <c:pt idx="368">
                  <c:v>39</c:v>
                </c:pt>
                <c:pt idx="369">
                  <c:v>39</c:v>
                </c:pt>
                <c:pt idx="370">
                  <c:v>37</c:v>
                </c:pt>
                <c:pt idx="371">
                  <c:v>38</c:v>
                </c:pt>
                <c:pt idx="372">
                  <c:v>47</c:v>
                </c:pt>
                <c:pt idx="373">
                  <c:v>40</c:v>
                </c:pt>
                <c:pt idx="374">
                  <c:v>51</c:v>
                </c:pt>
                <c:pt idx="375">
                  <c:v>47</c:v>
                </c:pt>
                <c:pt idx="376">
                  <c:v>42</c:v>
                </c:pt>
                <c:pt idx="377">
                  <c:v>35</c:v>
                </c:pt>
                <c:pt idx="378">
                  <c:v>55</c:v>
                </c:pt>
                <c:pt idx="379">
                  <c:v>32</c:v>
                </c:pt>
                <c:pt idx="380">
                  <c:v>39</c:v>
                </c:pt>
                <c:pt idx="381">
                  <c:v>54</c:v>
                </c:pt>
                <c:pt idx="382">
                  <c:v>49</c:v>
                </c:pt>
                <c:pt idx="383">
                  <c:v>38</c:v>
                </c:pt>
                <c:pt idx="384">
                  <c:v>45</c:v>
                </c:pt>
                <c:pt idx="385">
                  <c:v>46</c:v>
                </c:pt>
                <c:pt idx="386">
                  <c:v>38</c:v>
                </c:pt>
                <c:pt idx="387">
                  <c:v>49</c:v>
                </c:pt>
                <c:pt idx="388">
                  <c:v>40</c:v>
                </c:pt>
                <c:pt idx="389">
                  <c:v>28</c:v>
                </c:pt>
                <c:pt idx="390">
                  <c:v>40</c:v>
                </c:pt>
                <c:pt idx="391">
                  <c:v>56</c:v>
                </c:pt>
                <c:pt idx="392">
                  <c:v>48</c:v>
                </c:pt>
                <c:pt idx="393">
                  <c:v>47</c:v>
                </c:pt>
                <c:pt idx="394">
                  <c:v>57</c:v>
                </c:pt>
                <c:pt idx="395">
                  <c:v>46</c:v>
                </c:pt>
                <c:pt idx="396">
                  <c:v>49</c:v>
                </c:pt>
                <c:pt idx="397">
                  <c:v>38</c:v>
                </c:pt>
                <c:pt idx="398">
                  <c:v>57</c:v>
                </c:pt>
                <c:pt idx="399">
                  <c:v>47</c:v>
                </c:pt>
                <c:pt idx="400">
                  <c:v>40</c:v>
                </c:pt>
                <c:pt idx="401">
                  <c:v>52</c:v>
                </c:pt>
                <c:pt idx="402">
                  <c:v>47</c:v>
                </c:pt>
                <c:pt idx="403">
                  <c:v>59</c:v>
                </c:pt>
                <c:pt idx="404">
                  <c:v>39</c:v>
                </c:pt>
                <c:pt idx="405">
                  <c:v>31</c:v>
                </c:pt>
                <c:pt idx="406">
                  <c:v>47</c:v>
                </c:pt>
                <c:pt idx="407">
                  <c:v>49</c:v>
                </c:pt>
                <c:pt idx="408">
                  <c:v>44</c:v>
                </c:pt>
                <c:pt idx="409">
                  <c:v>47</c:v>
                </c:pt>
                <c:pt idx="410">
                  <c:v>47</c:v>
                </c:pt>
                <c:pt idx="411">
                  <c:v>39</c:v>
                </c:pt>
                <c:pt idx="412">
                  <c:v>43</c:v>
                </c:pt>
                <c:pt idx="413">
                  <c:v>49</c:v>
                </c:pt>
                <c:pt idx="414">
                  <c:v>51</c:v>
                </c:pt>
                <c:pt idx="415">
                  <c:v>44</c:v>
                </c:pt>
                <c:pt idx="416">
                  <c:v>41</c:v>
                </c:pt>
                <c:pt idx="417">
                  <c:v>45</c:v>
                </c:pt>
                <c:pt idx="418">
                  <c:v>53</c:v>
                </c:pt>
                <c:pt idx="419">
                  <c:v>40</c:v>
                </c:pt>
                <c:pt idx="420">
                  <c:v>38</c:v>
                </c:pt>
                <c:pt idx="421">
                  <c:v>53</c:v>
                </c:pt>
                <c:pt idx="422">
                  <c:v>52</c:v>
                </c:pt>
                <c:pt idx="423">
                  <c:v>48</c:v>
                </c:pt>
                <c:pt idx="424">
                  <c:v>46</c:v>
                </c:pt>
                <c:pt idx="425">
                  <c:v>43</c:v>
                </c:pt>
                <c:pt idx="426">
                  <c:v>50</c:v>
                </c:pt>
                <c:pt idx="427">
                  <c:v>42</c:v>
                </c:pt>
                <c:pt idx="428">
                  <c:v>46</c:v>
                </c:pt>
                <c:pt idx="429">
                  <c:v>43</c:v>
                </c:pt>
                <c:pt idx="430">
                  <c:v>70</c:v>
                </c:pt>
                <c:pt idx="431">
                  <c:v>45</c:v>
                </c:pt>
                <c:pt idx="432">
                  <c:v>44</c:v>
                </c:pt>
                <c:pt idx="433">
                  <c:v>50</c:v>
                </c:pt>
                <c:pt idx="434">
                  <c:v>47</c:v>
                </c:pt>
                <c:pt idx="435">
                  <c:v>44</c:v>
                </c:pt>
                <c:pt idx="436">
                  <c:v>46</c:v>
                </c:pt>
                <c:pt idx="437">
                  <c:v>40</c:v>
                </c:pt>
                <c:pt idx="438">
                  <c:v>39</c:v>
                </c:pt>
                <c:pt idx="439">
                  <c:v>37</c:v>
                </c:pt>
                <c:pt idx="440">
                  <c:v>46</c:v>
                </c:pt>
                <c:pt idx="441">
                  <c:v>47</c:v>
                </c:pt>
                <c:pt idx="442">
                  <c:v>47</c:v>
                </c:pt>
                <c:pt idx="443">
                  <c:v>50</c:v>
                </c:pt>
                <c:pt idx="444">
                  <c:v>45</c:v>
                </c:pt>
                <c:pt idx="445">
                  <c:v>33</c:v>
                </c:pt>
                <c:pt idx="446">
                  <c:v>57</c:v>
                </c:pt>
                <c:pt idx="447">
                  <c:v>49</c:v>
                </c:pt>
                <c:pt idx="448">
                  <c:v>45</c:v>
                </c:pt>
                <c:pt idx="449">
                  <c:v>45</c:v>
                </c:pt>
                <c:pt idx="450">
                  <c:v>35</c:v>
                </c:pt>
                <c:pt idx="451">
                  <c:v>39</c:v>
                </c:pt>
                <c:pt idx="452">
                  <c:v>47</c:v>
                </c:pt>
                <c:pt idx="453">
                  <c:v>46</c:v>
                </c:pt>
                <c:pt idx="454">
                  <c:v>45</c:v>
                </c:pt>
                <c:pt idx="455">
                  <c:v>36</c:v>
                </c:pt>
                <c:pt idx="456">
                  <c:v>43</c:v>
                </c:pt>
                <c:pt idx="457">
                  <c:v>41</c:v>
                </c:pt>
                <c:pt idx="458">
                  <c:v>45</c:v>
                </c:pt>
                <c:pt idx="459">
                  <c:v>42</c:v>
                </c:pt>
                <c:pt idx="460">
                  <c:v>56</c:v>
                </c:pt>
                <c:pt idx="461">
                  <c:v>56</c:v>
                </c:pt>
                <c:pt idx="462">
                  <c:v>53</c:v>
                </c:pt>
                <c:pt idx="463">
                  <c:v>53</c:v>
                </c:pt>
                <c:pt idx="464">
                  <c:v>46</c:v>
                </c:pt>
                <c:pt idx="465">
                  <c:v>48</c:v>
                </c:pt>
                <c:pt idx="466">
                  <c:v>46</c:v>
                </c:pt>
                <c:pt idx="467">
                  <c:v>55</c:v>
                </c:pt>
                <c:pt idx="468">
                  <c:v>40</c:v>
                </c:pt>
                <c:pt idx="469">
                  <c:v>45</c:v>
                </c:pt>
                <c:pt idx="470">
                  <c:v>66</c:v>
                </c:pt>
                <c:pt idx="471">
                  <c:v>67</c:v>
                </c:pt>
                <c:pt idx="472">
                  <c:v>55</c:v>
                </c:pt>
                <c:pt idx="473">
                  <c:v>47</c:v>
                </c:pt>
                <c:pt idx="474">
                  <c:v>35</c:v>
                </c:pt>
                <c:pt idx="475">
                  <c:v>37</c:v>
                </c:pt>
                <c:pt idx="476">
                  <c:v>34</c:v>
                </c:pt>
                <c:pt idx="477">
                  <c:v>53</c:v>
                </c:pt>
                <c:pt idx="478">
                  <c:v>56</c:v>
                </c:pt>
                <c:pt idx="479">
                  <c:v>58</c:v>
                </c:pt>
                <c:pt idx="480">
                  <c:v>36</c:v>
                </c:pt>
                <c:pt idx="481">
                  <c:v>44</c:v>
                </c:pt>
                <c:pt idx="482">
                  <c:v>52</c:v>
                </c:pt>
                <c:pt idx="483">
                  <c:v>60</c:v>
                </c:pt>
                <c:pt idx="484">
                  <c:v>50</c:v>
                </c:pt>
                <c:pt idx="485">
                  <c:v>42</c:v>
                </c:pt>
                <c:pt idx="486">
                  <c:v>40</c:v>
                </c:pt>
                <c:pt idx="487">
                  <c:v>47</c:v>
                </c:pt>
                <c:pt idx="488">
                  <c:v>43</c:v>
                </c:pt>
                <c:pt idx="489">
                  <c:v>50</c:v>
                </c:pt>
                <c:pt idx="490">
                  <c:v>44</c:v>
                </c:pt>
                <c:pt idx="491">
                  <c:v>56</c:v>
                </c:pt>
                <c:pt idx="492">
                  <c:v>46</c:v>
                </c:pt>
                <c:pt idx="493">
                  <c:v>48</c:v>
                </c:pt>
                <c:pt idx="494">
                  <c:v>54</c:v>
                </c:pt>
                <c:pt idx="495">
                  <c:v>37</c:v>
                </c:pt>
                <c:pt idx="496">
                  <c:v>47</c:v>
                </c:pt>
                <c:pt idx="497">
                  <c:v>45</c:v>
                </c:pt>
                <c:pt idx="498">
                  <c:v>58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52</c:v>
                </c:pt>
                <c:pt idx="503">
                  <c:v>47</c:v>
                </c:pt>
                <c:pt idx="504">
                  <c:v>47</c:v>
                </c:pt>
                <c:pt idx="505">
                  <c:v>39</c:v>
                </c:pt>
                <c:pt idx="506">
                  <c:v>44</c:v>
                </c:pt>
                <c:pt idx="507">
                  <c:v>46</c:v>
                </c:pt>
                <c:pt idx="508">
                  <c:v>55</c:v>
                </c:pt>
                <c:pt idx="509">
                  <c:v>40</c:v>
                </c:pt>
                <c:pt idx="510">
                  <c:v>48</c:v>
                </c:pt>
                <c:pt idx="511">
                  <c:v>42</c:v>
                </c:pt>
                <c:pt idx="512">
                  <c:v>39</c:v>
                </c:pt>
                <c:pt idx="513">
                  <c:v>44</c:v>
                </c:pt>
                <c:pt idx="514">
                  <c:v>44</c:v>
                </c:pt>
                <c:pt idx="515">
                  <c:v>49</c:v>
                </c:pt>
                <c:pt idx="516">
                  <c:v>43</c:v>
                </c:pt>
                <c:pt idx="517">
                  <c:v>46</c:v>
                </c:pt>
                <c:pt idx="518">
                  <c:v>61</c:v>
                </c:pt>
                <c:pt idx="519">
                  <c:v>38</c:v>
                </c:pt>
                <c:pt idx="520">
                  <c:v>45</c:v>
                </c:pt>
                <c:pt idx="521">
                  <c:v>52</c:v>
                </c:pt>
                <c:pt idx="522">
                  <c:v>43</c:v>
                </c:pt>
                <c:pt idx="523">
                  <c:v>48</c:v>
                </c:pt>
                <c:pt idx="524">
                  <c:v>48</c:v>
                </c:pt>
                <c:pt idx="525">
                  <c:v>51</c:v>
                </c:pt>
                <c:pt idx="526">
                  <c:v>49</c:v>
                </c:pt>
                <c:pt idx="527">
                  <c:v>39</c:v>
                </c:pt>
                <c:pt idx="528">
                  <c:v>44</c:v>
                </c:pt>
                <c:pt idx="529">
                  <c:v>40</c:v>
                </c:pt>
                <c:pt idx="530">
                  <c:v>45</c:v>
                </c:pt>
                <c:pt idx="531">
                  <c:v>43</c:v>
                </c:pt>
                <c:pt idx="532">
                  <c:v>54</c:v>
                </c:pt>
                <c:pt idx="533">
                  <c:v>32</c:v>
                </c:pt>
                <c:pt idx="534">
                  <c:v>44</c:v>
                </c:pt>
                <c:pt idx="535">
                  <c:v>45</c:v>
                </c:pt>
                <c:pt idx="536">
                  <c:v>48</c:v>
                </c:pt>
                <c:pt idx="537">
                  <c:v>44</c:v>
                </c:pt>
                <c:pt idx="538">
                  <c:v>52</c:v>
                </c:pt>
                <c:pt idx="539">
                  <c:v>45</c:v>
                </c:pt>
                <c:pt idx="540">
                  <c:v>50</c:v>
                </c:pt>
                <c:pt idx="541">
                  <c:v>43</c:v>
                </c:pt>
                <c:pt idx="542">
                  <c:v>39</c:v>
                </c:pt>
                <c:pt idx="543">
                  <c:v>47</c:v>
                </c:pt>
                <c:pt idx="544">
                  <c:v>44</c:v>
                </c:pt>
                <c:pt idx="545">
                  <c:v>41</c:v>
                </c:pt>
                <c:pt idx="546">
                  <c:v>40</c:v>
                </c:pt>
                <c:pt idx="547">
                  <c:v>40</c:v>
                </c:pt>
                <c:pt idx="548">
                  <c:v>55</c:v>
                </c:pt>
                <c:pt idx="549">
                  <c:v>40</c:v>
                </c:pt>
                <c:pt idx="550">
                  <c:v>47</c:v>
                </c:pt>
                <c:pt idx="551">
                  <c:v>46</c:v>
                </c:pt>
                <c:pt idx="552">
                  <c:v>52</c:v>
                </c:pt>
                <c:pt idx="553">
                  <c:v>39</c:v>
                </c:pt>
                <c:pt idx="554">
                  <c:v>38</c:v>
                </c:pt>
                <c:pt idx="555">
                  <c:v>41</c:v>
                </c:pt>
                <c:pt idx="556">
                  <c:v>46</c:v>
                </c:pt>
                <c:pt idx="557">
                  <c:v>52</c:v>
                </c:pt>
                <c:pt idx="558">
                  <c:v>43</c:v>
                </c:pt>
                <c:pt idx="559">
                  <c:v>53</c:v>
                </c:pt>
                <c:pt idx="560">
                  <c:v>42</c:v>
                </c:pt>
                <c:pt idx="561">
                  <c:v>50</c:v>
                </c:pt>
                <c:pt idx="562">
                  <c:v>45</c:v>
                </c:pt>
                <c:pt idx="563">
                  <c:v>47</c:v>
                </c:pt>
                <c:pt idx="564">
                  <c:v>34</c:v>
                </c:pt>
                <c:pt idx="565">
                  <c:v>47</c:v>
                </c:pt>
                <c:pt idx="566">
                  <c:v>66</c:v>
                </c:pt>
                <c:pt idx="567">
                  <c:v>37</c:v>
                </c:pt>
                <c:pt idx="568">
                  <c:v>44</c:v>
                </c:pt>
                <c:pt idx="569">
                  <c:v>55</c:v>
                </c:pt>
                <c:pt idx="570">
                  <c:v>52</c:v>
                </c:pt>
                <c:pt idx="571">
                  <c:v>42</c:v>
                </c:pt>
                <c:pt idx="572">
                  <c:v>48</c:v>
                </c:pt>
                <c:pt idx="573">
                  <c:v>44</c:v>
                </c:pt>
                <c:pt idx="574">
                  <c:v>40</c:v>
                </c:pt>
                <c:pt idx="575">
                  <c:v>46</c:v>
                </c:pt>
                <c:pt idx="576">
                  <c:v>44</c:v>
                </c:pt>
                <c:pt idx="577">
                  <c:v>50</c:v>
                </c:pt>
                <c:pt idx="578">
                  <c:v>48</c:v>
                </c:pt>
                <c:pt idx="579">
                  <c:v>50</c:v>
                </c:pt>
                <c:pt idx="580">
                  <c:v>45</c:v>
                </c:pt>
                <c:pt idx="581">
                  <c:v>53</c:v>
                </c:pt>
                <c:pt idx="582">
                  <c:v>39</c:v>
                </c:pt>
                <c:pt idx="583">
                  <c:v>44</c:v>
                </c:pt>
                <c:pt idx="584">
                  <c:v>47</c:v>
                </c:pt>
                <c:pt idx="585">
                  <c:v>47</c:v>
                </c:pt>
                <c:pt idx="586">
                  <c:v>45</c:v>
                </c:pt>
                <c:pt idx="587">
                  <c:v>41</c:v>
                </c:pt>
                <c:pt idx="588">
                  <c:v>35</c:v>
                </c:pt>
                <c:pt idx="589">
                  <c:v>62</c:v>
                </c:pt>
                <c:pt idx="590">
                  <c:v>56</c:v>
                </c:pt>
                <c:pt idx="591">
                  <c:v>35</c:v>
                </c:pt>
                <c:pt idx="592">
                  <c:v>58</c:v>
                </c:pt>
                <c:pt idx="593">
                  <c:v>41</c:v>
                </c:pt>
                <c:pt idx="594">
                  <c:v>58</c:v>
                </c:pt>
                <c:pt idx="595">
                  <c:v>59</c:v>
                </c:pt>
                <c:pt idx="596">
                  <c:v>45</c:v>
                </c:pt>
                <c:pt idx="597">
                  <c:v>53</c:v>
                </c:pt>
                <c:pt idx="598">
                  <c:v>50</c:v>
                </c:pt>
                <c:pt idx="599">
                  <c:v>42</c:v>
                </c:pt>
                <c:pt idx="600">
                  <c:v>37</c:v>
                </c:pt>
                <c:pt idx="601">
                  <c:v>47</c:v>
                </c:pt>
                <c:pt idx="602">
                  <c:v>40</c:v>
                </c:pt>
                <c:pt idx="603">
                  <c:v>38</c:v>
                </c:pt>
                <c:pt idx="604">
                  <c:v>35</c:v>
                </c:pt>
                <c:pt idx="605">
                  <c:v>44</c:v>
                </c:pt>
                <c:pt idx="606">
                  <c:v>33</c:v>
                </c:pt>
                <c:pt idx="607">
                  <c:v>48</c:v>
                </c:pt>
                <c:pt idx="608">
                  <c:v>34</c:v>
                </c:pt>
                <c:pt idx="609">
                  <c:v>40</c:v>
                </c:pt>
                <c:pt idx="610">
                  <c:v>51</c:v>
                </c:pt>
                <c:pt idx="611">
                  <c:v>39</c:v>
                </c:pt>
                <c:pt idx="612">
                  <c:v>44</c:v>
                </c:pt>
                <c:pt idx="613">
                  <c:v>43</c:v>
                </c:pt>
                <c:pt idx="614">
                  <c:v>38</c:v>
                </c:pt>
                <c:pt idx="615">
                  <c:v>39</c:v>
                </c:pt>
                <c:pt idx="616">
                  <c:v>53</c:v>
                </c:pt>
                <c:pt idx="617">
                  <c:v>45</c:v>
                </c:pt>
                <c:pt idx="618">
                  <c:v>51</c:v>
                </c:pt>
                <c:pt idx="619">
                  <c:v>55</c:v>
                </c:pt>
                <c:pt idx="620">
                  <c:v>46</c:v>
                </c:pt>
                <c:pt idx="621">
                  <c:v>50</c:v>
                </c:pt>
                <c:pt idx="622">
                  <c:v>53</c:v>
                </c:pt>
                <c:pt idx="623">
                  <c:v>25</c:v>
                </c:pt>
                <c:pt idx="624">
                  <c:v>36</c:v>
                </c:pt>
                <c:pt idx="625">
                  <c:v>40</c:v>
                </c:pt>
                <c:pt idx="626">
                  <c:v>45</c:v>
                </c:pt>
                <c:pt idx="627">
                  <c:v>52</c:v>
                </c:pt>
                <c:pt idx="628">
                  <c:v>37</c:v>
                </c:pt>
                <c:pt idx="629">
                  <c:v>52</c:v>
                </c:pt>
                <c:pt idx="630">
                  <c:v>52</c:v>
                </c:pt>
                <c:pt idx="631">
                  <c:v>38</c:v>
                </c:pt>
                <c:pt idx="632">
                  <c:v>42</c:v>
                </c:pt>
                <c:pt idx="633">
                  <c:v>52</c:v>
                </c:pt>
                <c:pt idx="634">
                  <c:v>43</c:v>
                </c:pt>
                <c:pt idx="635">
                  <c:v>53</c:v>
                </c:pt>
                <c:pt idx="636">
                  <c:v>53</c:v>
                </c:pt>
                <c:pt idx="637">
                  <c:v>47</c:v>
                </c:pt>
                <c:pt idx="638">
                  <c:v>40</c:v>
                </c:pt>
                <c:pt idx="639">
                  <c:v>35</c:v>
                </c:pt>
                <c:pt idx="640">
                  <c:v>50</c:v>
                </c:pt>
                <c:pt idx="641">
                  <c:v>50</c:v>
                </c:pt>
                <c:pt idx="642">
                  <c:v>34</c:v>
                </c:pt>
                <c:pt idx="643">
                  <c:v>50</c:v>
                </c:pt>
                <c:pt idx="644">
                  <c:v>47</c:v>
                </c:pt>
                <c:pt idx="645">
                  <c:v>45</c:v>
                </c:pt>
                <c:pt idx="646">
                  <c:v>45</c:v>
                </c:pt>
                <c:pt idx="647">
                  <c:v>34</c:v>
                </c:pt>
                <c:pt idx="648">
                  <c:v>39</c:v>
                </c:pt>
                <c:pt idx="649">
                  <c:v>39</c:v>
                </c:pt>
                <c:pt idx="650">
                  <c:v>46</c:v>
                </c:pt>
                <c:pt idx="651">
                  <c:v>42</c:v>
                </c:pt>
                <c:pt idx="652">
                  <c:v>49</c:v>
                </c:pt>
                <c:pt idx="653">
                  <c:v>54</c:v>
                </c:pt>
                <c:pt idx="654">
                  <c:v>50</c:v>
                </c:pt>
                <c:pt idx="655">
                  <c:v>41</c:v>
                </c:pt>
                <c:pt idx="656">
                  <c:v>46</c:v>
                </c:pt>
                <c:pt idx="657">
                  <c:v>60</c:v>
                </c:pt>
                <c:pt idx="658">
                  <c:v>47</c:v>
                </c:pt>
                <c:pt idx="659">
                  <c:v>37</c:v>
                </c:pt>
                <c:pt idx="660">
                  <c:v>41</c:v>
                </c:pt>
                <c:pt idx="661">
                  <c:v>43</c:v>
                </c:pt>
                <c:pt idx="662">
                  <c:v>43</c:v>
                </c:pt>
                <c:pt idx="663">
                  <c:v>51</c:v>
                </c:pt>
                <c:pt idx="664">
                  <c:v>59</c:v>
                </c:pt>
                <c:pt idx="665">
                  <c:v>48</c:v>
                </c:pt>
                <c:pt idx="666">
                  <c:v>57</c:v>
                </c:pt>
                <c:pt idx="667">
                  <c:v>53</c:v>
                </c:pt>
                <c:pt idx="668">
                  <c:v>41</c:v>
                </c:pt>
                <c:pt idx="669">
                  <c:v>45</c:v>
                </c:pt>
                <c:pt idx="670">
                  <c:v>45</c:v>
                </c:pt>
                <c:pt idx="671">
                  <c:v>42</c:v>
                </c:pt>
                <c:pt idx="672">
                  <c:v>42</c:v>
                </c:pt>
                <c:pt idx="673">
                  <c:v>66</c:v>
                </c:pt>
                <c:pt idx="674">
                  <c:v>73</c:v>
                </c:pt>
                <c:pt idx="675">
                  <c:v>58</c:v>
                </c:pt>
                <c:pt idx="676">
                  <c:v>57</c:v>
                </c:pt>
                <c:pt idx="677">
                  <c:v>86</c:v>
                </c:pt>
                <c:pt idx="678">
                  <c:v>67</c:v>
                </c:pt>
                <c:pt idx="679">
                  <c:v>58</c:v>
                </c:pt>
                <c:pt idx="680">
                  <c:v>71</c:v>
                </c:pt>
                <c:pt idx="681">
                  <c:v>61</c:v>
                </c:pt>
                <c:pt idx="682">
                  <c:v>64</c:v>
                </c:pt>
                <c:pt idx="683">
                  <c:v>60</c:v>
                </c:pt>
                <c:pt idx="684">
                  <c:v>65</c:v>
                </c:pt>
                <c:pt idx="685">
                  <c:v>58</c:v>
                </c:pt>
                <c:pt idx="686">
                  <c:v>78</c:v>
                </c:pt>
                <c:pt idx="687">
                  <c:v>48</c:v>
                </c:pt>
                <c:pt idx="688">
                  <c:v>52</c:v>
                </c:pt>
                <c:pt idx="689">
                  <c:v>60</c:v>
                </c:pt>
                <c:pt idx="690">
                  <c:v>52</c:v>
                </c:pt>
                <c:pt idx="691">
                  <c:v>46</c:v>
                </c:pt>
                <c:pt idx="692">
                  <c:v>48</c:v>
                </c:pt>
                <c:pt idx="693">
                  <c:v>39</c:v>
                </c:pt>
                <c:pt idx="694">
                  <c:v>36</c:v>
                </c:pt>
                <c:pt idx="695">
                  <c:v>34</c:v>
                </c:pt>
                <c:pt idx="696">
                  <c:v>28</c:v>
                </c:pt>
                <c:pt idx="697">
                  <c:v>35</c:v>
                </c:pt>
                <c:pt idx="698">
                  <c:v>25</c:v>
                </c:pt>
                <c:pt idx="699">
                  <c:v>36</c:v>
                </c:pt>
                <c:pt idx="700">
                  <c:v>29</c:v>
                </c:pt>
                <c:pt idx="701">
                  <c:v>21</c:v>
                </c:pt>
                <c:pt idx="702">
                  <c:v>33</c:v>
                </c:pt>
                <c:pt idx="703">
                  <c:v>42</c:v>
                </c:pt>
                <c:pt idx="704">
                  <c:v>44</c:v>
                </c:pt>
                <c:pt idx="705">
                  <c:v>39</c:v>
                </c:pt>
                <c:pt idx="706">
                  <c:v>40</c:v>
                </c:pt>
                <c:pt idx="707">
                  <c:v>51</c:v>
                </c:pt>
                <c:pt idx="708">
                  <c:v>54</c:v>
                </c:pt>
                <c:pt idx="709">
                  <c:v>67</c:v>
                </c:pt>
                <c:pt idx="710">
                  <c:v>83</c:v>
                </c:pt>
                <c:pt idx="711">
                  <c:v>96</c:v>
                </c:pt>
                <c:pt idx="712">
                  <c:v>128</c:v>
                </c:pt>
                <c:pt idx="713">
                  <c:v>205</c:v>
                </c:pt>
                <c:pt idx="714">
                  <c:v>511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temps_period!$C$2:$C$3081</c:f>
              <c:numCache>
                <c:formatCode>0.00%</c:formatCode>
                <c:ptCount val="3080"/>
                <c:pt idx="0">
                  <c:v>0.66666666666666696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0.58333333333333304</c:v>
                </c:pt>
                <c:pt idx="5">
                  <c:v>0.47058823529411797</c:v>
                </c:pt>
                <c:pt idx="6">
                  <c:v>0.5</c:v>
                </c:pt>
                <c:pt idx="7">
                  <c:v>0.47727272727272702</c:v>
                </c:pt>
                <c:pt idx="8">
                  <c:v>0.439024390243902</c:v>
                </c:pt>
                <c:pt idx="9">
                  <c:v>0.45833333333333298</c:v>
                </c:pt>
                <c:pt idx="10">
                  <c:v>0.45283018867924502</c:v>
                </c:pt>
                <c:pt idx="11">
                  <c:v>0.44230769230769201</c:v>
                </c:pt>
                <c:pt idx="12">
                  <c:v>0.340425531914894</c:v>
                </c:pt>
                <c:pt idx="13">
                  <c:v>0.42553191489361702</c:v>
                </c:pt>
                <c:pt idx="14">
                  <c:v>0.33333333333333298</c:v>
                </c:pt>
                <c:pt idx="15">
                  <c:v>0.40909090909090901</c:v>
                </c:pt>
                <c:pt idx="16">
                  <c:v>0.36585365853658502</c:v>
                </c:pt>
                <c:pt idx="17">
                  <c:v>0.5</c:v>
                </c:pt>
                <c:pt idx="18">
                  <c:v>0.31707317073170699</c:v>
                </c:pt>
                <c:pt idx="19">
                  <c:v>0.36</c:v>
                </c:pt>
                <c:pt idx="20">
                  <c:v>0.54166666666666696</c:v>
                </c:pt>
                <c:pt idx="21">
                  <c:v>0.5</c:v>
                </c:pt>
                <c:pt idx="22">
                  <c:v>0.46428571428571402</c:v>
                </c:pt>
                <c:pt idx="23">
                  <c:v>0.214285714285714</c:v>
                </c:pt>
                <c:pt idx="24">
                  <c:v>0.47826086956521702</c:v>
                </c:pt>
                <c:pt idx="25">
                  <c:v>0.41176470588235298</c:v>
                </c:pt>
                <c:pt idx="26">
                  <c:v>0.36170212765957399</c:v>
                </c:pt>
                <c:pt idx="27">
                  <c:v>0.44736842105263203</c:v>
                </c:pt>
                <c:pt idx="28">
                  <c:v>0.32432432432432401</c:v>
                </c:pt>
                <c:pt idx="29">
                  <c:v>0.39393939393939398</c:v>
                </c:pt>
                <c:pt idx="30">
                  <c:v>0.33333333333333298</c:v>
                </c:pt>
                <c:pt idx="31">
                  <c:v>0.32500000000000001</c:v>
                </c:pt>
                <c:pt idx="32">
                  <c:v>0.45945945945945899</c:v>
                </c:pt>
                <c:pt idx="33">
                  <c:v>0.36956521739130399</c:v>
                </c:pt>
                <c:pt idx="34">
                  <c:v>0.43243243243243201</c:v>
                </c:pt>
                <c:pt idx="35">
                  <c:v>0.434782608695652</c:v>
                </c:pt>
                <c:pt idx="36">
                  <c:v>0.51219512195121997</c:v>
                </c:pt>
                <c:pt idx="37">
                  <c:v>0.20512820512820501</c:v>
                </c:pt>
                <c:pt idx="38">
                  <c:v>0.36111111111111099</c:v>
                </c:pt>
                <c:pt idx="39">
                  <c:v>0.5</c:v>
                </c:pt>
                <c:pt idx="40">
                  <c:v>0.439024390243902</c:v>
                </c:pt>
                <c:pt idx="41">
                  <c:v>0.418604651162791</c:v>
                </c:pt>
                <c:pt idx="42">
                  <c:v>0.46428571428571402</c:v>
                </c:pt>
                <c:pt idx="43">
                  <c:v>0.51515151515151503</c:v>
                </c:pt>
                <c:pt idx="44">
                  <c:v>0.55263157894736803</c:v>
                </c:pt>
                <c:pt idx="45">
                  <c:v>0.33333333333333298</c:v>
                </c:pt>
                <c:pt idx="46">
                  <c:v>0.292682926829268</c:v>
                </c:pt>
                <c:pt idx="47">
                  <c:v>0.28947368421052599</c:v>
                </c:pt>
                <c:pt idx="48">
                  <c:v>0.42499999999999999</c:v>
                </c:pt>
                <c:pt idx="49">
                  <c:v>0.35</c:v>
                </c:pt>
                <c:pt idx="50">
                  <c:v>0.5</c:v>
                </c:pt>
                <c:pt idx="51">
                  <c:v>0.35483870967741898</c:v>
                </c:pt>
                <c:pt idx="52">
                  <c:v>0.38095238095238099</c:v>
                </c:pt>
                <c:pt idx="53">
                  <c:v>0.45833333333333298</c:v>
                </c:pt>
                <c:pt idx="54">
                  <c:v>0.52777777777777801</c:v>
                </c:pt>
                <c:pt idx="55">
                  <c:v>0.51219512195121997</c:v>
                </c:pt>
                <c:pt idx="56">
                  <c:v>0.394736842105263</c:v>
                </c:pt>
                <c:pt idx="57">
                  <c:v>0.35135135135135098</c:v>
                </c:pt>
                <c:pt idx="58">
                  <c:v>0.42857142857142899</c:v>
                </c:pt>
                <c:pt idx="59">
                  <c:v>0.36666666666666697</c:v>
                </c:pt>
                <c:pt idx="60">
                  <c:v>0.3</c:v>
                </c:pt>
                <c:pt idx="61">
                  <c:v>0.33333333333333298</c:v>
                </c:pt>
                <c:pt idx="62">
                  <c:v>0.31707317073170699</c:v>
                </c:pt>
                <c:pt idx="63">
                  <c:v>0.46153846153846201</c:v>
                </c:pt>
                <c:pt idx="64">
                  <c:v>0.41666666666666702</c:v>
                </c:pt>
                <c:pt idx="65">
                  <c:v>0.58333333333333304</c:v>
                </c:pt>
                <c:pt idx="66">
                  <c:v>0.25925925925925902</c:v>
                </c:pt>
                <c:pt idx="67">
                  <c:v>0.5</c:v>
                </c:pt>
                <c:pt idx="68">
                  <c:v>0.35897435897435898</c:v>
                </c:pt>
                <c:pt idx="69">
                  <c:v>0.47368421052631599</c:v>
                </c:pt>
                <c:pt idx="70">
                  <c:v>0.39534883720930197</c:v>
                </c:pt>
                <c:pt idx="71">
                  <c:v>0.487179487179487</c:v>
                </c:pt>
                <c:pt idx="72">
                  <c:v>0.33333333333333298</c:v>
                </c:pt>
                <c:pt idx="73">
                  <c:v>0.40425531914893598</c:v>
                </c:pt>
                <c:pt idx="74">
                  <c:v>0.42105263157894701</c:v>
                </c:pt>
                <c:pt idx="75">
                  <c:v>0.41379310344827602</c:v>
                </c:pt>
                <c:pt idx="76">
                  <c:v>0.52631578947368396</c:v>
                </c:pt>
                <c:pt idx="77">
                  <c:v>0.51162790697674398</c:v>
                </c:pt>
                <c:pt idx="78">
                  <c:v>0.33333333333333298</c:v>
                </c:pt>
                <c:pt idx="79">
                  <c:v>0.46153846153846201</c:v>
                </c:pt>
                <c:pt idx="80">
                  <c:v>0.41935483870967699</c:v>
                </c:pt>
                <c:pt idx="81">
                  <c:v>0.54054054054054101</c:v>
                </c:pt>
                <c:pt idx="82">
                  <c:v>0.48780487804877998</c:v>
                </c:pt>
                <c:pt idx="83">
                  <c:v>0.46875</c:v>
                </c:pt>
                <c:pt idx="84">
                  <c:v>0.55555555555555602</c:v>
                </c:pt>
                <c:pt idx="85">
                  <c:v>0.5</c:v>
                </c:pt>
                <c:pt idx="86">
                  <c:v>0.65714285714285703</c:v>
                </c:pt>
                <c:pt idx="87">
                  <c:v>0.418604651162791</c:v>
                </c:pt>
                <c:pt idx="88">
                  <c:v>0.44444444444444398</c:v>
                </c:pt>
                <c:pt idx="89">
                  <c:v>0.52631578947368396</c:v>
                </c:pt>
                <c:pt idx="90">
                  <c:v>0.452380952380952</c:v>
                </c:pt>
                <c:pt idx="91">
                  <c:v>0.60526315789473695</c:v>
                </c:pt>
                <c:pt idx="92">
                  <c:v>0.52941176470588203</c:v>
                </c:pt>
                <c:pt idx="93">
                  <c:v>0.5</c:v>
                </c:pt>
                <c:pt idx="94">
                  <c:v>0.56410256410256399</c:v>
                </c:pt>
                <c:pt idx="95">
                  <c:v>0.38461538461538503</c:v>
                </c:pt>
                <c:pt idx="96">
                  <c:v>0.51162790697674398</c:v>
                </c:pt>
                <c:pt idx="97">
                  <c:v>0.55555555555555602</c:v>
                </c:pt>
                <c:pt idx="98">
                  <c:v>0.58333333333333304</c:v>
                </c:pt>
                <c:pt idx="99">
                  <c:v>0.53846153846153799</c:v>
                </c:pt>
                <c:pt idx="100">
                  <c:v>0.371428571428571</c:v>
                </c:pt>
                <c:pt idx="101">
                  <c:v>0.40476190476190499</c:v>
                </c:pt>
                <c:pt idx="102">
                  <c:v>0.40540540540540498</c:v>
                </c:pt>
                <c:pt idx="103">
                  <c:v>0.33333333333333298</c:v>
                </c:pt>
                <c:pt idx="104">
                  <c:v>0.45454545454545497</c:v>
                </c:pt>
                <c:pt idx="105">
                  <c:v>0.441176470588235</c:v>
                </c:pt>
                <c:pt idx="106">
                  <c:v>0.41666666666666702</c:v>
                </c:pt>
                <c:pt idx="107">
                  <c:v>0.45945945945945899</c:v>
                </c:pt>
                <c:pt idx="108">
                  <c:v>0.60606060606060597</c:v>
                </c:pt>
                <c:pt idx="109">
                  <c:v>0.5</c:v>
                </c:pt>
                <c:pt idx="110">
                  <c:v>0.266666666666667</c:v>
                </c:pt>
                <c:pt idx="111">
                  <c:v>0.55172413793103403</c:v>
                </c:pt>
                <c:pt idx="112">
                  <c:v>0.407407407407407</c:v>
                </c:pt>
                <c:pt idx="113">
                  <c:v>0.36363636363636398</c:v>
                </c:pt>
                <c:pt idx="114">
                  <c:v>0.46875</c:v>
                </c:pt>
                <c:pt idx="115">
                  <c:v>0.52941176470588203</c:v>
                </c:pt>
                <c:pt idx="116">
                  <c:v>0.53846153846153799</c:v>
                </c:pt>
                <c:pt idx="117">
                  <c:v>0.565217391304348</c:v>
                </c:pt>
                <c:pt idx="118">
                  <c:v>0.51515151515151503</c:v>
                </c:pt>
                <c:pt idx="119">
                  <c:v>0.39393939393939398</c:v>
                </c:pt>
                <c:pt idx="120">
                  <c:v>0.57142857142857095</c:v>
                </c:pt>
                <c:pt idx="121">
                  <c:v>0.55263157894736803</c:v>
                </c:pt>
                <c:pt idx="122">
                  <c:v>0.52941176470588203</c:v>
                </c:pt>
                <c:pt idx="123">
                  <c:v>0.72413793103448298</c:v>
                </c:pt>
                <c:pt idx="124">
                  <c:v>0.46153846153846201</c:v>
                </c:pt>
                <c:pt idx="125">
                  <c:v>0.581395348837209</c:v>
                </c:pt>
                <c:pt idx="126">
                  <c:v>0.5</c:v>
                </c:pt>
                <c:pt idx="127">
                  <c:v>0.41666666666666702</c:v>
                </c:pt>
                <c:pt idx="128">
                  <c:v>0.5</c:v>
                </c:pt>
                <c:pt idx="129">
                  <c:v>0.53488372093023295</c:v>
                </c:pt>
                <c:pt idx="130">
                  <c:v>0.441176470588235</c:v>
                </c:pt>
                <c:pt idx="131">
                  <c:v>0.42307692307692302</c:v>
                </c:pt>
                <c:pt idx="132">
                  <c:v>0.52500000000000002</c:v>
                </c:pt>
                <c:pt idx="133">
                  <c:v>0.48780487804877998</c:v>
                </c:pt>
                <c:pt idx="134">
                  <c:v>0.48484848484848497</c:v>
                </c:pt>
                <c:pt idx="135">
                  <c:v>0.38</c:v>
                </c:pt>
                <c:pt idx="136">
                  <c:v>0.70270270270270296</c:v>
                </c:pt>
                <c:pt idx="137">
                  <c:v>0.371428571428571</c:v>
                </c:pt>
                <c:pt idx="138">
                  <c:v>0.40909090909090901</c:v>
                </c:pt>
                <c:pt idx="139">
                  <c:v>0.57894736842105299</c:v>
                </c:pt>
                <c:pt idx="140">
                  <c:v>0.43181818181818199</c:v>
                </c:pt>
                <c:pt idx="141">
                  <c:v>0.52631578947368396</c:v>
                </c:pt>
                <c:pt idx="142">
                  <c:v>0.38095238095238099</c:v>
                </c:pt>
                <c:pt idx="143">
                  <c:v>0.40816326530612201</c:v>
                </c:pt>
                <c:pt idx="144">
                  <c:v>0.34090909090909099</c:v>
                </c:pt>
                <c:pt idx="145">
                  <c:v>0.42424242424242398</c:v>
                </c:pt>
                <c:pt idx="146">
                  <c:v>0.6</c:v>
                </c:pt>
                <c:pt idx="147">
                  <c:v>0.42105263157894701</c:v>
                </c:pt>
                <c:pt idx="148">
                  <c:v>0.32500000000000001</c:v>
                </c:pt>
                <c:pt idx="149">
                  <c:v>0.44680851063829802</c:v>
                </c:pt>
                <c:pt idx="150">
                  <c:v>0.5</c:v>
                </c:pt>
                <c:pt idx="151">
                  <c:v>0.51351351351351304</c:v>
                </c:pt>
                <c:pt idx="152">
                  <c:v>0.441176470588235</c:v>
                </c:pt>
                <c:pt idx="153">
                  <c:v>0.43243243243243201</c:v>
                </c:pt>
                <c:pt idx="154">
                  <c:v>0.42857142857142899</c:v>
                </c:pt>
                <c:pt idx="155">
                  <c:v>0.53571428571428603</c:v>
                </c:pt>
                <c:pt idx="156">
                  <c:v>0.62222222222222201</c:v>
                </c:pt>
                <c:pt idx="157">
                  <c:v>0.41935483870967699</c:v>
                </c:pt>
                <c:pt idx="158">
                  <c:v>0.58333333333333304</c:v>
                </c:pt>
                <c:pt idx="159">
                  <c:v>0.6</c:v>
                </c:pt>
                <c:pt idx="160">
                  <c:v>0.42424242424242398</c:v>
                </c:pt>
                <c:pt idx="161">
                  <c:v>0.63157894736842102</c:v>
                </c:pt>
                <c:pt idx="162">
                  <c:v>0.487179487179487</c:v>
                </c:pt>
                <c:pt idx="163">
                  <c:v>0.36363636363636398</c:v>
                </c:pt>
                <c:pt idx="164">
                  <c:v>0.46666666666666701</c:v>
                </c:pt>
                <c:pt idx="165">
                  <c:v>0.52173913043478304</c:v>
                </c:pt>
                <c:pt idx="166">
                  <c:v>0.4375</c:v>
                </c:pt>
                <c:pt idx="167">
                  <c:v>0.44444444444444398</c:v>
                </c:pt>
                <c:pt idx="168">
                  <c:v>0.39393939393939398</c:v>
                </c:pt>
                <c:pt idx="169">
                  <c:v>0.35555555555555601</c:v>
                </c:pt>
                <c:pt idx="170">
                  <c:v>0.441176470588235</c:v>
                </c:pt>
                <c:pt idx="171">
                  <c:v>0.41463414634146301</c:v>
                </c:pt>
                <c:pt idx="172">
                  <c:v>0.29032258064516098</c:v>
                </c:pt>
                <c:pt idx="173">
                  <c:v>0.46341463414634099</c:v>
                </c:pt>
                <c:pt idx="174">
                  <c:v>0.58536585365853699</c:v>
                </c:pt>
                <c:pt idx="175">
                  <c:v>0.41379310344827602</c:v>
                </c:pt>
                <c:pt idx="176">
                  <c:v>0.45454545454545497</c:v>
                </c:pt>
                <c:pt idx="177">
                  <c:v>0.57142857142857095</c:v>
                </c:pt>
                <c:pt idx="178">
                  <c:v>0.61111111111111105</c:v>
                </c:pt>
                <c:pt idx="179">
                  <c:v>0.42105263157894701</c:v>
                </c:pt>
                <c:pt idx="180">
                  <c:v>0.51428571428571401</c:v>
                </c:pt>
                <c:pt idx="181">
                  <c:v>0.43333333333333302</c:v>
                </c:pt>
                <c:pt idx="182">
                  <c:v>0.51219512195121997</c:v>
                </c:pt>
                <c:pt idx="183">
                  <c:v>0.37037037037037002</c:v>
                </c:pt>
                <c:pt idx="184">
                  <c:v>0.42857142857142899</c:v>
                </c:pt>
                <c:pt idx="185">
                  <c:v>0.43333333333333302</c:v>
                </c:pt>
                <c:pt idx="186">
                  <c:v>0.3125</c:v>
                </c:pt>
                <c:pt idx="187">
                  <c:v>0.42105263157894701</c:v>
                </c:pt>
                <c:pt idx="188">
                  <c:v>0.6875</c:v>
                </c:pt>
                <c:pt idx="189">
                  <c:v>0.5</c:v>
                </c:pt>
                <c:pt idx="190">
                  <c:v>0.4</c:v>
                </c:pt>
                <c:pt idx="191">
                  <c:v>0.51428571428571401</c:v>
                </c:pt>
                <c:pt idx="192">
                  <c:v>0.4375</c:v>
                </c:pt>
                <c:pt idx="193">
                  <c:v>0.53658536585365901</c:v>
                </c:pt>
                <c:pt idx="194">
                  <c:v>0.45161290322580599</c:v>
                </c:pt>
                <c:pt idx="195">
                  <c:v>0.34375</c:v>
                </c:pt>
                <c:pt idx="196">
                  <c:v>0.57777777777777795</c:v>
                </c:pt>
                <c:pt idx="197">
                  <c:v>0.38235294117647101</c:v>
                </c:pt>
                <c:pt idx="198">
                  <c:v>0.56410256410256399</c:v>
                </c:pt>
                <c:pt idx="199">
                  <c:v>0.38461538461538503</c:v>
                </c:pt>
                <c:pt idx="200">
                  <c:v>0.54285714285714304</c:v>
                </c:pt>
                <c:pt idx="201">
                  <c:v>0.42857142857142899</c:v>
                </c:pt>
                <c:pt idx="202">
                  <c:v>0.44186046511627902</c:v>
                </c:pt>
                <c:pt idx="203">
                  <c:v>0.45833333333333298</c:v>
                </c:pt>
                <c:pt idx="204">
                  <c:v>0.56666666666666698</c:v>
                </c:pt>
                <c:pt idx="205">
                  <c:v>0.40476190476190499</c:v>
                </c:pt>
                <c:pt idx="206">
                  <c:v>0.42857142857142899</c:v>
                </c:pt>
                <c:pt idx="207">
                  <c:v>0.44736842105263203</c:v>
                </c:pt>
                <c:pt idx="208">
                  <c:v>0.5</c:v>
                </c:pt>
                <c:pt idx="209">
                  <c:v>0.44</c:v>
                </c:pt>
                <c:pt idx="210">
                  <c:v>0.15151515151515199</c:v>
                </c:pt>
                <c:pt idx="211">
                  <c:v>0.34090909090909099</c:v>
                </c:pt>
                <c:pt idx="212">
                  <c:v>0.31707317073170699</c:v>
                </c:pt>
                <c:pt idx="213">
                  <c:v>0.4375</c:v>
                </c:pt>
                <c:pt idx="214">
                  <c:v>0.45454545454545497</c:v>
                </c:pt>
                <c:pt idx="215">
                  <c:v>0.4</c:v>
                </c:pt>
                <c:pt idx="216">
                  <c:v>0.31111111111111101</c:v>
                </c:pt>
                <c:pt idx="217">
                  <c:v>0.44444444444444398</c:v>
                </c:pt>
                <c:pt idx="218">
                  <c:v>0.53488372093023295</c:v>
                </c:pt>
                <c:pt idx="219">
                  <c:v>0.46341463414634099</c:v>
                </c:pt>
                <c:pt idx="220">
                  <c:v>0.44736842105263203</c:v>
                </c:pt>
                <c:pt idx="221">
                  <c:v>0.41463414634146301</c:v>
                </c:pt>
                <c:pt idx="222">
                  <c:v>0.56818181818181801</c:v>
                </c:pt>
                <c:pt idx="223">
                  <c:v>0.45454545454545497</c:v>
                </c:pt>
                <c:pt idx="224">
                  <c:v>0.32</c:v>
                </c:pt>
                <c:pt idx="225">
                  <c:v>0.39285714285714302</c:v>
                </c:pt>
                <c:pt idx="226">
                  <c:v>0.31034482758620702</c:v>
                </c:pt>
                <c:pt idx="227">
                  <c:v>0.45714285714285702</c:v>
                </c:pt>
                <c:pt idx="228">
                  <c:v>0.53571428571428603</c:v>
                </c:pt>
                <c:pt idx="229">
                  <c:v>0.48571428571428599</c:v>
                </c:pt>
                <c:pt idx="230">
                  <c:v>0.34615384615384598</c:v>
                </c:pt>
                <c:pt idx="231">
                  <c:v>0.41666666666666702</c:v>
                </c:pt>
                <c:pt idx="232">
                  <c:v>0.40625</c:v>
                </c:pt>
                <c:pt idx="233">
                  <c:v>0.58823529411764697</c:v>
                </c:pt>
                <c:pt idx="234">
                  <c:v>0.35555555555555601</c:v>
                </c:pt>
                <c:pt idx="235">
                  <c:v>0.36170212765957399</c:v>
                </c:pt>
                <c:pt idx="236">
                  <c:v>0.58333333333333304</c:v>
                </c:pt>
                <c:pt idx="237">
                  <c:v>0.57499999999999996</c:v>
                </c:pt>
                <c:pt idx="238">
                  <c:v>0.5625</c:v>
                </c:pt>
                <c:pt idx="239">
                  <c:v>0.44444444444444398</c:v>
                </c:pt>
                <c:pt idx="240">
                  <c:v>0.5</c:v>
                </c:pt>
                <c:pt idx="241">
                  <c:v>0.51428571428571401</c:v>
                </c:pt>
                <c:pt idx="242">
                  <c:v>0.547619047619048</c:v>
                </c:pt>
                <c:pt idx="243">
                  <c:v>0.5</c:v>
                </c:pt>
                <c:pt idx="244">
                  <c:v>0.32432432432432401</c:v>
                </c:pt>
                <c:pt idx="245">
                  <c:v>0.407407407407407</c:v>
                </c:pt>
                <c:pt idx="246">
                  <c:v>0.48275862068965503</c:v>
                </c:pt>
                <c:pt idx="247">
                  <c:v>0.37037037037037002</c:v>
                </c:pt>
                <c:pt idx="248">
                  <c:v>0.53846153846153799</c:v>
                </c:pt>
                <c:pt idx="249">
                  <c:v>0.46153846153846201</c:v>
                </c:pt>
                <c:pt idx="250">
                  <c:v>0.35483870967741898</c:v>
                </c:pt>
                <c:pt idx="251">
                  <c:v>0.43396226415094302</c:v>
                </c:pt>
                <c:pt idx="252">
                  <c:v>0.48648648648648701</c:v>
                </c:pt>
                <c:pt idx="253">
                  <c:v>0.41666666666666702</c:v>
                </c:pt>
                <c:pt idx="254">
                  <c:v>0.45945945945945899</c:v>
                </c:pt>
                <c:pt idx="255">
                  <c:v>0.57142857142857095</c:v>
                </c:pt>
                <c:pt idx="256">
                  <c:v>0.59375</c:v>
                </c:pt>
                <c:pt idx="257">
                  <c:v>0.56410256410256399</c:v>
                </c:pt>
                <c:pt idx="258">
                  <c:v>0.30952380952380998</c:v>
                </c:pt>
                <c:pt idx="259">
                  <c:v>0.41463414634146301</c:v>
                </c:pt>
                <c:pt idx="260">
                  <c:v>0.58333333333333304</c:v>
                </c:pt>
                <c:pt idx="261">
                  <c:v>0.51351351351351304</c:v>
                </c:pt>
                <c:pt idx="262">
                  <c:v>0.47826086956521702</c:v>
                </c:pt>
                <c:pt idx="263">
                  <c:v>0.38461538461538503</c:v>
                </c:pt>
                <c:pt idx="264">
                  <c:v>0.52631578947368396</c:v>
                </c:pt>
                <c:pt idx="265">
                  <c:v>0.43333333333333302</c:v>
                </c:pt>
                <c:pt idx="266">
                  <c:v>0.51724137931034497</c:v>
                </c:pt>
                <c:pt idx="267">
                  <c:v>0.5</c:v>
                </c:pt>
                <c:pt idx="268">
                  <c:v>0.60606060606060597</c:v>
                </c:pt>
                <c:pt idx="269">
                  <c:v>0.4</c:v>
                </c:pt>
                <c:pt idx="270">
                  <c:v>0.38888888888888901</c:v>
                </c:pt>
                <c:pt idx="271">
                  <c:v>0.52380952380952395</c:v>
                </c:pt>
                <c:pt idx="272">
                  <c:v>0.48780487804877998</c:v>
                </c:pt>
                <c:pt idx="273">
                  <c:v>0.5</c:v>
                </c:pt>
                <c:pt idx="274">
                  <c:v>0.55882352941176505</c:v>
                </c:pt>
                <c:pt idx="275">
                  <c:v>0.441176470588235</c:v>
                </c:pt>
                <c:pt idx="276">
                  <c:v>0.64102564102564097</c:v>
                </c:pt>
                <c:pt idx="277">
                  <c:v>0.476190476190476</c:v>
                </c:pt>
                <c:pt idx="278">
                  <c:v>0.44736842105263203</c:v>
                </c:pt>
                <c:pt idx="279">
                  <c:v>0.35714285714285698</c:v>
                </c:pt>
                <c:pt idx="280">
                  <c:v>0.51020408163265296</c:v>
                </c:pt>
                <c:pt idx="281">
                  <c:v>0.5</c:v>
                </c:pt>
                <c:pt idx="282">
                  <c:v>0.41463414634146301</c:v>
                </c:pt>
                <c:pt idx="283">
                  <c:v>0.51063829787234005</c:v>
                </c:pt>
                <c:pt idx="284">
                  <c:v>0.547619047619048</c:v>
                </c:pt>
                <c:pt idx="285">
                  <c:v>0.44444444444444398</c:v>
                </c:pt>
                <c:pt idx="286">
                  <c:v>0.58333333333333304</c:v>
                </c:pt>
                <c:pt idx="287">
                  <c:v>0.48936170212766</c:v>
                </c:pt>
                <c:pt idx="288">
                  <c:v>0.38636363636363602</c:v>
                </c:pt>
                <c:pt idx="289">
                  <c:v>0.43396226415094302</c:v>
                </c:pt>
                <c:pt idx="290">
                  <c:v>0.48837209302325602</c:v>
                </c:pt>
                <c:pt idx="291">
                  <c:v>0.52777777777777801</c:v>
                </c:pt>
                <c:pt idx="292">
                  <c:v>0.35483870967741898</c:v>
                </c:pt>
                <c:pt idx="293">
                  <c:v>0.34782608695652201</c:v>
                </c:pt>
                <c:pt idx="294">
                  <c:v>0.439024390243902</c:v>
                </c:pt>
                <c:pt idx="295">
                  <c:v>0.39024390243902402</c:v>
                </c:pt>
                <c:pt idx="296">
                  <c:v>0.5</c:v>
                </c:pt>
                <c:pt idx="297">
                  <c:v>0.5</c:v>
                </c:pt>
                <c:pt idx="298">
                  <c:v>0.51515151515151503</c:v>
                </c:pt>
                <c:pt idx="299">
                  <c:v>0.59375</c:v>
                </c:pt>
                <c:pt idx="300">
                  <c:v>0.44230769230769201</c:v>
                </c:pt>
                <c:pt idx="301">
                  <c:v>0.58823529411764697</c:v>
                </c:pt>
                <c:pt idx="302">
                  <c:v>0.40909090909090901</c:v>
                </c:pt>
                <c:pt idx="303">
                  <c:v>0.51515151515151503</c:v>
                </c:pt>
                <c:pt idx="304">
                  <c:v>0.441176470588235</c:v>
                </c:pt>
                <c:pt idx="305">
                  <c:v>0.44736842105263203</c:v>
                </c:pt>
                <c:pt idx="306">
                  <c:v>0.38888888888888901</c:v>
                </c:pt>
                <c:pt idx="307">
                  <c:v>0.41463414634146301</c:v>
                </c:pt>
                <c:pt idx="308">
                  <c:v>0.56410256410256399</c:v>
                </c:pt>
                <c:pt idx="309">
                  <c:v>0.51020408163265296</c:v>
                </c:pt>
                <c:pt idx="310">
                  <c:v>0.439024390243902</c:v>
                </c:pt>
                <c:pt idx="311">
                  <c:v>0.4</c:v>
                </c:pt>
                <c:pt idx="312">
                  <c:v>0.47058823529411797</c:v>
                </c:pt>
                <c:pt idx="313">
                  <c:v>0.46511627906976699</c:v>
                </c:pt>
                <c:pt idx="314">
                  <c:v>0.42857142857142899</c:v>
                </c:pt>
                <c:pt idx="315">
                  <c:v>0.57894736842105299</c:v>
                </c:pt>
                <c:pt idx="316">
                  <c:v>0.66666666666666696</c:v>
                </c:pt>
                <c:pt idx="317">
                  <c:v>0.46153846153846201</c:v>
                </c:pt>
                <c:pt idx="318">
                  <c:v>0.5</c:v>
                </c:pt>
                <c:pt idx="319">
                  <c:v>0.5</c:v>
                </c:pt>
                <c:pt idx="320">
                  <c:v>0.39130434782608697</c:v>
                </c:pt>
                <c:pt idx="321">
                  <c:v>0.394736842105263</c:v>
                </c:pt>
                <c:pt idx="322">
                  <c:v>0.48936170212766</c:v>
                </c:pt>
                <c:pt idx="323">
                  <c:v>0.43636363636363601</c:v>
                </c:pt>
                <c:pt idx="324">
                  <c:v>0.41176470588235298</c:v>
                </c:pt>
                <c:pt idx="325">
                  <c:v>0.32</c:v>
                </c:pt>
                <c:pt idx="326">
                  <c:v>0.52777777777777801</c:v>
                </c:pt>
                <c:pt idx="327">
                  <c:v>0.625</c:v>
                </c:pt>
                <c:pt idx="328">
                  <c:v>0.47499999999999998</c:v>
                </c:pt>
                <c:pt idx="329">
                  <c:v>0.46511627906976699</c:v>
                </c:pt>
                <c:pt idx="330">
                  <c:v>0.53333333333333299</c:v>
                </c:pt>
                <c:pt idx="331">
                  <c:v>0.52631578947368396</c:v>
                </c:pt>
                <c:pt idx="332">
                  <c:v>0.487179487179487</c:v>
                </c:pt>
                <c:pt idx="333">
                  <c:v>0.51428571428571401</c:v>
                </c:pt>
                <c:pt idx="334">
                  <c:v>0.34285714285714303</c:v>
                </c:pt>
                <c:pt idx="335">
                  <c:v>0.46511627906976699</c:v>
                </c:pt>
                <c:pt idx="336">
                  <c:v>0.5</c:v>
                </c:pt>
                <c:pt idx="337">
                  <c:v>0.39393939393939398</c:v>
                </c:pt>
                <c:pt idx="338">
                  <c:v>0.53333333333333299</c:v>
                </c:pt>
                <c:pt idx="339">
                  <c:v>0.33333333333333298</c:v>
                </c:pt>
                <c:pt idx="340">
                  <c:v>0.434782608695652</c:v>
                </c:pt>
                <c:pt idx="341">
                  <c:v>0.59523809523809501</c:v>
                </c:pt>
                <c:pt idx="342">
                  <c:v>0.42499999999999999</c:v>
                </c:pt>
                <c:pt idx="343">
                  <c:v>0.48888888888888898</c:v>
                </c:pt>
                <c:pt idx="344">
                  <c:v>0.42105263157894701</c:v>
                </c:pt>
                <c:pt idx="345">
                  <c:v>0.40540540540540498</c:v>
                </c:pt>
                <c:pt idx="346">
                  <c:v>0.48648648648648701</c:v>
                </c:pt>
                <c:pt idx="347">
                  <c:v>0.5</c:v>
                </c:pt>
                <c:pt idx="348">
                  <c:v>0.47499999999999998</c:v>
                </c:pt>
                <c:pt idx="349">
                  <c:v>0.4</c:v>
                </c:pt>
                <c:pt idx="350">
                  <c:v>0.48888888888888898</c:v>
                </c:pt>
                <c:pt idx="351">
                  <c:v>0.28000000000000003</c:v>
                </c:pt>
                <c:pt idx="352">
                  <c:v>0.375</c:v>
                </c:pt>
                <c:pt idx="353">
                  <c:v>0.58620689655172398</c:v>
                </c:pt>
                <c:pt idx="354">
                  <c:v>0.439024390243902</c:v>
                </c:pt>
                <c:pt idx="355">
                  <c:v>0.5</c:v>
                </c:pt>
                <c:pt idx="356">
                  <c:v>0.55263157894736803</c:v>
                </c:pt>
                <c:pt idx="357">
                  <c:v>0.60975609756097604</c:v>
                </c:pt>
                <c:pt idx="358">
                  <c:v>0.54054054054054101</c:v>
                </c:pt>
                <c:pt idx="359">
                  <c:v>0.45</c:v>
                </c:pt>
                <c:pt idx="360">
                  <c:v>0.50980392156862697</c:v>
                </c:pt>
                <c:pt idx="361">
                  <c:v>0.51428571428571401</c:v>
                </c:pt>
                <c:pt idx="362">
                  <c:v>0.48648648648648701</c:v>
                </c:pt>
                <c:pt idx="363">
                  <c:v>0.67441860465116299</c:v>
                </c:pt>
                <c:pt idx="364">
                  <c:v>0.45652173913043498</c:v>
                </c:pt>
                <c:pt idx="365">
                  <c:v>0.44444444444444398</c:v>
                </c:pt>
                <c:pt idx="366">
                  <c:v>0.38</c:v>
                </c:pt>
                <c:pt idx="367">
                  <c:v>0.38297872340425498</c:v>
                </c:pt>
                <c:pt idx="368">
                  <c:v>0.43589743589743601</c:v>
                </c:pt>
                <c:pt idx="369">
                  <c:v>0.512820512820513</c:v>
                </c:pt>
                <c:pt idx="370">
                  <c:v>0.43243243243243201</c:v>
                </c:pt>
                <c:pt idx="371">
                  <c:v>0.5</c:v>
                </c:pt>
                <c:pt idx="372">
                  <c:v>0.44680851063829802</c:v>
                </c:pt>
                <c:pt idx="373">
                  <c:v>0.625</c:v>
                </c:pt>
                <c:pt idx="374">
                  <c:v>0.43137254901960798</c:v>
                </c:pt>
                <c:pt idx="375">
                  <c:v>0.44680851063829802</c:v>
                </c:pt>
                <c:pt idx="376">
                  <c:v>0.452380952380952</c:v>
                </c:pt>
                <c:pt idx="377">
                  <c:v>0.45714285714285702</c:v>
                </c:pt>
                <c:pt idx="378">
                  <c:v>0.50909090909090904</c:v>
                </c:pt>
                <c:pt idx="379">
                  <c:v>0.4375</c:v>
                </c:pt>
                <c:pt idx="380">
                  <c:v>0.46153846153846201</c:v>
                </c:pt>
                <c:pt idx="381">
                  <c:v>0.44444444444444398</c:v>
                </c:pt>
                <c:pt idx="382">
                  <c:v>0.48979591836734698</c:v>
                </c:pt>
                <c:pt idx="383">
                  <c:v>0.44736842105263203</c:v>
                </c:pt>
                <c:pt idx="384">
                  <c:v>0.422222222222222</c:v>
                </c:pt>
                <c:pt idx="385">
                  <c:v>0.39130434782608697</c:v>
                </c:pt>
                <c:pt idx="386">
                  <c:v>0.44736842105263203</c:v>
                </c:pt>
                <c:pt idx="387">
                  <c:v>0.469387755102041</c:v>
                </c:pt>
                <c:pt idx="388">
                  <c:v>0.5</c:v>
                </c:pt>
                <c:pt idx="389">
                  <c:v>0.67857142857142905</c:v>
                </c:pt>
                <c:pt idx="390">
                  <c:v>0.45</c:v>
                </c:pt>
                <c:pt idx="391">
                  <c:v>0.39285714285714302</c:v>
                </c:pt>
                <c:pt idx="392">
                  <c:v>0.4375</c:v>
                </c:pt>
                <c:pt idx="393">
                  <c:v>0.51063829787234005</c:v>
                </c:pt>
                <c:pt idx="394">
                  <c:v>0.57894736842105299</c:v>
                </c:pt>
                <c:pt idx="395">
                  <c:v>0.60869565217391297</c:v>
                </c:pt>
                <c:pt idx="396">
                  <c:v>0.51020408163265296</c:v>
                </c:pt>
                <c:pt idx="397">
                  <c:v>0.394736842105263</c:v>
                </c:pt>
                <c:pt idx="398">
                  <c:v>0.40350877192982498</c:v>
                </c:pt>
                <c:pt idx="399">
                  <c:v>0.51063829787234005</c:v>
                </c:pt>
                <c:pt idx="400">
                  <c:v>0.52500000000000002</c:v>
                </c:pt>
                <c:pt idx="401">
                  <c:v>0.38461538461538503</c:v>
                </c:pt>
                <c:pt idx="402">
                  <c:v>0.57446808510638303</c:v>
                </c:pt>
                <c:pt idx="403">
                  <c:v>0.54237288135593198</c:v>
                </c:pt>
                <c:pt idx="404">
                  <c:v>0.30769230769230799</c:v>
                </c:pt>
                <c:pt idx="405">
                  <c:v>0.45161290322580599</c:v>
                </c:pt>
                <c:pt idx="406">
                  <c:v>0.38297872340425498</c:v>
                </c:pt>
                <c:pt idx="407">
                  <c:v>0.36734693877551</c:v>
                </c:pt>
                <c:pt idx="408">
                  <c:v>0.47727272727272702</c:v>
                </c:pt>
                <c:pt idx="409">
                  <c:v>0.46808510638297901</c:v>
                </c:pt>
                <c:pt idx="410">
                  <c:v>0.36170212765957399</c:v>
                </c:pt>
                <c:pt idx="411">
                  <c:v>0.38461538461538503</c:v>
                </c:pt>
                <c:pt idx="412">
                  <c:v>0.46511627906976699</c:v>
                </c:pt>
                <c:pt idx="413">
                  <c:v>0.44897959183673503</c:v>
                </c:pt>
                <c:pt idx="414">
                  <c:v>0.45098039215686297</c:v>
                </c:pt>
                <c:pt idx="415">
                  <c:v>0.38636363636363602</c:v>
                </c:pt>
                <c:pt idx="416">
                  <c:v>0.46341463414634099</c:v>
                </c:pt>
                <c:pt idx="417">
                  <c:v>0.4</c:v>
                </c:pt>
                <c:pt idx="418">
                  <c:v>0.50943396226415105</c:v>
                </c:pt>
                <c:pt idx="419">
                  <c:v>0.42499999999999999</c:v>
                </c:pt>
                <c:pt idx="420">
                  <c:v>0.47368421052631599</c:v>
                </c:pt>
                <c:pt idx="421">
                  <c:v>0.47169811320754701</c:v>
                </c:pt>
                <c:pt idx="422">
                  <c:v>0.53846153846153799</c:v>
                </c:pt>
                <c:pt idx="423">
                  <c:v>0.45833333333333298</c:v>
                </c:pt>
                <c:pt idx="424">
                  <c:v>0.52173913043478304</c:v>
                </c:pt>
                <c:pt idx="425">
                  <c:v>0.53488372093023295</c:v>
                </c:pt>
                <c:pt idx="426">
                  <c:v>0.44</c:v>
                </c:pt>
                <c:pt idx="427">
                  <c:v>0.547619047619048</c:v>
                </c:pt>
                <c:pt idx="428">
                  <c:v>0.434782608695652</c:v>
                </c:pt>
                <c:pt idx="429">
                  <c:v>0.53488372093023295</c:v>
                </c:pt>
                <c:pt idx="430">
                  <c:v>0.47142857142857097</c:v>
                </c:pt>
                <c:pt idx="431">
                  <c:v>0.422222222222222</c:v>
                </c:pt>
                <c:pt idx="432">
                  <c:v>0.56818181818181801</c:v>
                </c:pt>
                <c:pt idx="433">
                  <c:v>0.4</c:v>
                </c:pt>
                <c:pt idx="434">
                  <c:v>0.40425531914893598</c:v>
                </c:pt>
                <c:pt idx="435">
                  <c:v>0.52272727272727304</c:v>
                </c:pt>
                <c:pt idx="436">
                  <c:v>0.5</c:v>
                </c:pt>
                <c:pt idx="437">
                  <c:v>0.32500000000000001</c:v>
                </c:pt>
                <c:pt idx="438">
                  <c:v>0.41025641025641002</c:v>
                </c:pt>
                <c:pt idx="439">
                  <c:v>0.56756756756756799</c:v>
                </c:pt>
                <c:pt idx="440">
                  <c:v>0.45652173913043498</c:v>
                </c:pt>
                <c:pt idx="441">
                  <c:v>0.40425531914893598</c:v>
                </c:pt>
                <c:pt idx="442">
                  <c:v>0.44680851063829802</c:v>
                </c:pt>
                <c:pt idx="443">
                  <c:v>0.4</c:v>
                </c:pt>
                <c:pt idx="444">
                  <c:v>0.4</c:v>
                </c:pt>
                <c:pt idx="445">
                  <c:v>0.36363636363636398</c:v>
                </c:pt>
                <c:pt idx="446">
                  <c:v>0.49122807017543901</c:v>
                </c:pt>
                <c:pt idx="447">
                  <c:v>0.67346938775510201</c:v>
                </c:pt>
                <c:pt idx="448">
                  <c:v>0.46666666666666701</c:v>
                </c:pt>
                <c:pt idx="449">
                  <c:v>0.37777777777777799</c:v>
                </c:pt>
                <c:pt idx="450">
                  <c:v>0.42857142857142899</c:v>
                </c:pt>
                <c:pt idx="451">
                  <c:v>0.53846153846153799</c:v>
                </c:pt>
                <c:pt idx="452">
                  <c:v>0.40425531914893598</c:v>
                </c:pt>
                <c:pt idx="453">
                  <c:v>0.39130434782608697</c:v>
                </c:pt>
                <c:pt idx="454">
                  <c:v>0.422222222222222</c:v>
                </c:pt>
                <c:pt idx="455">
                  <c:v>0.47222222222222199</c:v>
                </c:pt>
                <c:pt idx="456">
                  <c:v>0.48837209302325602</c:v>
                </c:pt>
                <c:pt idx="457">
                  <c:v>0.439024390243902</c:v>
                </c:pt>
                <c:pt idx="458">
                  <c:v>0.35555555555555601</c:v>
                </c:pt>
                <c:pt idx="459">
                  <c:v>0.42857142857142899</c:v>
                </c:pt>
                <c:pt idx="460">
                  <c:v>0.46428571428571402</c:v>
                </c:pt>
                <c:pt idx="461">
                  <c:v>0.51785714285714302</c:v>
                </c:pt>
                <c:pt idx="462">
                  <c:v>0.37735849056603799</c:v>
                </c:pt>
                <c:pt idx="463">
                  <c:v>0.45283018867924502</c:v>
                </c:pt>
                <c:pt idx="464">
                  <c:v>0.47826086956521702</c:v>
                </c:pt>
                <c:pt idx="465">
                  <c:v>0.35416666666666702</c:v>
                </c:pt>
                <c:pt idx="466">
                  <c:v>0.565217391304348</c:v>
                </c:pt>
                <c:pt idx="467">
                  <c:v>0.49090909090909102</c:v>
                </c:pt>
                <c:pt idx="468">
                  <c:v>0.5</c:v>
                </c:pt>
                <c:pt idx="469">
                  <c:v>0.57777777777777795</c:v>
                </c:pt>
                <c:pt idx="470">
                  <c:v>0.39393939393939398</c:v>
                </c:pt>
                <c:pt idx="471">
                  <c:v>0.43283582089552203</c:v>
                </c:pt>
                <c:pt idx="472">
                  <c:v>0.45454545454545497</c:v>
                </c:pt>
                <c:pt idx="473">
                  <c:v>0.46808510638297901</c:v>
                </c:pt>
                <c:pt idx="474">
                  <c:v>0.45714285714285702</c:v>
                </c:pt>
                <c:pt idx="475">
                  <c:v>0.43243243243243201</c:v>
                </c:pt>
                <c:pt idx="476">
                  <c:v>0.52941176470588203</c:v>
                </c:pt>
                <c:pt idx="477">
                  <c:v>0.50943396226415105</c:v>
                </c:pt>
                <c:pt idx="478">
                  <c:v>0.46428571428571402</c:v>
                </c:pt>
                <c:pt idx="479">
                  <c:v>0.27586206896551702</c:v>
                </c:pt>
                <c:pt idx="480">
                  <c:v>0.5</c:v>
                </c:pt>
                <c:pt idx="481">
                  <c:v>0.47727272727272702</c:v>
                </c:pt>
                <c:pt idx="482">
                  <c:v>0.44230769230769201</c:v>
                </c:pt>
                <c:pt idx="483">
                  <c:v>0.55000000000000004</c:v>
                </c:pt>
                <c:pt idx="484">
                  <c:v>0.5</c:v>
                </c:pt>
                <c:pt idx="485">
                  <c:v>0.42857142857142899</c:v>
                </c:pt>
                <c:pt idx="486">
                  <c:v>0.42499999999999999</c:v>
                </c:pt>
                <c:pt idx="487">
                  <c:v>0.40425531914893598</c:v>
                </c:pt>
                <c:pt idx="488">
                  <c:v>0.44186046511627902</c:v>
                </c:pt>
                <c:pt idx="489">
                  <c:v>0.54</c:v>
                </c:pt>
                <c:pt idx="490">
                  <c:v>0.54545454545454497</c:v>
                </c:pt>
                <c:pt idx="491">
                  <c:v>0.48214285714285698</c:v>
                </c:pt>
                <c:pt idx="492">
                  <c:v>0.41304347826087001</c:v>
                </c:pt>
                <c:pt idx="493">
                  <c:v>0.41666666666666702</c:v>
                </c:pt>
                <c:pt idx="494">
                  <c:v>0.48148148148148101</c:v>
                </c:pt>
                <c:pt idx="495">
                  <c:v>0.62162162162162204</c:v>
                </c:pt>
                <c:pt idx="496">
                  <c:v>0.46808510638297901</c:v>
                </c:pt>
                <c:pt idx="497">
                  <c:v>0.46666666666666701</c:v>
                </c:pt>
                <c:pt idx="498">
                  <c:v>0.55172413793103403</c:v>
                </c:pt>
                <c:pt idx="499">
                  <c:v>0.41304347826087001</c:v>
                </c:pt>
                <c:pt idx="500">
                  <c:v>0.41304347826087001</c:v>
                </c:pt>
                <c:pt idx="501">
                  <c:v>0.565217391304348</c:v>
                </c:pt>
                <c:pt idx="502">
                  <c:v>0.38461538461538503</c:v>
                </c:pt>
                <c:pt idx="503">
                  <c:v>0.44680851063829802</c:v>
                </c:pt>
                <c:pt idx="504">
                  <c:v>0.46808510638297901</c:v>
                </c:pt>
                <c:pt idx="505">
                  <c:v>0.512820512820513</c:v>
                </c:pt>
                <c:pt idx="506">
                  <c:v>0.36363636363636398</c:v>
                </c:pt>
                <c:pt idx="507">
                  <c:v>0.39130434782608697</c:v>
                </c:pt>
                <c:pt idx="508">
                  <c:v>0.381818181818182</c:v>
                </c:pt>
                <c:pt idx="509">
                  <c:v>0.375</c:v>
                </c:pt>
                <c:pt idx="510">
                  <c:v>0.54166666666666696</c:v>
                </c:pt>
                <c:pt idx="511">
                  <c:v>0.42857142857142899</c:v>
                </c:pt>
                <c:pt idx="512">
                  <c:v>0.46153846153846201</c:v>
                </c:pt>
                <c:pt idx="513">
                  <c:v>0.38636363636363602</c:v>
                </c:pt>
                <c:pt idx="514">
                  <c:v>0.40909090909090901</c:v>
                </c:pt>
                <c:pt idx="515">
                  <c:v>0.36734693877551</c:v>
                </c:pt>
                <c:pt idx="516">
                  <c:v>0.372093023255814</c:v>
                </c:pt>
                <c:pt idx="517">
                  <c:v>0.41304347826087001</c:v>
                </c:pt>
                <c:pt idx="518">
                  <c:v>0.42622950819672101</c:v>
                </c:pt>
                <c:pt idx="519">
                  <c:v>0.36842105263157898</c:v>
                </c:pt>
                <c:pt idx="520">
                  <c:v>0.57777777777777795</c:v>
                </c:pt>
                <c:pt idx="521">
                  <c:v>0.51923076923076905</c:v>
                </c:pt>
                <c:pt idx="522">
                  <c:v>0.46511627906976699</c:v>
                </c:pt>
                <c:pt idx="523">
                  <c:v>0.47916666666666702</c:v>
                </c:pt>
                <c:pt idx="524">
                  <c:v>0.5</c:v>
                </c:pt>
                <c:pt idx="525">
                  <c:v>0.47058823529411797</c:v>
                </c:pt>
                <c:pt idx="526">
                  <c:v>0.48979591836734698</c:v>
                </c:pt>
                <c:pt idx="527">
                  <c:v>0.38461538461538503</c:v>
                </c:pt>
                <c:pt idx="528">
                  <c:v>0.54545454545454497</c:v>
                </c:pt>
                <c:pt idx="529">
                  <c:v>0.5</c:v>
                </c:pt>
                <c:pt idx="530">
                  <c:v>0.46666666666666701</c:v>
                </c:pt>
                <c:pt idx="531">
                  <c:v>0.39534883720930197</c:v>
                </c:pt>
                <c:pt idx="532">
                  <c:v>0.44444444444444398</c:v>
                </c:pt>
                <c:pt idx="533">
                  <c:v>0.4375</c:v>
                </c:pt>
                <c:pt idx="534">
                  <c:v>0.5</c:v>
                </c:pt>
                <c:pt idx="535">
                  <c:v>0.48888888888888898</c:v>
                </c:pt>
                <c:pt idx="536">
                  <c:v>0.5</c:v>
                </c:pt>
                <c:pt idx="537">
                  <c:v>0.36363636363636398</c:v>
                </c:pt>
                <c:pt idx="538">
                  <c:v>0.40384615384615402</c:v>
                </c:pt>
                <c:pt idx="539">
                  <c:v>0.4</c:v>
                </c:pt>
                <c:pt idx="540">
                  <c:v>0.34</c:v>
                </c:pt>
                <c:pt idx="541">
                  <c:v>0.44186046511627902</c:v>
                </c:pt>
                <c:pt idx="542">
                  <c:v>0.41025641025641002</c:v>
                </c:pt>
                <c:pt idx="543">
                  <c:v>0.42553191489361702</c:v>
                </c:pt>
                <c:pt idx="544">
                  <c:v>0.36363636363636398</c:v>
                </c:pt>
                <c:pt idx="545">
                  <c:v>0.46341463414634099</c:v>
                </c:pt>
                <c:pt idx="546">
                  <c:v>0.5</c:v>
                </c:pt>
                <c:pt idx="547">
                  <c:v>0.45</c:v>
                </c:pt>
                <c:pt idx="548">
                  <c:v>0.32727272727272699</c:v>
                </c:pt>
                <c:pt idx="549">
                  <c:v>0.47499999999999998</c:v>
                </c:pt>
                <c:pt idx="550">
                  <c:v>0.48936170212766</c:v>
                </c:pt>
                <c:pt idx="551">
                  <c:v>0.434782608695652</c:v>
                </c:pt>
                <c:pt idx="552">
                  <c:v>0.32692307692307698</c:v>
                </c:pt>
                <c:pt idx="553">
                  <c:v>0.35897435897435898</c:v>
                </c:pt>
                <c:pt idx="554">
                  <c:v>0.52631578947368396</c:v>
                </c:pt>
                <c:pt idx="555">
                  <c:v>0.56097560975609795</c:v>
                </c:pt>
                <c:pt idx="556">
                  <c:v>0.45652173913043498</c:v>
                </c:pt>
                <c:pt idx="557">
                  <c:v>0.57692307692307698</c:v>
                </c:pt>
                <c:pt idx="558">
                  <c:v>0.581395348837209</c:v>
                </c:pt>
                <c:pt idx="559">
                  <c:v>0.47169811320754701</c:v>
                </c:pt>
                <c:pt idx="560">
                  <c:v>0.35714285714285698</c:v>
                </c:pt>
                <c:pt idx="561">
                  <c:v>0.48</c:v>
                </c:pt>
                <c:pt idx="562">
                  <c:v>0.422222222222222</c:v>
                </c:pt>
                <c:pt idx="563">
                  <c:v>0.48936170212766</c:v>
                </c:pt>
                <c:pt idx="564">
                  <c:v>0.41176470588235298</c:v>
                </c:pt>
                <c:pt idx="565">
                  <c:v>0.53191489361702105</c:v>
                </c:pt>
                <c:pt idx="566">
                  <c:v>0.37878787878787901</c:v>
                </c:pt>
                <c:pt idx="567">
                  <c:v>0.51351351351351304</c:v>
                </c:pt>
                <c:pt idx="568">
                  <c:v>0.43181818181818199</c:v>
                </c:pt>
                <c:pt idx="569">
                  <c:v>0.63636363636363602</c:v>
                </c:pt>
                <c:pt idx="570">
                  <c:v>0.5</c:v>
                </c:pt>
                <c:pt idx="571">
                  <c:v>0.40476190476190499</c:v>
                </c:pt>
                <c:pt idx="572">
                  <c:v>0.47916666666666702</c:v>
                </c:pt>
                <c:pt idx="573">
                  <c:v>0.5</c:v>
                </c:pt>
                <c:pt idx="574">
                  <c:v>0.45</c:v>
                </c:pt>
                <c:pt idx="575">
                  <c:v>0.45652173913043498</c:v>
                </c:pt>
                <c:pt idx="576">
                  <c:v>0.38636363636363602</c:v>
                </c:pt>
                <c:pt idx="577">
                  <c:v>0.46</c:v>
                </c:pt>
                <c:pt idx="578">
                  <c:v>0.45833333333333298</c:v>
                </c:pt>
                <c:pt idx="579">
                  <c:v>0.42</c:v>
                </c:pt>
                <c:pt idx="580">
                  <c:v>0.422222222222222</c:v>
                </c:pt>
                <c:pt idx="581">
                  <c:v>0.39622641509433998</c:v>
                </c:pt>
                <c:pt idx="582">
                  <c:v>0.43589743589743601</c:v>
                </c:pt>
                <c:pt idx="583">
                  <c:v>0.40909090909090901</c:v>
                </c:pt>
                <c:pt idx="584">
                  <c:v>0.51063829787234005</c:v>
                </c:pt>
                <c:pt idx="585">
                  <c:v>0.48936170212766</c:v>
                </c:pt>
                <c:pt idx="586">
                  <c:v>0.422222222222222</c:v>
                </c:pt>
                <c:pt idx="587">
                  <c:v>0.36585365853658502</c:v>
                </c:pt>
                <c:pt idx="588">
                  <c:v>0.42857142857142899</c:v>
                </c:pt>
                <c:pt idx="589">
                  <c:v>0.483870967741935</c:v>
                </c:pt>
                <c:pt idx="590">
                  <c:v>0.48214285714285698</c:v>
                </c:pt>
                <c:pt idx="591">
                  <c:v>0.4</c:v>
                </c:pt>
                <c:pt idx="592">
                  <c:v>0.36206896551724099</c:v>
                </c:pt>
                <c:pt idx="593">
                  <c:v>0.46341463414634099</c:v>
                </c:pt>
                <c:pt idx="594">
                  <c:v>0.46551724137931</c:v>
                </c:pt>
                <c:pt idx="595">
                  <c:v>0.45762711864406802</c:v>
                </c:pt>
                <c:pt idx="596">
                  <c:v>0.44444444444444398</c:v>
                </c:pt>
                <c:pt idx="597">
                  <c:v>0.39622641509433998</c:v>
                </c:pt>
                <c:pt idx="598">
                  <c:v>0.46</c:v>
                </c:pt>
                <c:pt idx="599">
                  <c:v>0.28571428571428598</c:v>
                </c:pt>
                <c:pt idx="600">
                  <c:v>0.40540540540540498</c:v>
                </c:pt>
                <c:pt idx="601">
                  <c:v>0.340425531914894</c:v>
                </c:pt>
                <c:pt idx="602">
                  <c:v>0.47499999999999998</c:v>
                </c:pt>
                <c:pt idx="603">
                  <c:v>0.5</c:v>
                </c:pt>
                <c:pt idx="604">
                  <c:v>0.45714285714285702</c:v>
                </c:pt>
                <c:pt idx="605">
                  <c:v>0.40909090909090901</c:v>
                </c:pt>
                <c:pt idx="606">
                  <c:v>0.54545454545454497</c:v>
                </c:pt>
                <c:pt idx="607">
                  <c:v>0.52083333333333304</c:v>
                </c:pt>
                <c:pt idx="608">
                  <c:v>0.5</c:v>
                </c:pt>
                <c:pt idx="609">
                  <c:v>0.45</c:v>
                </c:pt>
                <c:pt idx="610">
                  <c:v>0.39215686274509798</c:v>
                </c:pt>
                <c:pt idx="611">
                  <c:v>0.41025641025641002</c:v>
                </c:pt>
                <c:pt idx="612">
                  <c:v>0.54545454545454497</c:v>
                </c:pt>
                <c:pt idx="613">
                  <c:v>0.60465116279069797</c:v>
                </c:pt>
                <c:pt idx="614">
                  <c:v>0.55263157894736803</c:v>
                </c:pt>
                <c:pt idx="615">
                  <c:v>0.41025641025641002</c:v>
                </c:pt>
                <c:pt idx="616">
                  <c:v>0.37735849056603799</c:v>
                </c:pt>
                <c:pt idx="617">
                  <c:v>0.37777777777777799</c:v>
                </c:pt>
                <c:pt idx="618">
                  <c:v>0.37254901960784298</c:v>
                </c:pt>
                <c:pt idx="619">
                  <c:v>0.381818181818182</c:v>
                </c:pt>
                <c:pt idx="620">
                  <c:v>0.26086956521739102</c:v>
                </c:pt>
                <c:pt idx="621">
                  <c:v>0.54</c:v>
                </c:pt>
                <c:pt idx="622">
                  <c:v>0.50943396226415105</c:v>
                </c:pt>
                <c:pt idx="623">
                  <c:v>0.36</c:v>
                </c:pt>
                <c:pt idx="624">
                  <c:v>0.52777777777777801</c:v>
                </c:pt>
                <c:pt idx="625">
                  <c:v>0.35</c:v>
                </c:pt>
                <c:pt idx="626">
                  <c:v>0.48888888888888898</c:v>
                </c:pt>
                <c:pt idx="627">
                  <c:v>0.36538461538461497</c:v>
                </c:pt>
                <c:pt idx="628">
                  <c:v>0.54054054054054101</c:v>
                </c:pt>
                <c:pt idx="629">
                  <c:v>0.34615384615384598</c:v>
                </c:pt>
                <c:pt idx="630">
                  <c:v>0.38461538461538503</c:v>
                </c:pt>
                <c:pt idx="631">
                  <c:v>0.394736842105263</c:v>
                </c:pt>
                <c:pt idx="632">
                  <c:v>0.33333333333333298</c:v>
                </c:pt>
                <c:pt idx="633">
                  <c:v>0.46153846153846201</c:v>
                </c:pt>
                <c:pt idx="634">
                  <c:v>0.60465116279069797</c:v>
                </c:pt>
                <c:pt idx="635">
                  <c:v>0.50943396226415105</c:v>
                </c:pt>
                <c:pt idx="636">
                  <c:v>0.47169811320754701</c:v>
                </c:pt>
                <c:pt idx="637">
                  <c:v>0.40425531914893598</c:v>
                </c:pt>
                <c:pt idx="638">
                  <c:v>0.42499999999999999</c:v>
                </c:pt>
                <c:pt idx="639">
                  <c:v>0.371428571428571</c:v>
                </c:pt>
                <c:pt idx="640">
                  <c:v>0.5</c:v>
                </c:pt>
                <c:pt idx="641">
                  <c:v>0.34</c:v>
                </c:pt>
                <c:pt idx="642">
                  <c:v>0.41176470588235298</c:v>
                </c:pt>
                <c:pt idx="643">
                  <c:v>0.52</c:v>
                </c:pt>
                <c:pt idx="644">
                  <c:v>0.55319148936170204</c:v>
                </c:pt>
                <c:pt idx="645">
                  <c:v>0.53333333333333299</c:v>
                </c:pt>
                <c:pt idx="646">
                  <c:v>0.33333333333333298</c:v>
                </c:pt>
                <c:pt idx="647">
                  <c:v>0.47058823529411797</c:v>
                </c:pt>
                <c:pt idx="648">
                  <c:v>0.43589743589743601</c:v>
                </c:pt>
                <c:pt idx="649">
                  <c:v>0.512820512820513</c:v>
                </c:pt>
                <c:pt idx="650">
                  <c:v>0.434782608695652</c:v>
                </c:pt>
                <c:pt idx="651">
                  <c:v>0.42857142857142899</c:v>
                </c:pt>
                <c:pt idx="652">
                  <c:v>0.57142857142857095</c:v>
                </c:pt>
                <c:pt idx="653">
                  <c:v>0.46296296296296302</c:v>
                </c:pt>
                <c:pt idx="654">
                  <c:v>0.5</c:v>
                </c:pt>
                <c:pt idx="655">
                  <c:v>0.48780487804877998</c:v>
                </c:pt>
                <c:pt idx="656">
                  <c:v>0.47826086956521702</c:v>
                </c:pt>
                <c:pt idx="657">
                  <c:v>0.51666666666666705</c:v>
                </c:pt>
                <c:pt idx="658">
                  <c:v>0.51063829787234005</c:v>
                </c:pt>
                <c:pt idx="659">
                  <c:v>0.35135135135135098</c:v>
                </c:pt>
                <c:pt idx="660">
                  <c:v>0.39024390243902402</c:v>
                </c:pt>
                <c:pt idx="661">
                  <c:v>0.372093023255814</c:v>
                </c:pt>
                <c:pt idx="662">
                  <c:v>0.372093023255814</c:v>
                </c:pt>
                <c:pt idx="663">
                  <c:v>0.41176470588235298</c:v>
                </c:pt>
                <c:pt idx="664">
                  <c:v>0.40677966101694901</c:v>
                </c:pt>
                <c:pt idx="665">
                  <c:v>0.45833333333333298</c:v>
                </c:pt>
                <c:pt idx="666">
                  <c:v>0.61403508771929804</c:v>
                </c:pt>
                <c:pt idx="667">
                  <c:v>0.39622641509433998</c:v>
                </c:pt>
                <c:pt idx="668">
                  <c:v>0.53658536585365901</c:v>
                </c:pt>
                <c:pt idx="669">
                  <c:v>0.422222222222222</c:v>
                </c:pt>
                <c:pt idx="670">
                  <c:v>0.422222222222222</c:v>
                </c:pt>
                <c:pt idx="671">
                  <c:v>0.40476190476190499</c:v>
                </c:pt>
                <c:pt idx="672">
                  <c:v>0.547619047619048</c:v>
                </c:pt>
                <c:pt idx="673">
                  <c:v>0.57575757575757602</c:v>
                </c:pt>
                <c:pt idx="674">
                  <c:v>0.43835616438356201</c:v>
                </c:pt>
                <c:pt idx="675">
                  <c:v>0.46551724137931</c:v>
                </c:pt>
                <c:pt idx="676">
                  <c:v>0.47368421052631599</c:v>
                </c:pt>
                <c:pt idx="677">
                  <c:v>0.44186046511627902</c:v>
                </c:pt>
                <c:pt idx="678">
                  <c:v>0.41791044776119401</c:v>
                </c:pt>
                <c:pt idx="679">
                  <c:v>0.37931034482758602</c:v>
                </c:pt>
                <c:pt idx="680">
                  <c:v>0.352112676056338</c:v>
                </c:pt>
                <c:pt idx="681">
                  <c:v>0.37704918032786899</c:v>
                </c:pt>
                <c:pt idx="682">
                  <c:v>0.40625</c:v>
                </c:pt>
                <c:pt idx="683">
                  <c:v>0.43333333333333302</c:v>
                </c:pt>
                <c:pt idx="684">
                  <c:v>0.36923076923076897</c:v>
                </c:pt>
                <c:pt idx="685">
                  <c:v>0.37931034482758602</c:v>
                </c:pt>
                <c:pt idx="686">
                  <c:v>0.42307692307692302</c:v>
                </c:pt>
                <c:pt idx="687">
                  <c:v>0.39583333333333298</c:v>
                </c:pt>
                <c:pt idx="688">
                  <c:v>0.40384615384615402</c:v>
                </c:pt>
                <c:pt idx="689">
                  <c:v>0.35</c:v>
                </c:pt>
                <c:pt idx="690">
                  <c:v>0.42307692307692302</c:v>
                </c:pt>
                <c:pt idx="691">
                  <c:v>0.5</c:v>
                </c:pt>
                <c:pt idx="692">
                  <c:v>0.41666666666666702</c:v>
                </c:pt>
                <c:pt idx="693">
                  <c:v>0.41025641025641002</c:v>
                </c:pt>
                <c:pt idx="694">
                  <c:v>0.30555555555555602</c:v>
                </c:pt>
                <c:pt idx="695">
                  <c:v>0.38235294117647101</c:v>
                </c:pt>
                <c:pt idx="696">
                  <c:v>0.32142857142857101</c:v>
                </c:pt>
                <c:pt idx="697">
                  <c:v>0.42857142857142899</c:v>
                </c:pt>
                <c:pt idx="698">
                  <c:v>0.36</c:v>
                </c:pt>
                <c:pt idx="699">
                  <c:v>0.5</c:v>
                </c:pt>
                <c:pt idx="700">
                  <c:v>0.24137931034482801</c:v>
                </c:pt>
                <c:pt idx="701">
                  <c:v>0.476190476190476</c:v>
                </c:pt>
                <c:pt idx="702">
                  <c:v>0.51515151515151503</c:v>
                </c:pt>
                <c:pt idx="703">
                  <c:v>0.547619047619048</c:v>
                </c:pt>
                <c:pt idx="704">
                  <c:v>0.45454545454545497</c:v>
                </c:pt>
                <c:pt idx="705">
                  <c:v>0.30769230769230799</c:v>
                </c:pt>
                <c:pt idx="706">
                  <c:v>0.4</c:v>
                </c:pt>
                <c:pt idx="707">
                  <c:v>0.35294117647058798</c:v>
                </c:pt>
                <c:pt idx="708">
                  <c:v>0.42592592592592599</c:v>
                </c:pt>
                <c:pt idx="709">
                  <c:v>0.37313432835820898</c:v>
                </c:pt>
                <c:pt idx="710">
                  <c:v>0.50602409638554202</c:v>
                </c:pt>
                <c:pt idx="711">
                  <c:v>0.36458333333333298</c:v>
                </c:pt>
                <c:pt idx="712">
                  <c:v>0.265625</c:v>
                </c:pt>
                <c:pt idx="713">
                  <c:v>0.28780487804878002</c:v>
                </c:pt>
                <c:pt idx="714">
                  <c:v>0.19373776908023499</c:v>
                </c:pt>
              </c:numCache>
            </c:numRef>
          </c:val>
        </c:ser>
        <c:marker val="1"/>
        <c:axId val="183437568"/>
        <c:axId val="183444224"/>
      </c:lineChart>
      <c:catAx>
        <c:axId val="183437568"/>
        <c:scaling>
          <c:orientation val="minMax"/>
        </c:scaling>
        <c:axPos val="b"/>
        <c:tickLblPos val="nextTo"/>
        <c:crossAx val="183444224"/>
        <c:crosses val="autoZero"/>
        <c:auto val="1"/>
        <c:lblAlgn val="ctr"/>
        <c:lblOffset val="100"/>
      </c:catAx>
      <c:valAx>
        <c:axId val="183444224"/>
        <c:scaling>
          <c:orientation val="minMax"/>
        </c:scaling>
        <c:axPos val="l"/>
        <c:majorGridlines/>
        <c:numFmt formatCode="#,##0" sourceLinked="1"/>
        <c:tickLblPos val="nextTo"/>
        <c:crossAx val="18343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temps_period!$C$6:$C$716</c:f>
              <c:numCache>
                <c:formatCode>0.00%</c:formatCode>
                <c:ptCount val="711"/>
                <c:pt idx="0">
                  <c:v>0.58333333333333304</c:v>
                </c:pt>
                <c:pt idx="1">
                  <c:v>0.47058823529411797</c:v>
                </c:pt>
                <c:pt idx="2">
                  <c:v>0.5</c:v>
                </c:pt>
                <c:pt idx="3">
                  <c:v>0.47727272727272702</c:v>
                </c:pt>
                <c:pt idx="4">
                  <c:v>0.439024390243902</c:v>
                </c:pt>
                <c:pt idx="5">
                  <c:v>0.45833333333333298</c:v>
                </c:pt>
                <c:pt idx="6">
                  <c:v>0.45283018867924502</c:v>
                </c:pt>
                <c:pt idx="7">
                  <c:v>0.44230769230769201</c:v>
                </c:pt>
                <c:pt idx="8">
                  <c:v>0.340425531914894</c:v>
                </c:pt>
                <c:pt idx="9">
                  <c:v>0.42553191489361702</c:v>
                </c:pt>
                <c:pt idx="10">
                  <c:v>0.33333333333333298</c:v>
                </c:pt>
                <c:pt idx="11">
                  <c:v>0.40909090909090901</c:v>
                </c:pt>
                <c:pt idx="12">
                  <c:v>0.36585365853658502</c:v>
                </c:pt>
                <c:pt idx="13">
                  <c:v>0.5</c:v>
                </c:pt>
                <c:pt idx="14">
                  <c:v>0.31707317073170699</c:v>
                </c:pt>
                <c:pt idx="15">
                  <c:v>0.36</c:v>
                </c:pt>
                <c:pt idx="16">
                  <c:v>0.54166666666666696</c:v>
                </c:pt>
                <c:pt idx="17">
                  <c:v>0.5</c:v>
                </c:pt>
                <c:pt idx="18">
                  <c:v>0.46428571428571402</c:v>
                </c:pt>
                <c:pt idx="19">
                  <c:v>0.214285714285714</c:v>
                </c:pt>
                <c:pt idx="20">
                  <c:v>0.47826086956521702</c:v>
                </c:pt>
                <c:pt idx="21">
                  <c:v>0.41176470588235298</c:v>
                </c:pt>
                <c:pt idx="22">
                  <c:v>0.36170212765957399</c:v>
                </c:pt>
                <c:pt idx="23">
                  <c:v>0.44736842105263203</c:v>
                </c:pt>
                <c:pt idx="24">
                  <c:v>0.32432432432432401</c:v>
                </c:pt>
                <c:pt idx="25">
                  <c:v>0.39393939393939398</c:v>
                </c:pt>
                <c:pt idx="26">
                  <c:v>0.33333333333333298</c:v>
                </c:pt>
                <c:pt idx="27">
                  <c:v>0.32500000000000001</c:v>
                </c:pt>
                <c:pt idx="28">
                  <c:v>0.45945945945945899</c:v>
                </c:pt>
                <c:pt idx="29">
                  <c:v>0.36956521739130399</c:v>
                </c:pt>
                <c:pt idx="30">
                  <c:v>0.43243243243243201</c:v>
                </c:pt>
                <c:pt idx="31">
                  <c:v>0.434782608695652</c:v>
                </c:pt>
                <c:pt idx="32">
                  <c:v>0.51219512195121997</c:v>
                </c:pt>
                <c:pt idx="33">
                  <c:v>0.20512820512820501</c:v>
                </c:pt>
                <c:pt idx="34">
                  <c:v>0.36111111111111099</c:v>
                </c:pt>
                <c:pt idx="35">
                  <c:v>0.5</c:v>
                </c:pt>
                <c:pt idx="36">
                  <c:v>0.439024390243902</c:v>
                </c:pt>
                <c:pt idx="37">
                  <c:v>0.418604651162791</c:v>
                </c:pt>
                <c:pt idx="38">
                  <c:v>0.46428571428571402</c:v>
                </c:pt>
                <c:pt idx="39">
                  <c:v>0.51515151515151503</c:v>
                </c:pt>
                <c:pt idx="40">
                  <c:v>0.55263157894736803</c:v>
                </c:pt>
                <c:pt idx="41">
                  <c:v>0.33333333333333298</c:v>
                </c:pt>
                <c:pt idx="42">
                  <c:v>0.292682926829268</c:v>
                </c:pt>
                <c:pt idx="43">
                  <c:v>0.28947368421052599</c:v>
                </c:pt>
                <c:pt idx="44">
                  <c:v>0.42499999999999999</c:v>
                </c:pt>
                <c:pt idx="45">
                  <c:v>0.35</c:v>
                </c:pt>
                <c:pt idx="46">
                  <c:v>0.5</c:v>
                </c:pt>
                <c:pt idx="47">
                  <c:v>0.35483870967741898</c:v>
                </c:pt>
                <c:pt idx="48">
                  <c:v>0.38095238095238099</c:v>
                </c:pt>
                <c:pt idx="49">
                  <c:v>0.45833333333333298</c:v>
                </c:pt>
                <c:pt idx="50">
                  <c:v>0.52777777777777801</c:v>
                </c:pt>
                <c:pt idx="51">
                  <c:v>0.51219512195121997</c:v>
                </c:pt>
                <c:pt idx="52">
                  <c:v>0.394736842105263</c:v>
                </c:pt>
                <c:pt idx="53">
                  <c:v>0.35135135135135098</c:v>
                </c:pt>
                <c:pt idx="54">
                  <c:v>0.42857142857142899</c:v>
                </c:pt>
                <c:pt idx="55">
                  <c:v>0.36666666666666697</c:v>
                </c:pt>
                <c:pt idx="56">
                  <c:v>0.3</c:v>
                </c:pt>
                <c:pt idx="57">
                  <c:v>0.33333333333333298</c:v>
                </c:pt>
                <c:pt idx="58">
                  <c:v>0.31707317073170699</c:v>
                </c:pt>
                <c:pt idx="59">
                  <c:v>0.46153846153846201</c:v>
                </c:pt>
                <c:pt idx="60">
                  <c:v>0.41666666666666702</c:v>
                </c:pt>
                <c:pt idx="61">
                  <c:v>0.58333333333333304</c:v>
                </c:pt>
                <c:pt idx="62">
                  <c:v>0.25925925925925902</c:v>
                </c:pt>
                <c:pt idx="63">
                  <c:v>0.5</c:v>
                </c:pt>
                <c:pt idx="64">
                  <c:v>0.35897435897435898</c:v>
                </c:pt>
                <c:pt idx="65">
                  <c:v>0.47368421052631599</c:v>
                </c:pt>
                <c:pt idx="66">
                  <c:v>0.39534883720930197</c:v>
                </c:pt>
                <c:pt idx="67">
                  <c:v>0.487179487179487</c:v>
                </c:pt>
                <c:pt idx="68">
                  <c:v>0.33333333333333298</c:v>
                </c:pt>
                <c:pt idx="69">
                  <c:v>0.40425531914893598</c:v>
                </c:pt>
                <c:pt idx="70">
                  <c:v>0.42105263157894701</c:v>
                </c:pt>
                <c:pt idx="71">
                  <c:v>0.41379310344827602</c:v>
                </c:pt>
                <c:pt idx="72">
                  <c:v>0.52631578947368396</c:v>
                </c:pt>
                <c:pt idx="73">
                  <c:v>0.51162790697674398</c:v>
                </c:pt>
                <c:pt idx="74">
                  <c:v>0.33333333333333298</c:v>
                </c:pt>
                <c:pt idx="75">
                  <c:v>0.46153846153846201</c:v>
                </c:pt>
                <c:pt idx="76">
                  <c:v>0.41935483870967699</c:v>
                </c:pt>
                <c:pt idx="77">
                  <c:v>0.54054054054054101</c:v>
                </c:pt>
                <c:pt idx="78">
                  <c:v>0.48780487804877998</c:v>
                </c:pt>
                <c:pt idx="79">
                  <c:v>0.46875</c:v>
                </c:pt>
                <c:pt idx="80">
                  <c:v>0.55555555555555602</c:v>
                </c:pt>
                <c:pt idx="81">
                  <c:v>0.5</c:v>
                </c:pt>
                <c:pt idx="82">
                  <c:v>0.65714285714285703</c:v>
                </c:pt>
                <c:pt idx="83">
                  <c:v>0.418604651162791</c:v>
                </c:pt>
                <c:pt idx="84">
                  <c:v>0.44444444444444398</c:v>
                </c:pt>
                <c:pt idx="85">
                  <c:v>0.52631578947368396</c:v>
                </c:pt>
                <c:pt idx="86">
                  <c:v>0.452380952380952</c:v>
                </c:pt>
                <c:pt idx="87">
                  <c:v>0.60526315789473695</c:v>
                </c:pt>
                <c:pt idx="88">
                  <c:v>0.52941176470588203</c:v>
                </c:pt>
                <c:pt idx="89">
                  <c:v>0.5</c:v>
                </c:pt>
                <c:pt idx="90">
                  <c:v>0.56410256410256399</c:v>
                </c:pt>
                <c:pt idx="91">
                  <c:v>0.38461538461538503</c:v>
                </c:pt>
                <c:pt idx="92">
                  <c:v>0.51162790697674398</c:v>
                </c:pt>
                <c:pt idx="93">
                  <c:v>0.55555555555555602</c:v>
                </c:pt>
                <c:pt idx="94">
                  <c:v>0.58333333333333304</c:v>
                </c:pt>
                <c:pt idx="95">
                  <c:v>0.53846153846153799</c:v>
                </c:pt>
                <c:pt idx="96">
                  <c:v>0.371428571428571</c:v>
                </c:pt>
                <c:pt idx="97">
                  <c:v>0.40476190476190499</c:v>
                </c:pt>
                <c:pt idx="98">
                  <c:v>0.40540540540540498</c:v>
                </c:pt>
                <c:pt idx="99">
                  <c:v>0.33333333333333298</c:v>
                </c:pt>
                <c:pt idx="100">
                  <c:v>0.45454545454545497</c:v>
                </c:pt>
                <c:pt idx="101">
                  <c:v>0.441176470588235</c:v>
                </c:pt>
                <c:pt idx="102">
                  <c:v>0.41666666666666702</c:v>
                </c:pt>
                <c:pt idx="103">
                  <c:v>0.45945945945945899</c:v>
                </c:pt>
                <c:pt idx="104">
                  <c:v>0.60606060606060597</c:v>
                </c:pt>
                <c:pt idx="105">
                  <c:v>0.5</c:v>
                </c:pt>
                <c:pt idx="106">
                  <c:v>0.266666666666667</c:v>
                </c:pt>
                <c:pt idx="107">
                  <c:v>0.55172413793103403</c:v>
                </c:pt>
                <c:pt idx="108">
                  <c:v>0.407407407407407</c:v>
                </c:pt>
                <c:pt idx="109">
                  <c:v>0.36363636363636398</c:v>
                </c:pt>
                <c:pt idx="110">
                  <c:v>0.46875</c:v>
                </c:pt>
                <c:pt idx="111">
                  <c:v>0.52941176470588203</c:v>
                </c:pt>
                <c:pt idx="112">
                  <c:v>0.53846153846153799</c:v>
                </c:pt>
                <c:pt idx="113">
                  <c:v>0.565217391304348</c:v>
                </c:pt>
                <c:pt idx="114">
                  <c:v>0.51515151515151503</c:v>
                </c:pt>
                <c:pt idx="115">
                  <c:v>0.39393939393939398</c:v>
                </c:pt>
                <c:pt idx="116">
                  <c:v>0.57142857142857095</c:v>
                </c:pt>
                <c:pt idx="117">
                  <c:v>0.55263157894736803</c:v>
                </c:pt>
                <c:pt idx="118">
                  <c:v>0.52941176470588203</c:v>
                </c:pt>
                <c:pt idx="119">
                  <c:v>0.72413793103448298</c:v>
                </c:pt>
                <c:pt idx="120">
                  <c:v>0.46153846153846201</c:v>
                </c:pt>
                <c:pt idx="121">
                  <c:v>0.581395348837209</c:v>
                </c:pt>
                <c:pt idx="122">
                  <c:v>0.5</c:v>
                </c:pt>
                <c:pt idx="123">
                  <c:v>0.41666666666666702</c:v>
                </c:pt>
                <c:pt idx="124">
                  <c:v>0.5</c:v>
                </c:pt>
                <c:pt idx="125">
                  <c:v>0.53488372093023295</c:v>
                </c:pt>
                <c:pt idx="126">
                  <c:v>0.441176470588235</c:v>
                </c:pt>
                <c:pt idx="127">
                  <c:v>0.42307692307692302</c:v>
                </c:pt>
                <c:pt idx="128">
                  <c:v>0.52500000000000002</c:v>
                </c:pt>
                <c:pt idx="129">
                  <c:v>0.48780487804877998</c:v>
                </c:pt>
                <c:pt idx="130">
                  <c:v>0.48484848484848497</c:v>
                </c:pt>
                <c:pt idx="131">
                  <c:v>0.38</c:v>
                </c:pt>
                <c:pt idx="132">
                  <c:v>0.70270270270270296</c:v>
                </c:pt>
                <c:pt idx="133">
                  <c:v>0.371428571428571</c:v>
                </c:pt>
                <c:pt idx="134">
                  <c:v>0.40909090909090901</c:v>
                </c:pt>
                <c:pt idx="135">
                  <c:v>0.57894736842105299</c:v>
                </c:pt>
                <c:pt idx="136">
                  <c:v>0.43181818181818199</c:v>
                </c:pt>
                <c:pt idx="137">
                  <c:v>0.52631578947368396</c:v>
                </c:pt>
                <c:pt idx="138">
                  <c:v>0.38095238095238099</c:v>
                </c:pt>
                <c:pt idx="139">
                  <c:v>0.40816326530612201</c:v>
                </c:pt>
                <c:pt idx="140">
                  <c:v>0.34090909090909099</c:v>
                </c:pt>
                <c:pt idx="141">
                  <c:v>0.42424242424242398</c:v>
                </c:pt>
                <c:pt idx="142">
                  <c:v>0.6</c:v>
                </c:pt>
                <c:pt idx="143">
                  <c:v>0.42105263157894701</c:v>
                </c:pt>
                <c:pt idx="144">
                  <c:v>0.32500000000000001</c:v>
                </c:pt>
                <c:pt idx="145">
                  <c:v>0.44680851063829802</c:v>
                </c:pt>
                <c:pt idx="146">
                  <c:v>0.5</c:v>
                </c:pt>
                <c:pt idx="147">
                  <c:v>0.51351351351351304</c:v>
                </c:pt>
                <c:pt idx="148">
                  <c:v>0.441176470588235</c:v>
                </c:pt>
                <c:pt idx="149">
                  <c:v>0.43243243243243201</c:v>
                </c:pt>
                <c:pt idx="150">
                  <c:v>0.42857142857142899</c:v>
                </c:pt>
                <c:pt idx="151">
                  <c:v>0.53571428571428603</c:v>
                </c:pt>
                <c:pt idx="152">
                  <c:v>0.62222222222222201</c:v>
                </c:pt>
                <c:pt idx="153">
                  <c:v>0.41935483870967699</c:v>
                </c:pt>
                <c:pt idx="154">
                  <c:v>0.58333333333333304</c:v>
                </c:pt>
                <c:pt idx="155">
                  <c:v>0.6</c:v>
                </c:pt>
                <c:pt idx="156">
                  <c:v>0.42424242424242398</c:v>
                </c:pt>
                <c:pt idx="157">
                  <c:v>0.63157894736842102</c:v>
                </c:pt>
                <c:pt idx="158">
                  <c:v>0.487179487179487</c:v>
                </c:pt>
                <c:pt idx="159">
                  <c:v>0.36363636363636398</c:v>
                </c:pt>
                <c:pt idx="160">
                  <c:v>0.46666666666666701</c:v>
                </c:pt>
                <c:pt idx="161">
                  <c:v>0.52173913043478304</c:v>
                </c:pt>
                <c:pt idx="162">
                  <c:v>0.4375</c:v>
                </c:pt>
                <c:pt idx="163">
                  <c:v>0.44444444444444398</c:v>
                </c:pt>
                <c:pt idx="164">
                  <c:v>0.39393939393939398</c:v>
                </c:pt>
                <c:pt idx="165">
                  <c:v>0.35555555555555601</c:v>
                </c:pt>
                <c:pt idx="166">
                  <c:v>0.441176470588235</c:v>
                </c:pt>
                <c:pt idx="167">
                  <c:v>0.41463414634146301</c:v>
                </c:pt>
                <c:pt idx="168">
                  <c:v>0.29032258064516098</c:v>
                </c:pt>
                <c:pt idx="169">
                  <c:v>0.46341463414634099</c:v>
                </c:pt>
                <c:pt idx="170">
                  <c:v>0.58536585365853699</c:v>
                </c:pt>
                <c:pt idx="171">
                  <c:v>0.41379310344827602</c:v>
                </c:pt>
                <c:pt idx="172">
                  <c:v>0.45454545454545497</c:v>
                </c:pt>
                <c:pt idx="173">
                  <c:v>0.57142857142857095</c:v>
                </c:pt>
                <c:pt idx="174">
                  <c:v>0.61111111111111105</c:v>
                </c:pt>
                <c:pt idx="175">
                  <c:v>0.42105263157894701</c:v>
                </c:pt>
                <c:pt idx="176">
                  <c:v>0.51428571428571401</c:v>
                </c:pt>
                <c:pt idx="177">
                  <c:v>0.43333333333333302</c:v>
                </c:pt>
                <c:pt idx="178">
                  <c:v>0.51219512195121997</c:v>
                </c:pt>
                <c:pt idx="179">
                  <c:v>0.37037037037037002</c:v>
                </c:pt>
                <c:pt idx="180">
                  <c:v>0.42857142857142899</c:v>
                </c:pt>
                <c:pt idx="181">
                  <c:v>0.43333333333333302</c:v>
                </c:pt>
                <c:pt idx="182">
                  <c:v>0.3125</c:v>
                </c:pt>
                <c:pt idx="183">
                  <c:v>0.42105263157894701</c:v>
                </c:pt>
                <c:pt idx="184">
                  <c:v>0.6875</c:v>
                </c:pt>
                <c:pt idx="185">
                  <c:v>0.5</c:v>
                </c:pt>
                <c:pt idx="186">
                  <c:v>0.4</c:v>
                </c:pt>
                <c:pt idx="187">
                  <c:v>0.51428571428571401</c:v>
                </c:pt>
                <c:pt idx="188">
                  <c:v>0.4375</c:v>
                </c:pt>
                <c:pt idx="189">
                  <c:v>0.53658536585365901</c:v>
                </c:pt>
                <c:pt idx="190">
                  <c:v>0.45161290322580599</c:v>
                </c:pt>
                <c:pt idx="191">
                  <c:v>0.34375</c:v>
                </c:pt>
                <c:pt idx="192">
                  <c:v>0.57777777777777795</c:v>
                </c:pt>
                <c:pt idx="193">
                  <c:v>0.38235294117647101</c:v>
                </c:pt>
                <c:pt idx="194">
                  <c:v>0.56410256410256399</c:v>
                </c:pt>
                <c:pt idx="195">
                  <c:v>0.38461538461538503</c:v>
                </c:pt>
                <c:pt idx="196">
                  <c:v>0.54285714285714304</c:v>
                </c:pt>
                <c:pt idx="197">
                  <c:v>0.42857142857142899</c:v>
                </c:pt>
                <c:pt idx="198">
                  <c:v>0.44186046511627902</c:v>
                </c:pt>
                <c:pt idx="199">
                  <c:v>0.45833333333333298</c:v>
                </c:pt>
                <c:pt idx="200">
                  <c:v>0.56666666666666698</c:v>
                </c:pt>
                <c:pt idx="201">
                  <c:v>0.40476190476190499</c:v>
                </c:pt>
                <c:pt idx="202">
                  <c:v>0.42857142857142899</c:v>
                </c:pt>
                <c:pt idx="203">
                  <c:v>0.44736842105263203</c:v>
                </c:pt>
                <c:pt idx="204">
                  <c:v>0.5</c:v>
                </c:pt>
                <c:pt idx="205">
                  <c:v>0.44</c:v>
                </c:pt>
                <c:pt idx="206">
                  <c:v>0.15151515151515199</c:v>
                </c:pt>
                <c:pt idx="207">
                  <c:v>0.34090909090909099</c:v>
                </c:pt>
                <c:pt idx="208">
                  <c:v>0.31707317073170699</c:v>
                </c:pt>
                <c:pt idx="209">
                  <c:v>0.4375</c:v>
                </c:pt>
                <c:pt idx="210">
                  <c:v>0.45454545454545497</c:v>
                </c:pt>
                <c:pt idx="211">
                  <c:v>0.4</c:v>
                </c:pt>
                <c:pt idx="212">
                  <c:v>0.31111111111111101</c:v>
                </c:pt>
                <c:pt idx="213">
                  <c:v>0.44444444444444398</c:v>
                </c:pt>
                <c:pt idx="214">
                  <c:v>0.53488372093023295</c:v>
                </c:pt>
                <c:pt idx="215">
                  <c:v>0.46341463414634099</c:v>
                </c:pt>
                <c:pt idx="216">
                  <c:v>0.44736842105263203</c:v>
                </c:pt>
                <c:pt idx="217">
                  <c:v>0.41463414634146301</c:v>
                </c:pt>
                <c:pt idx="218">
                  <c:v>0.56818181818181801</c:v>
                </c:pt>
                <c:pt idx="219">
                  <c:v>0.45454545454545497</c:v>
                </c:pt>
                <c:pt idx="220">
                  <c:v>0.32</c:v>
                </c:pt>
                <c:pt idx="221">
                  <c:v>0.39285714285714302</c:v>
                </c:pt>
                <c:pt idx="222">
                  <c:v>0.31034482758620702</c:v>
                </c:pt>
                <c:pt idx="223">
                  <c:v>0.45714285714285702</c:v>
                </c:pt>
                <c:pt idx="224">
                  <c:v>0.53571428571428603</c:v>
                </c:pt>
                <c:pt idx="225">
                  <c:v>0.48571428571428599</c:v>
                </c:pt>
                <c:pt idx="226">
                  <c:v>0.34615384615384598</c:v>
                </c:pt>
                <c:pt idx="227">
                  <c:v>0.41666666666666702</c:v>
                </c:pt>
                <c:pt idx="228">
                  <c:v>0.40625</c:v>
                </c:pt>
                <c:pt idx="229">
                  <c:v>0.58823529411764697</c:v>
                </c:pt>
                <c:pt idx="230">
                  <c:v>0.35555555555555601</c:v>
                </c:pt>
                <c:pt idx="231">
                  <c:v>0.36170212765957399</c:v>
                </c:pt>
                <c:pt idx="232">
                  <c:v>0.58333333333333304</c:v>
                </c:pt>
                <c:pt idx="233">
                  <c:v>0.57499999999999996</c:v>
                </c:pt>
                <c:pt idx="234">
                  <c:v>0.5625</c:v>
                </c:pt>
                <c:pt idx="235">
                  <c:v>0.44444444444444398</c:v>
                </c:pt>
                <c:pt idx="236">
                  <c:v>0.5</c:v>
                </c:pt>
                <c:pt idx="237">
                  <c:v>0.51428571428571401</c:v>
                </c:pt>
                <c:pt idx="238">
                  <c:v>0.547619047619048</c:v>
                </c:pt>
                <c:pt idx="239">
                  <c:v>0.5</c:v>
                </c:pt>
                <c:pt idx="240">
                  <c:v>0.32432432432432401</c:v>
                </c:pt>
                <c:pt idx="241">
                  <c:v>0.407407407407407</c:v>
                </c:pt>
                <c:pt idx="242">
                  <c:v>0.48275862068965503</c:v>
                </c:pt>
                <c:pt idx="243">
                  <c:v>0.37037037037037002</c:v>
                </c:pt>
                <c:pt idx="244">
                  <c:v>0.53846153846153799</c:v>
                </c:pt>
                <c:pt idx="245">
                  <c:v>0.46153846153846201</c:v>
                </c:pt>
                <c:pt idx="246">
                  <c:v>0.35483870967741898</c:v>
                </c:pt>
                <c:pt idx="247">
                  <c:v>0.43396226415094302</c:v>
                </c:pt>
                <c:pt idx="248">
                  <c:v>0.48648648648648701</c:v>
                </c:pt>
                <c:pt idx="249">
                  <c:v>0.41666666666666702</c:v>
                </c:pt>
                <c:pt idx="250">
                  <c:v>0.45945945945945899</c:v>
                </c:pt>
                <c:pt idx="251">
                  <c:v>0.57142857142857095</c:v>
                </c:pt>
                <c:pt idx="252">
                  <c:v>0.59375</c:v>
                </c:pt>
                <c:pt idx="253">
                  <c:v>0.56410256410256399</c:v>
                </c:pt>
                <c:pt idx="254">
                  <c:v>0.30952380952380998</c:v>
                </c:pt>
                <c:pt idx="255">
                  <c:v>0.41463414634146301</c:v>
                </c:pt>
                <c:pt idx="256">
                  <c:v>0.58333333333333304</c:v>
                </c:pt>
                <c:pt idx="257">
                  <c:v>0.51351351351351304</c:v>
                </c:pt>
                <c:pt idx="258">
                  <c:v>0.47826086956521702</c:v>
                </c:pt>
                <c:pt idx="259">
                  <c:v>0.38461538461538503</c:v>
                </c:pt>
                <c:pt idx="260">
                  <c:v>0.52631578947368396</c:v>
                </c:pt>
                <c:pt idx="261">
                  <c:v>0.43333333333333302</c:v>
                </c:pt>
                <c:pt idx="262">
                  <c:v>0.51724137931034497</c:v>
                </c:pt>
                <c:pt idx="263">
                  <c:v>0.5</c:v>
                </c:pt>
                <c:pt idx="264">
                  <c:v>0.60606060606060597</c:v>
                </c:pt>
                <c:pt idx="265">
                  <c:v>0.4</c:v>
                </c:pt>
                <c:pt idx="266">
                  <c:v>0.38888888888888901</c:v>
                </c:pt>
                <c:pt idx="267">
                  <c:v>0.52380952380952395</c:v>
                </c:pt>
                <c:pt idx="268">
                  <c:v>0.48780487804877998</c:v>
                </c:pt>
                <c:pt idx="269">
                  <c:v>0.5</c:v>
                </c:pt>
                <c:pt idx="270">
                  <c:v>0.55882352941176505</c:v>
                </c:pt>
                <c:pt idx="271">
                  <c:v>0.441176470588235</c:v>
                </c:pt>
                <c:pt idx="272">
                  <c:v>0.64102564102564097</c:v>
                </c:pt>
                <c:pt idx="273">
                  <c:v>0.476190476190476</c:v>
                </c:pt>
                <c:pt idx="274">
                  <c:v>0.44736842105263203</c:v>
                </c:pt>
                <c:pt idx="275">
                  <c:v>0.35714285714285698</c:v>
                </c:pt>
                <c:pt idx="276">
                  <c:v>0.51020408163265296</c:v>
                </c:pt>
                <c:pt idx="277">
                  <c:v>0.5</c:v>
                </c:pt>
                <c:pt idx="278">
                  <c:v>0.41463414634146301</c:v>
                </c:pt>
                <c:pt idx="279">
                  <c:v>0.51063829787234005</c:v>
                </c:pt>
                <c:pt idx="280">
                  <c:v>0.547619047619048</c:v>
                </c:pt>
                <c:pt idx="281">
                  <c:v>0.44444444444444398</c:v>
                </c:pt>
                <c:pt idx="282">
                  <c:v>0.58333333333333304</c:v>
                </c:pt>
                <c:pt idx="283">
                  <c:v>0.48936170212766</c:v>
                </c:pt>
                <c:pt idx="284">
                  <c:v>0.38636363636363602</c:v>
                </c:pt>
                <c:pt idx="285">
                  <c:v>0.43396226415094302</c:v>
                </c:pt>
                <c:pt idx="286">
                  <c:v>0.48837209302325602</c:v>
                </c:pt>
                <c:pt idx="287">
                  <c:v>0.52777777777777801</c:v>
                </c:pt>
                <c:pt idx="288">
                  <c:v>0.35483870967741898</c:v>
                </c:pt>
                <c:pt idx="289">
                  <c:v>0.34782608695652201</c:v>
                </c:pt>
                <c:pt idx="290">
                  <c:v>0.439024390243902</c:v>
                </c:pt>
                <c:pt idx="291">
                  <c:v>0.39024390243902402</c:v>
                </c:pt>
                <c:pt idx="292">
                  <c:v>0.5</c:v>
                </c:pt>
                <c:pt idx="293">
                  <c:v>0.5</c:v>
                </c:pt>
                <c:pt idx="294">
                  <c:v>0.51515151515151503</c:v>
                </c:pt>
                <c:pt idx="295">
                  <c:v>0.59375</c:v>
                </c:pt>
                <c:pt idx="296">
                  <c:v>0.44230769230769201</c:v>
                </c:pt>
                <c:pt idx="297">
                  <c:v>0.58823529411764697</c:v>
                </c:pt>
                <c:pt idx="298">
                  <c:v>0.40909090909090901</c:v>
                </c:pt>
                <c:pt idx="299">
                  <c:v>0.51515151515151503</c:v>
                </c:pt>
                <c:pt idx="300">
                  <c:v>0.441176470588235</c:v>
                </c:pt>
                <c:pt idx="301">
                  <c:v>0.44736842105263203</c:v>
                </c:pt>
                <c:pt idx="302">
                  <c:v>0.38888888888888901</c:v>
                </c:pt>
                <c:pt idx="303">
                  <c:v>0.41463414634146301</c:v>
                </c:pt>
                <c:pt idx="304">
                  <c:v>0.56410256410256399</c:v>
                </c:pt>
                <c:pt idx="305">
                  <c:v>0.51020408163265296</c:v>
                </c:pt>
                <c:pt idx="306">
                  <c:v>0.439024390243902</c:v>
                </c:pt>
                <c:pt idx="307">
                  <c:v>0.4</c:v>
                </c:pt>
                <c:pt idx="308">
                  <c:v>0.47058823529411797</c:v>
                </c:pt>
                <c:pt idx="309">
                  <c:v>0.46511627906976699</c:v>
                </c:pt>
                <c:pt idx="310">
                  <c:v>0.42857142857142899</c:v>
                </c:pt>
                <c:pt idx="311">
                  <c:v>0.57894736842105299</c:v>
                </c:pt>
                <c:pt idx="312">
                  <c:v>0.66666666666666696</c:v>
                </c:pt>
                <c:pt idx="313">
                  <c:v>0.46153846153846201</c:v>
                </c:pt>
                <c:pt idx="314">
                  <c:v>0.5</c:v>
                </c:pt>
                <c:pt idx="315">
                  <c:v>0.5</c:v>
                </c:pt>
                <c:pt idx="316">
                  <c:v>0.39130434782608697</c:v>
                </c:pt>
                <c:pt idx="317">
                  <c:v>0.394736842105263</c:v>
                </c:pt>
                <c:pt idx="318">
                  <c:v>0.48936170212766</c:v>
                </c:pt>
                <c:pt idx="319">
                  <c:v>0.43636363636363601</c:v>
                </c:pt>
                <c:pt idx="320">
                  <c:v>0.41176470588235298</c:v>
                </c:pt>
                <c:pt idx="321">
                  <c:v>0.32</c:v>
                </c:pt>
                <c:pt idx="322">
                  <c:v>0.52777777777777801</c:v>
                </c:pt>
                <c:pt idx="323">
                  <c:v>0.625</c:v>
                </c:pt>
                <c:pt idx="324">
                  <c:v>0.47499999999999998</c:v>
                </c:pt>
                <c:pt idx="325">
                  <c:v>0.46511627906976699</c:v>
                </c:pt>
                <c:pt idx="326">
                  <c:v>0.53333333333333299</c:v>
                </c:pt>
                <c:pt idx="327">
                  <c:v>0.52631578947368396</c:v>
                </c:pt>
                <c:pt idx="328">
                  <c:v>0.487179487179487</c:v>
                </c:pt>
                <c:pt idx="329">
                  <c:v>0.51428571428571401</c:v>
                </c:pt>
                <c:pt idx="330">
                  <c:v>0.34285714285714303</c:v>
                </c:pt>
                <c:pt idx="331">
                  <c:v>0.46511627906976699</c:v>
                </c:pt>
                <c:pt idx="332">
                  <c:v>0.5</c:v>
                </c:pt>
                <c:pt idx="333">
                  <c:v>0.39393939393939398</c:v>
                </c:pt>
                <c:pt idx="334">
                  <c:v>0.53333333333333299</c:v>
                </c:pt>
                <c:pt idx="335">
                  <c:v>0.33333333333333298</c:v>
                </c:pt>
                <c:pt idx="336">
                  <c:v>0.434782608695652</c:v>
                </c:pt>
                <c:pt idx="337">
                  <c:v>0.59523809523809501</c:v>
                </c:pt>
                <c:pt idx="338">
                  <c:v>0.42499999999999999</c:v>
                </c:pt>
                <c:pt idx="339">
                  <c:v>0.48888888888888898</c:v>
                </c:pt>
                <c:pt idx="340">
                  <c:v>0.42105263157894701</c:v>
                </c:pt>
                <c:pt idx="341">
                  <c:v>0.40540540540540498</c:v>
                </c:pt>
                <c:pt idx="342">
                  <c:v>0.48648648648648701</c:v>
                </c:pt>
                <c:pt idx="343">
                  <c:v>0.5</c:v>
                </c:pt>
                <c:pt idx="344">
                  <c:v>0.47499999999999998</c:v>
                </c:pt>
                <c:pt idx="345">
                  <c:v>0.4</c:v>
                </c:pt>
                <c:pt idx="346">
                  <c:v>0.48888888888888898</c:v>
                </c:pt>
                <c:pt idx="347">
                  <c:v>0.28000000000000003</c:v>
                </c:pt>
                <c:pt idx="348">
                  <c:v>0.375</c:v>
                </c:pt>
                <c:pt idx="349">
                  <c:v>0.58620689655172398</c:v>
                </c:pt>
                <c:pt idx="350">
                  <c:v>0.439024390243902</c:v>
                </c:pt>
                <c:pt idx="351">
                  <c:v>0.5</c:v>
                </c:pt>
                <c:pt idx="352">
                  <c:v>0.55263157894736803</c:v>
                </c:pt>
                <c:pt idx="353">
                  <c:v>0.60975609756097604</c:v>
                </c:pt>
                <c:pt idx="354">
                  <c:v>0.54054054054054101</c:v>
                </c:pt>
                <c:pt idx="355">
                  <c:v>0.45</c:v>
                </c:pt>
                <c:pt idx="356">
                  <c:v>0.50980392156862697</c:v>
                </c:pt>
                <c:pt idx="357">
                  <c:v>0.51428571428571401</c:v>
                </c:pt>
                <c:pt idx="358">
                  <c:v>0.48648648648648701</c:v>
                </c:pt>
                <c:pt idx="359">
                  <c:v>0.67441860465116299</c:v>
                </c:pt>
                <c:pt idx="360">
                  <c:v>0.45652173913043498</c:v>
                </c:pt>
                <c:pt idx="361">
                  <c:v>0.44444444444444398</c:v>
                </c:pt>
                <c:pt idx="362">
                  <c:v>0.38</c:v>
                </c:pt>
                <c:pt idx="363">
                  <c:v>0.38297872340425498</c:v>
                </c:pt>
                <c:pt idx="364">
                  <c:v>0.43589743589743601</c:v>
                </c:pt>
                <c:pt idx="365">
                  <c:v>0.512820512820513</c:v>
                </c:pt>
                <c:pt idx="366">
                  <c:v>0.43243243243243201</c:v>
                </c:pt>
                <c:pt idx="367">
                  <c:v>0.5</c:v>
                </c:pt>
                <c:pt idx="368">
                  <c:v>0.44680851063829802</c:v>
                </c:pt>
                <c:pt idx="369">
                  <c:v>0.625</c:v>
                </c:pt>
                <c:pt idx="370">
                  <c:v>0.43137254901960798</c:v>
                </c:pt>
                <c:pt idx="371">
                  <c:v>0.44680851063829802</c:v>
                </c:pt>
                <c:pt idx="372">
                  <c:v>0.452380952380952</c:v>
                </c:pt>
                <c:pt idx="373">
                  <c:v>0.45714285714285702</c:v>
                </c:pt>
                <c:pt idx="374">
                  <c:v>0.50909090909090904</c:v>
                </c:pt>
                <c:pt idx="375">
                  <c:v>0.4375</c:v>
                </c:pt>
                <c:pt idx="376">
                  <c:v>0.46153846153846201</c:v>
                </c:pt>
                <c:pt idx="377">
                  <c:v>0.44444444444444398</c:v>
                </c:pt>
                <c:pt idx="378">
                  <c:v>0.48979591836734698</c:v>
                </c:pt>
                <c:pt idx="379">
                  <c:v>0.44736842105263203</c:v>
                </c:pt>
                <c:pt idx="380">
                  <c:v>0.422222222222222</c:v>
                </c:pt>
                <c:pt idx="381">
                  <c:v>0.39130434782608697</c:v>
                </c:pt>
                <c:pt idx="382">
                  <c:v>0.44736842105263203</c:v>
                </c:pt>
                <c:pt idx="383">
                  <c:v>0.469387755102041</c:v>
                </c:pt>
                <c:pt idx="384">
                  <c:v>0.5</c:v>
                </c:pt>
                <c:pt idx="385">
                  <c:v>0.67857142857142905</c:v>
                </c:pt>
                <c:pt idx="386">
                  <c:v>0.45</c:v>
                </c:pt>
                <c:pt idx="387">
                  <c:v>0.39285714285714302</c:v>
                </c:pt>
                <c:pt idx="388">
                  <c:v>0.4375</c:v>
                </c:pt>
                <c:pt idx="389">
                  <c:v>0.51063829787234005</c:v>
                </c:pt>
                <c:pt idx="390">
                  <c:v>0.57894736842105299</c:v>
                </c:pt>
                <c:pt idx="391">
                  <c:v>0.60869565217391297</c:v>
                </c:pt>
                <c:pt idx="392">
                  <c:v>0.51020408163265296</c:v>
                </c:pt>
                <c:pt idx="393">
                  <c:v>0.394736842105263</c:v>
                </c:pt>
                <c:pt idx="394">
                  <c:v>0.40350877192982498</c:v>
                </c:pt>
                <c:pt idx="395">
                  <c:v>0.51063829787234005</c:v>
                </c:pt>
                <c:pt idx="396">
                  <c:v>0.52500000000000002</c:v>
                </c:pt>
                <c:pt idx="397">
                  <c:v>0.38461538461538503</c:v>
                </c:pt>
                <c:pt idx="398">
                  <c:v>0.57446808510638303</c:v>
                </c:pt>
                <c:pt idx="399">
                  <c:v>0.54237288135593198</c:v>
                </c:pt>
                <c:pt idx="400">
                  <c:v>0.30769230769230799</c:v>
                </c:pt>
                <c:pt idx="401">
                  <c:v>0.45161290322580599</c:v>
                </c:pt>
                <c:pt idx="402">
                  <c:v>0.38297872340425498</c:v>
                </c:pt>
                <c:pt idx="403">
                  <c:v>0.36734693877551</c:v>
                </c:pt>
                <c:pt idx="404">
                  <c:v>0.47727272727272702</c:v>
                </c:pt>
                <c:pt idx="405">
                  <c:v>0.46808510638297901</c:v>
                </c:pt>
                <c:pt idx="406">
                  <c:v>0.36170212765957399</c:v>
                </c:pt>
                <c:pt idx="407">
                  <c:v>0.38461538461538503</c:v>
                </c:pt>
                <c:pt idx="408">
                  <c:v>0.46511627906976699</c:v>
                </c:pt>
                <c:pt idx="409">
                  <c:v>0.44897959183673503</c:v>
                </c:pt>
                <c:pt idx="410">
                  <c:v>0.45098039215686297</c:v>
                </c:pt>
                <c:pt idx="411">
                  <c:v>0.38636363636363602</c:v>
                </c:pt>
                <c:pt idx="412">
                  <c:v>0.46341463414634099</c:v>
                </c:pt>
                <c:pt idx="413">
                  <c:v>0.4</c:v>
                </c:pt>
                <c:pt idx="414">
                  <c:v>0.50943396226415105</c:v>
                </c:pt>
                <c:pt idx="415">
                  <c:v>0.42499999999999999</c:v>
                </c:pt>
                <c:pt idx="416">
                  <c:v>0.47368421052631599</c:v>
                </c:pt>
                <c:pt idx="417">
                  <c:v>0.47169811320754701</c:v>
                </c:pt>
                <c:pt idx="418">
                  <c:v>0.53846153846153799</c:v>
                </c:pt>
                <c:pt idx="419">
                  <c:v>0.45833333333333298</c:v>
                </c:pt>
                <c:pt idx="420">
                  <c:v>0.52173913043478304</c:v>
                </c:pt>
                <c:pt idx="421">
                  <c:v>0.53488372093023295</c:v>
                </c:pt>
                <c:pt idx="422">
                  <c:v>0.44</c:v>
                </c:pt>
                <c:pt idx="423">
                  <c:v>0.547619047619048</c:v>
                </c:pt>
                <c:pt idx="424">
                  <c:v>0.434782608695652</c:v>
                </c:pt>
                <c:pt idx="425">
                  <c:v>0.53488372093023295</c:v>
                </c:pt>
                <c:pt idx="426">
                  <c:v>0.47142857142857097</c:v>
                </c:pt>
                <c:pt idx="427">
                  <c:v>0.422222222222222</c:v>
                </c:pt>
                <c:pt idx="428">
                  <c:v>0.56818181818181801</c:v>
                </c:pt>
                <c:pt idx="429">
                  <c:v>0.4</c:v>
                </c:pt>
                <c:pt idx="430">
                  <c:v>0.40425531914893598</c:v>
                </c:pt>
                <c:pt idx="431">
                  <c:v>0.52272727272727304</c:v>
                </c:pt>
                <c:pt idx="432">
                  <c:v>0.5</c:v>
                </c:pt>
                <c:pt idx="433">
                  <c:v>0.32500000000000001</c:v>
                </c:pt>
                <c:pt idx="434">
                  <c:v>0.41025641025641002</c:v>
                </c:pt>
                <c:pt idx="435">
                  <c:v>0.56756756756756799</c:v>
                </c:pt>
                <c:pt idx="436">
                  <c:v>0.45652173913043498</c:v>
                </c:pt>
                <c:pt idx="437">
                  <c:v>0.40425531914893598</c:v>
                </c:pt>
                <c:pt idx="438">
                  <c:v>0.44680851063829802</c:v>
                </c:pt>
                <c:pt idx="439">
                  <c:v>0.4</c:v>
                </c:pt>
                <c:pt idx="440">
                  <c:v>0.4</c:v>
                </c:pt>
                <c:pt idx="441">
                  <c:v>0.36363636363636398</c:v>
                </c:pt>
                <c:pt idx="442">
                  <c:v>0.49122807017543901</c:v>
                </c:pt>
                <c:pt idx="443">
                  <c:v>0.67346938775510201</c:v>
                </c:pt>
                <c:pt idx="444">
                  <c:v>0.46666666666666701</c:v>
                </c:pt>
                <c:pt idx="445">
                  <c:v>0.37777777777777799</c:v>
                </c:pt>
                <c:pt idx="446">
                  <c:v>0.42857142857142899</c:v>
                </c:pt>
                <c:pt idx="447">
                  <c:v>0.53846153846153799</c:v>
                </c:pt>
                <c:pt idx="448">
                  <c:v>0.40425531914893598</c:v>
                </c:pt>
                <c:pt idx="449">
                  <c:v>0.39130434782608697</c:v>
                </c:pt>
                <c:pt idx="450">
                  <c:v>0.422222222222222</c:v>
                </c:pt>
                <c:pt idx="451">
                  <c:v>0.47222222222222199</c:v>
                </c:pt>
                <c:pt idx="452">
                  <c:v>0.48837209302325602</c:v>
                </c:pt>
                <c:pt idx="453">
                  <c:v>0.439024390243902</c:v>
                </c:pt>
                <c:pt idx="454">
                  <c:v>0.35555555555555601</c:v>
                </c:pt>
                <c:pt idx="455">
                  <c:v>0.42857142857142899</c:v>
                </c:pt>
                <c:pt idx="456">
                  <c:v>0.46428571428571402</c:v>
                </c:pt>
                <c:pt idx="457">
                  <c:v>0.51785714285714302</c:v>
                </c:pt>
                <c:pt idx="458">
                  <c:v>0.37735849056603799</c:v>
                </c:pt>
                <c:pt idx="459">
                  <c:v>0.45283018867924502</c:v>
                </c:pt>
                <c:pt idx="460">
                  <c:v>0.47826086956521702</c:v>
                </c:pt>
                <c:pt idx="461">
                  <c:v>0.35416666666666702</c:v>
                </c:pt>
                <c:pt idx="462">
                  <c:v>0.565217391304348</c:v>
                </c:pt>
                <c:pt idx="463">
                  <c:v>0.49090909090909102</c:v>
                </c:pt>
                <c:pt idx="464">
                  <c:v>0.5</c:v>
                </c:pt>
                <c:pt idx="465">
                  <c:v>0.57777777777777795</c:v>
                </c:pt>
                <c:pt idx="466">
                  <c:v>0.39393939393939398</c:v>
                </c:pt>
                <c:pt idx="467">
                  <c:v>0.43283582089552203</c:v>
                </c:pt>
                <c:pt idx="468">
                  <c:v>0.45454545454545497</c:v>
                </c:pt>
                <c:pt idx="469">
                  <c:v>0.46808510638297901</c:v>
                </c:pt>
                <c:pt idx="470">
                  <c:v>0.45714285714285702</c:v>
                </c:pt>
                <c:pt idx="471">
                  <c:v>0.43243243243243201</c:v>
                </c:pt>
                <c:pt idx="472">
                  <c:v>0.52941176470588203</c:v>
                </c:pt>
                <c:pt idx="473">
                  <c:v>0.50943396226415105</c:v>
                </c:pt>
                <c:pt idx="474">
                  <c:v>0.46428571428571402</c:v>
                </c:pt>
                <c:pt idx="475">
                  <c:v>0.27586206896551702</c:v>
                </c:pt>
                <c:pt idx="476">
                  <c:v>0.5</c:v>
                </c:pt>
                <c:pt idx="477">
                  <c:v>0.47727272727272702</c:v>
                </c:pt>
                <c:pt idx="478">
                  <c:v>0.44230769230769201</c:v>
                </c:pt>
                <c:pt idx="479">
                  <c:v>0.55000000000000004</c:v>
                </c:pt>
                <c:pt idx="480">
                  <c:v>0.5</c:v>
                </c:pt>
                <c:pt idx="481">
                  <c:v>0.42857142857142899</c:v>
                </c:pt>
                <c:pt idx="482">
                  <c:v>0.42499999999999999</c:v>
                </c:pt>
                <c:pt idx="483">
                  <c:v>0.40425531914893598</c:v>
                </c:pt>
                <c:pt idx="484">
                  <c:v>0.44186046511627902</c:v>
                </c:pt>
                <c:pt idx="485">
                  <c:v>0.54</c:v>
                </c:pt>
                <c:pt idx="486">
                  <c:v>0.54545454545454497</c:v>
                </c:pt>
                <c:pt idx="487">
                  <c:v>0.48214285714285698</c:v>
                </c:pt>
                <c:pt idx="488">
                  <c:v>0.41304347826087001</c:v>
                </c:pt>
                <c:pt idx="489">
                  <c:v>0.41666666666666702</c:v>
                </c:pt>
                <c:pt idx="490">
                  <c:v>0.48148148148148101</c:v>
                </c:pt>
                <c:pt idx="491">
                  <c:v>0.62162162162162204</c:v>
                </c:pt>
                <c:pt idx="492">
                  <c:v>0.46808510638297901</c:v>
                </c:pt>
                <c:pt idx="493">
                  <c:v>0.46666666666666701</c:v>
                </c:pt>
                <c:pt idx="494">
                  <c:v>0.55172413793103403</c:v>
                </c:pt>
                <c:pt idx="495">
                  <c:v>0.41304347826087001</c:v>
                </c:pt>
                <c:pt idx="496">
                  <c:v>0.41304347826087001</c:v>
                </c:pt>
                <c:pt idx="497">
                  <c:v>0.565217391304348</c:v>
                </c:pt>
                <c:pt idx="498">
                  <c:v>0.38461538461538503</c:v>
                </c:pt>
                <c:pt idx="499">
                  <c:v>0.44680851063829802</c:v>
                </c:pt>
                <c:pt idx="500">
                  <c:v>0.46808510638297901</c:v>
                </c:pt>
                <c:pt idx="501">
                  <c:v>0.512820512820513</c:v>
                </c:pt>
                <c:pt idx="502">
                  <c:v>0.36363636363636398</c:v>
                </c:pt>
                <c:pt idx="503">
                  <c:v>0.39130434782608697</c:v>
                </c:pt>
                <c:pt idx="504">
                  <c:v>0.381818181818182</c:v>
                </c:pt>
                <c:pt idx="505">
                  <c:v>0.375</c:v>
                </c:pt>
                <c:pt idx="506">
                  <c:v>0.54166666666666696</c:v>
                </c:pt>
                <c:pt idx="507">
                  <c:v>0.42857142857142899</c:v>
                </c:pt>
                <c:pt idx="508">
                  <c:v>0.46153846153846201</c:v>
                </c:pt>
                <c:pt idx="509">
                  <c:v>0.38636363636363602</c:v>
                </c:pt>
                <c:pt idx="510">
                  <c:v>0.40909090909090901</c:v>
                </c:pt>
                <c:pt idx="511">
                  <c:v>0.36734693877551</c:v>
                </c:pt>
                <c:pt idx="512">
                  <c:v>0.372093023255814</c:v>
                </c:pt>
                <c:pt idx="513">
                  <c:v>0.41304347826087001</c:v>
                </c:pt>
                <c:pt idx="514">
                  <c:v>0.42622950819672101</c:v>
                </c:pt>
                <c:pt idx="515">
                  <c:v>0.36842105263157898</c:v>
                </c:pt>
                <c:pt idx="516">
                  <c:v>0.57777777777777795</c:v>
                </c:pt>
                <c:pt idx="517">
                  <c:v>0.51923076923076905</c:v>
                </c:pt>
                <c:pt idx="518">
                  <c:v>0.46511627906976699</c:v>
                </c:pt>
                <c:pt idx="519">
                  <c:v>0.47916666666666702</c:v>
                </c:pt>
                <c:pt idx="520">
                  <c:v>0.5</c:v>
                </c:pt>
                <c:pt idx="521">
                  <c:v>0.47058823529411797</c:v>
                </c:pt>
                <c:pt idx="522">
                  <c:v>0.48979591836734698</c:v>
                </c:pt>
                <c:pt idx="523">
                  <c:v>0.38461538461538503</c:v>
                </c:pt>
                <c:pt idx="524">
                  <c:v>0.54545454545454497</c:v>
                </c:pt>
                <c:pt idx="525">
                  <c:v>0.5</c:v>
                </c:pt>
                <c:pt idx="526">
                  <c:v>0.46666666666666701</c:v>
                </c:pt>
                <c:pt idx="527">
                  <c:v>0.39534883720930197</c:v>
                </c:pt>
                <c:pt idx="528">
                  <c:v>0.44444444444444398</c:v>
                </c:pt>
                <c:pt idx="529">
                  <c:v>0.4375</c:v>
                </c:pt>
                <c:pt idx="530">
                  <c:v>0.5</c:v>
                </c:pt>
                <c:pt idx="531">
                  <c:v>0.48888888888888898</c:v>
                </c:pt>
                <c:pt idx="532">
                  <c:v>0.5</c:v>
                </c:pt>
                <c:pt idx="533">
                  <c:v>0.36363636363636398</c:v>
                </c:pt>
                <c:pt idx="534">
                  <c:v>0.40384615384615402</c:v>
                </c:pt>
                <c:pt idx="535">
                  <c:v>0.4</c:v>
                </c:pt>
                <c:pt idx="536">
                  <c:v>0.34</c:v>
                </c:pt>
                <c:pt idx="537">
                  <c:v>0.44186046511627902</c:v>
                </c:pt>
                <c:pt idx="538">
                  <c:v>0.41025641025641002</c:v>
                </c:pt>
                <c:pt idx="539">
                  <c:v>0.42553191489361702</c:v>
                </c:pt>
                <c:pt idx="540">
                  <c:v>0.36363636363636398</c:v>
                </c:pt>
                <c:pt idx="541">
                  <c:v>0.46341463414634099</c:v>
                </c:pt>
                <c:pt idx="542">
                  <c:v>0.5</c:v>
                </c:pt>
                <c:pt idx="543">
                  <c:v>0.45</c:v>
                </c:pt>
                <c:pt idx="544">
                  <c:v>0.32727272727272699</c:v>
                </c:pt>
                <c:pt idx="545">
                  <c:v>0.47499999999999998</c:v>
                </c:pt>
                <c:pt idx="546">
                  <c:v>0.48936170212766</c:v>
                </c:pt>
                <c:pt idx="547">
                  <c:v>0.434782608695652</c:v>
                </c:pt>
                <c:pt idx="548">
                  <c:v>0.32692307692307698</c:v>
                </c:pt>
                <c:pt idx="549">
                  <c:v>0.35897435897435898</c:v>
                </c:pt>
                <c:pt idx="550">
                  <c:v>0.52631578947368396</c:v>
                </c:pt>
                <c:pt idx="551">
                  <c:v>0.56097560975609795</c:v>
                </c:pt>
                <c:pt idx="552">
                  <c:v>0.45652173913043498</c:v>
                </c:pt>
                <c:pt idx="553">
                  <c:v>0.57692307692307698</c:v>
                </c:pt>
                <c:pt idx="554">
                  <c:v>0.581395348837209</c:v>
                </c:pt>
                <c:pt idx="555">
                  <c:v>0.47169811320754701</c:v>
                </c:pt>
                <c:pt idx="556">
                  <c:v>0.35714285714285698</c:v>
                </c:pt>
                <c:pt idx="557">
                  <c:v>0.48</c:v>
                </c:pt>
                <c:pt idx="558">
                  <c:v>0.422222222222222</c:v>
                </c:pt>
                <c:pt idx="559">
                  <c:v>0.48936170212766</c:v>
                </c:pt>
                <c:pt idx="560">
                  <c:v>0.41176470588235298</c:v>
                </c:pt>
                <c:pt idx="561">
                  <c:v>0.53191489361702105</c:v>
                </c:pt>
                <c:pt idx="562">
                  <c:v>0.37878787878787901</c:v>
                </c:pt>
                <c:pt idx="563">
                  <c:v>0.51351351351351304</c:v>
                </c:pt>
                <c:pt idx="564">
                  <c:v>0.43181818181818199</c:v>
                </c:pt>
                <c:pt idx="565">
                  <c:v>0.63636363636363602</c:v>
                </c:pt>
                <c:pt idx="566">
                  <c:v>0.5</c:v>
                </c:pt>
                <c:pt idx="567">
                  <c:v>0.40476190476190499</c:v>
                </c:pt>
                <c:pt idx="568">
                  <c:v>0.47916666666666702</c:v>
                </c:pt>
                <c:pt idx="569">
                  <c:v>0.5</c:v>
                </c:pt>
                <c:pt idx="570">
                  <c:v>0.45</c:v>
                </c:pt>
                <c:pt idx="571">
                  <c:v>0.45652173913043498</c:v>
                </c:pt>
                <c:pt idx="572">
                  <c:v>0.38636363636363602</c:v>
                </c:pt>
                <c:pt idx="573">
                  <c:v>0.46</c:v>
                </c:pt>
                <c:pt idx="574">
                  <c:v>0.45833333333333298</c:v>
                </c:pt>
                <c:pt idx="575">
                  <c:v>0.42</c:v>
                </c:pt>
                <c:pt idx="576">
                  <c:v>0.422222222222222</c:v>
                </c:pt>
                <c:pt idx="577">
                  <c:v>0.39622641509433998</c:v>
                </c:pt>
                <c:pt idx="578">
                  <c:v>0.43589743589743601</c:v>
                </c:pt>
                <c:pt idx="579">
                  <c:v>0.40909090909090901</c:v>
                </c:pt>
                <c:pt idx="580">
                  <c:v>0.51063829787234005</c:v>
                </c:pt>
                <c:pt idx="581">
                  <c:v>0.48936170212766</c:v>
                </c:pt>
                <c:pt idx="582">
                  <c:v>0.422222222222222</c:v>
                </c:pt>
                <c:pt idx="583">
                  <c:v>0.36585365853658502</c:v>
                </c:pt>
                <c:pt idx="584">
                  <c:v>0.42857142857142899</c:v>
                </c:pt>
                <c:pt idx="585">
                  <c:v>0.483870967741935</c:v>
                </c:pt>
                <c:pt idx="586">
                  <c:v>0.48214285714285698</c:v>
                </c:pt>
                <c:pt idx="587">
                  <c:v>0.4</c:v>
                </c:pt>
                <c:pt idx="588">
                  <c:v>0.36206896551724099</c:v>
                </c:pt>
                <c:pt idx="589">
                  <c:v>0.46341463414634099</c:v>
                </c:pt>
                <c:pt idx="590">
                  <c:v>0.46551724137931</c:v>
                </c:pt>
                <c:pt idx="591">
                  <c:v>0.45762711864406802</c:v>
                </c:pt>
                <c:pt idx="592">
                  <c:v>0.44444444444444398</c:v>
                </c:pt>
                <c:pt idx="593">
                  <c:v>0.39622641509433998</c:v>
                </c:pt>
                <c:pt idx="594">
                  <c:v>0.46</c:v>
                </c:pt>
                <c:pt idx="595">
                  <c:v>0.28571428571428598</c:v>
                </c:pt>
                <c:pt idx="596">
                  <c:v>0.40540540540540498</c:v>
                </c:pt>
                <c:pt idx="597">
                  <c:v>0.340425531914894</c:v>
                </c:pt>
                <c:pt idx="598">
                  <c:v>0.47499999999999998</c:v>
                </c:pt>
                <c:pt idx="599">
                  <c:v>0.5</c:v>
                </c:pt>
                <c:pt idx="600">
                  <c:v>0.45714285714285702</c:v>
                </c:pt>
                <c:pt idx="601">
                  <c:v>0.40909090909090901</c:v>
                </c:pt>
                <c:pt idx="602">
                  <c:v>0.54545454545454497</c:v>
                </c:pt>
                <c:pt idx="603">
                  <c:v>0.52083333333333304</c:v>
                </c:pt>
                <c:pt idx="604">
                  <c:v>0.5</c:v>
                </c:pt>
                <c:pt idx="605">
                  <c:v>0.45</c:v>
                </c:pt>
                <c:pt idx="606">
                  <c:v>0.39215686274509798</c:v>
                </c:pt>
                <c:pt idx="607">
                  <c:v>0.41025641025641002</c:v>
                </c:pt>
                <c:pt idx="608">
                  <c:v>0.54545454545454497</c:v>
                </c:pt>
                <c:pt idx="609">
                  <c:v>0.60465116279069797</c:v>
                </c:pt>
                <c:pt idx="610">
                  <c:v>0.55263157894736803</c:v>
                </c:pt>
                <c:pt idx="611">
                  <c:v>0.41025641025641002</c:v>
                </c:pt>
                <c:pt idx="612">
                  <c:v>0.37735849056603799</c:v>
                </c:pt>
                <c:pt idx="613">
                  <c:v>0.37777777777777799</c:v>
                </c:pt>
                <c:pt idx="614">
                  <c:v>0.37254901960784298</c:v>
                </c:pt>
                <c:pt idx="615">
                  <c:v>0.381818181818182</c:v>
                </c:pt>
                <c:pt idx="616">
                  <c:v>0.26086956521739102</c:v>
                </c:pt>
                <c:pt idx="617">
                  <c:v>0.54</c:v>
                </c:pt>
                <c:pt idx="618">
                  <c:v>0.50943396226415105</c:v>
                </c:pt>
                <c:pt idx="619">
                  <c:v>0.36</c:v>
                </c:pt>
                <c:pt idx="620">
                  <c:v>0.52777777777777801</c:v>
                </c:pt>
                <c:pt idx="621">
                  <c:v>0.35</c:v>
                </c:pt>
                <c:pt idx="622">
                  <c:v>0.48888888888888898</c:v>
                </c:pt>
                <c:pt idx="623">
                  <c:v>0.36538461538461497</c:v>
                </c:pt>
                <c:pt idx="624">
                  <c:v>0.54054054054054101</c:v>
                </c:pt>
                <c:pt idx="625">
                  <c:v>0.34615384615384598</c:v>
                </c:pt>
                <c:pt idx="626">
                  <c:v>0.38461538461538503</c:v>
                </c:pt>
                <c:pt idx="627">
                  <c:v>0.394736842105263</c:v>
                </c:pt>
                <c:pt idx="628">
                  <c:v>0.33333333333333298</c:v>
                </c:pt>
                <c:pt idx="629">
                  <c:v>0.46153846153846201</c:v>
                </c:pt>
                <c:pt idx="630">
                  <c:v>0.60465116279069797</c:v>
                </c:pt>
                <c:pt idx="631">
                  <c:v>0.50943396226415105</c:v>
                </c:pt>
                <c:pt idx="632">
                  <c:v>0.47169811320754701</c:v>
                </c:pt>
                <c:pt idx="633">
                  <c:v>0.40425531914893598</c:v>
                </c:pt>
                <c:pt idx="634">
                  <c:v>0.42499999999999999</c:v>
                </c:pt>
                <c:pt idx="635">
                  <c:v>0.371428571428571</c:v>
                </c:pt>
                <c:pt idx="636">
                  <c:v>0.5</c:v>
                </c:pt>
                <c:pt idx="637">
                  <c:v>0.34</c:v>
                </c:pt>
                <c:pt idx="638">
                  <c:v>0.41176470588235298</c:v>
                </c:pt>
                <c:pt idx="639">
                  <c:v>0.52</c:v>
                </c:pt>
                <c:pt idx="640">
                  <c:v>0.55319148936170204</c:v>
                </c:pt>
                <c:pt idx="641">
                  <c:v>0.53333333333333299</c:v>
                </c:pt>
                <c:pt idx="642">
                  <c:v>0.33333333333333298</c:v>
                </c:pt>
                <c:pt idx="643">
                  <c:v>0.47058823529411797</c:v>
                </c:pt>
                <c:pt idx="644">
                  <c:v>0.43589743589743601</c:v>
                </c:pt>
                <c:pt idx="645">
                  <c:v>0.512820512820513</c:v>
                </c:pt>
                <c:pt idx="646">
                  <c:v>0.434782608695652</c:v>
                </c:pt>
                <c:pt idx="647">
                  <c:v>0.42857142857142899</c:v>
                </c:pt>
                <c:pt idx="648">
                  <c:v>0.57142857142857095</c:v>
                </c:pt>
                <c:pt idx="649">
                  <c:v>0.46296296296296302</c:v>
                </c:pt>
                <c:pt idx="650">
                  <c:v>0.5</c:v>
                </c:pt>
                <c:pt idx="651">
                  <c:v>0.48780487804877998</c:v>
                </c:pt>
                <c:pt idx="652">
                  <c:v>0.47826086956521702</c:v>
                </c:pt>
                <c:pt idx="653">
                  <c:v>0.51666666666666705</c:v>
                </c:pt>
                <c:pt idx="654">
                  <c:v>0.51063829787234005</c:v>
                </c:pt>
                <c:pt idx="655">
                  <c:v>0.35135135135135098</c:v>
                </c:pt>
                <c:pt idx="656">
                  <c:v>0.39024390243902402</c:v>
                </c:pt>
                <c:pt idx="657">
                  <c:v>0.372093023255814</c:v>
                </c:pt>
                <c:pt idx="658">
                  <c:v>0.372093023255814</c:v>
                </c:pt>
                <c:pt idx="659">
                  <c:v>0.41176470588235298</c:v>
                </c:pt>
                <c:pt idx="660">
                  <c:v>0.40677966101694901</c:v>
                </c:pt>
                <c:pt idx="661">
                  <c:v>0.45833333333333298</c:v>
                </c:pt>
                <c:pt idx="662">
                  <c:v>0.61403508771929804</c:v>
                </c:pt>
                <c:pt idx="663">
                  <c:v>0.39622641509433998</c:v>
                </c:pt>
                <c:pt idx="664">
                  <c:v>0.53658536585365901</c:v>
                </c:pt>
                <c:pt idx="665">
                  <c:v>0.422222222222222</c:v>
                </c:pt>
                <c:pt idx="666">
                  <c:v>0.422222222222222</c:v>
                </c:pt>
                <c:pt idx="667">
                  <c:v>0.40476190476190499</c:v>
                </c:pt>
                <c:pt idx="668">
                  <c:v>0.547619047619048</c:v>
                </c:pt>
                <c:pt idx="669">
                  <c:v>0.57575757575757602</c:v>
                </c:pt>
                <c:pt idx="670">
                  <c:v>0.43835616438356201</c:v>
                </c:pt>
                <c:pt idx="671">
                  <c:v>0.46551724137931</c:v>
                </c:pt>
                <c:pt idx="672">
                  <c:v>0.47368421052631599</c:v>
                </c:pt>
                <c:pt idx="673">
                  <c:v>0.44186046511627902</c:v>
                </c:pt>
                <c:pt idx="674">
                  <c:v>0.41791044776119401</c:v>
                </c:pt>
                <c:pt idx="675">
                  <c:v>0.37931034482758602</c:v>
                </c:pt>
                <c:pt idx="676">
                  <c:v>0.352112676056338</c:v>
                </c:pt>
                <c:pt idx="677">
                  <c:v>0.37704918032786899</c:v>
                </c:pt>
                <c:pt idx="678">
                  <c:v>0.40625</c:v>
                </c:pt>
                <c:pt idx="679">
                  <c:v>0.43333333333333302</c:v>
                </c:pt>
                <c:pt idx="680">
                  <c:v>0.36923076923076897</c:v>
                </c:pt>
                <c:pt idx="681">
                  <c:v>0.37931034482758602</c:v>
                </c:pt>
                <c:pt idx="682">
                  <c:v>0.42307692307692302</c:v>
                </c:pt>
                <c:pt idx="683">
                  <c:v>0.39583333333333298</c:v>
                </c:pt>
                <c:pt idx="684">
                  <c:v>0.40384615384615402</c:v>
                </c:pt>
                <c:pt idx="685">
                  <c:v>0.35</c:v>
                </c:pt>
                <c:pt idx="686">
                  <c:v>0.42307692307692302</c:v>
                </c:pt>
                <c:pt idx="687">
                  <c:v>0.5</c:v>
                </c:pt>
                <c:pt idx="688">
                  <c:v>0.41666666666666702</c:v>
                </c:pt>
                <c:pt idx="689">
                  <c:v>0.41025641025641002</c:v>
                </c:pt>
                <c:pt idx="690">
                  <c:v>0.30555555555555602</c:v>
                </c:pt>
                <c:pt idx="691">
                  <c:v>0.38235294117647101</c:v>
                </c:pt>
                <c:pt idx="692">
                  <c:v>0.32142857142857101</c:v>
                </c:pt>
                <c:pt idx="693">
                  <c:v>0.42857142857142899</c:v>
                </c:pt>
                <c:pt idx="694">
                  <c:v>0.36</c:v>
                </c:pt>
                <c:pt idx="695">
                  <c:v>0.5</c:v>
                </c:pt>
                <c:pt idx="696">
                  <c:v>0.24137931034482801</c:v>
                </c:pt>
                <c:pt idx="697">
                  <c:v>0.476190476190476</c:v>
                </c:pt>
                <c:pt idx="698">
                  <c:v>0.51515151515151503</c:v>
                </c:pt>
                <c:pt idx="699">
                  <c:v>0.547619047619048</c:v>
                </c:pt>
                <c:pt idx="700">
                  <c:v>0.45454545454545497</c:v>
                </c:pt>
                <c:pt idx="701">
                  <c:v>0.30769230769230799</c:v>
                </c:pt>
                <c:pt idx="702">
                  <c:v>0.4</c:v>
                </c:pt>
                <c:pt idx="703">
                  <c:v>0.35294117647058798</c:v>
                </c:pt>
                <c:pt idx="704">
                  <c:v>0.42592592592592599</c:v>
                </c:pt>
                <c:pt idx="705">
                  <c:v>0.37313432835820898</c:v>
                </c:pt>
                <c:pt idx="706">
                  <c:v>0.50602409638554202</c:v>
                </c:pt>
                <c:pt idx="707">
                  <c:v>0.36458333333333298</c:v>
                </c:pt>
                <c:pt idx="708">
                  <c:v>0.265625</c:v>
                </c:pt>
                <c:pt idx="709">
                  <c:v>0.28780487804878002</c:v>
                </c:pt>
                <c:pt idx="710">
                  <c:v>0.19373776908023499</c:v>
                </c:pt>
              </c:numCache>
            </c:numRef>
          </c:val>
        </c:ser>
        <c:marker val="1"/>
        <c:axId val="190511360"/>
        <c:axId val="192424576"/>
      </c:lineChart>
      <c:catAx>
        <c:axId val="190511360"/>
        <c:scaling>
          <c:orientation val="minMax"/>
        </c:scaling>
        <c:axPos val="b"/>
        <c:tickLblPos val="nextTo"/>
        <c:crossAx val="192424576"/>
        <c:crosses val="autoZero"/>
        <c:auto val="1"/>
        <c:lblAlgn val="ctr"/>
        <c:lblOffset val="100"/>
      </c:catAx>
      <c:valAx>
        <c:axId val="192424576"/>
        <c:scaling>
          <c:orientation val="minMax"/>
        </c:scaling>
        <c:axPos val="l"/>
        <c:majorGridlines/>
        <c:numFmt formatCode="0.00%" sourceLinked="1"/>
        <c:tickLblPos val="nextTo"/>
        <c:crossAx val="190511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ecart_pts!$C$2:$C$79</c:f>
              <c:numCache>
                <c:formatCode>0.0%</c:formatCode>
                <c:ptCount val="78"/>
                <c:pt idx="0">
                  <c:v>9.0909090909090898E-2</c:v>
                </c:pt>
                <c:pt idx="1">
                  <c:v>0.31818181818181801</c:v>
                </c:pt>
                <c:pt idx="2">
                  <c:v>0.35135135135135098</c:v>
                </c:pt>
                <c:pt idx="3">
                  <c:v>0.30555555555555602</c:v>
                </c:pt>
                <c:pt idx="4">
                  <c:v>0.194444444444444</c:v>
                </c:pt>
                <c:pt idx="5">
                  <c:v>0.29166666666666702</c:v>
                </c:pt>
                <c:pt idx="6">
                  <c:v>0.5</c:v>
                </c:pt>
                <c:pt idx="7">
                  <c:v>0.418604651162791</c:v>
                </c:pt>
                <c:pt idx="8">
                  <c:v>0.38333333333333303</c:v>
                </c:pt>
                <c:pt idx="9">
                  <c:v>0.34482758620689702</c:v>
                </c:pt>
                <c:pt idx="10">
                  <c:v>0.37894736842105298</c:v>
                </c:pt>
                <c:pt idx="11">
                  <c:v>0.27777777777777801</c:v>
                </c:pt>
                <c:pt idx="12">
                  <c:v>0.53448275862068995</c:v>
                </c:pt>
                <c:pt idx="13">
                  <c:v>0.36448598130841098</c:v>
                </c:pt>
                <c:pt idx="14">
                  <c:v>0.28169014084506999</c:v>
                </c:pt>
                <c:pt idx="15">
                  <c:v>0.47244094488188998</c:v>
                </c:pt>
                <c:pt idx="16">
                  <c:v>0.42635658914728702</c:v>
                </c:pt>
                <c:pt idx="17">
                  <c:v>0.402985074626866</c:v>
                </c:pt>
                <c:pt idx="18">
                  <c:v>0.371428571428571</c:v>
                </c:pt>
                <c:pt idx="19">
                  <c:v>0.41176470588235298</c:v>
                </c:pt>
                <c:pt idx="20">
                  <c:v>0.422163588390501</c:v>
                </c:pt>
                <c:pt idx="21">
                  <c:v>0.39339339339339302</c:v>
                </c:pt>
                <c:pt idx="22">
                  <c:v>0.37460317460317499</c:v>
                </c:pt>
                <c:pt idx="23">
                  <c:v>0.39454094292803998</c:v>
                </c:pt>
                <c:pt idx="24">
                  <c:v>0.407608695652174</c:v>
                </c:pt>
                <c:pt idx="25">
                  <c:v>0.42375601926163697</c:v>
                </c:pt>
                <c:pt idx="26">
                  <c:v>0.40960809102402002</c:v>
                </c:pt>
                <c:pt idx="27">
                  <c:v>0.428201811125485</c:v>
                </c:pt>
                <c:pt idx="28">
                  <c:v>0.43995098039215702</c:v>
                </c:pt>
                <c:pt idx="29">
                  <c:v>0.40362438220757801</c:v>
                </c:pt>
                <c:pt idx="30">
                  <c:v>0.41634980988593201</c:v>
                </c:pt>
                <c:pt idx="31">
                  <c:v>0.38873626373626402</c:v>
                </c:pt>
                <c:pt idx="32">
                  <c:v>0.39470365699873899</c:v>
                </c:pt>
                <c:pt idx="33">
                  <c:v>0.43553629469122401</c:v>
                </c:pt>
                <c:pt idx="34">
                  <c:v>0.43329397874852399</c:v>
                </c:pt>
                <c:pt idx="35">
                  <c:v>0.40582191780821902</c:v>
                </c:pt>
                <c:pt idx="36">
                  <c:v>0.46073903002309502</c:v>
                </c:pt>
                <c:pt idx="37">
                  <c:v>0.44166666666666698</c:v>
                </c:pt>
                <c:pt idx="38">
                  <c:v>0.45446880269814499</c:v>
                </c:pt>
                <c:pt idx="39">
                  <c:v>0.45833333333333298</c:v>
                </c:pt>
                <c:pt idx="40">
                  <c:v>0.45748987854251</c:v>
                </c:pt>
                <c:pt idx="41">
                  <c:v>0.44807965860597398</c:v>
                </c:pt>
                <c:pt idx="42">
                  <c:v>0.46721929163526799</c:v>
                </c:pt>
                <c:pt idx="43">
                  <c:v>0.44409937888198803</c:v>
                </c:pt>
                <c:pt idx="44">
                  <c:v>0.481566820276498</c:v>
                </c:pt>
                <c:pt idx="45">
                  <c:v>0.49611197511664101</c:v>
                </c:pt>
                <c:pt idx="46">
                  <c:v>0.483990147783251</c:v>
                </c:pt>
                <c:pt idx="47">
                  <c:v>0.44876325088339197</c:v>
                </c:pt>
                <c:pt idx="48">
                  <c:v>0.47858017135862901</c:v>
                </c:pt>
                <c:pt idx="49">
                  <c:v>0.488326848249027</c:v>
                </c:pt>
                <c:pt idx="50">
                  <c:v>0.5</c:v>
                </c:pt>
                <c:pt idx="51">
                  <c:v>0.53299492385786795</c:v>
                </c:pt>
                <c:pt idx="52">
                  <c:v>0.48987108655616901</c:v>
                </c:pt>
                <c:pt idx="53">
                  <c:v>0.45380434782608697</c:v>
                </c:pt>
                <c:pt idx="54">
                  <c:v>0.49557522123893799</c:v>
                </c:pt>
                <c:pt idx="55">
                  <c:v>0.53618421052631604</c:v>
                </c:pt>
                <c:pt idx="56">
                  <c:v>0.52551020408163296</c:v>
                </c:pt>
                <c:pt idx="57">
                  <c:v>0.49576271186440701</c:v>
                </c:pt>
                <c:pt idx="58">
                  <c:v>0.44585987261146498</c:v>
                </c:pt>
                <c:pt idx="59">
                  <c:v>0.496</c:v>
                </c:pt>
                <c:pt idx="60">
                  <c:v>0.451977401129944</c:v>
                </c:pt>
                <c:pt idx="61">
                  <c:v>0.56756756756756799</c:v>
                </c:pt>
                <c:pt idx="62">
                  <c:v>0.44155844155844198</c:v>
                </c:pt>
                <c:pt idx="63">
                  <c:v>0.5</c:v>
                </c:pt>
                <c:pt idx="64">
                  <c:v>0.53508771929824595</c:v>
                </c:pt>
                <c:pt idx="65">
                  <c:v>0.5625</c:v>
                </c:pt>
                <c:pt idx="66">
                  <c:v>0.55555555555555602</c:v>
                </c:pt>
                <c:pt idx="67">
                  <c:v>0.483870967741935</c:v>
                </c:pt>
                <c:pt idx="68">
                  <c:v>0.45161290322580599</c:v>
                </c:pt>
                <c:pt idx="69">
                  <c:v>0.65</c:v>
                </c:pt>
                <c:pt idx="70">
                  <c:v>0.60416666666666696</c:v>
                </c:pt>
                <c:pt idx="71">
                  <c:v>0.60714285714285698</c:v>
                </c:pt>
                <c:pt idx="72">
                  <c:v>0.41666666666666702</c:v>
                </c:pt>
                <c:pt idx="73">
                  <c:v>0.59154929577464799</c:v>
                </c:pt>
                <c:pt idx="74">
                  <c:v>0.512820512820513</c:v>
                </c:pt>
                <c:pt idx="75">
                  <c:v>0.47058823529411797</c:v>
                </c:pt>
                <c:pt idx="76">
                  <c:v>0.51851851851851805</c:v>
                </c:pt>
                <c:pt idx="77">
                  <c:v>0.5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ecart_pts!$D$2:$D$79</c:f>
              <c:numCache>
                <c:formatCode>0.0%</c:formatCode>
                <c:ptCount val="78"/>
                <c:pt idx="0">
                  <c:v>0</c:v>
                </c:pt>
                <c:pt idx="1">
                  <c:v>0.22727272727272699</c:v>
                </c:pt>
                <c:pt idx="2">
                  <c:v>0.18918918918918901</c:v>
                </c:pt>
                <c:pt idx="3">
                  <c:v>0.22222222222222199</c:v>
                </c:pt>
                <c:pt idx="4">
                  <c:v>0.27777777777777801</c:v>
                </c:pt>
                <c:pt idx="5">
                  <c:v>0.1875</c:v>
                </c:pt>
                <c:pt idx="6">
                  <c:v>0.25</c:v>
                </c:pt>
                <c:pt idx="7">
                  <c:v>0.32558139534883701</c:v>
                </c:pt>
                <c:pt idx="8">
                  <c:v>0.3</c:v>
                </c:pt>
                <c:pt idx="9">
                  <c:v>0.27586206896551702</c:v>
                </c:pt>
                <c:pt idx="10">
                  <c:v>0.24210526315789499</c:v>
                </c:pt>
                <c:pt idx="11">
                  <c:v>0.194444444444444</c:v>
                </c:pt>
                <c:pt idx="12">
                  <c:v>0.31034482758620702</c:v>
                </c:pt>
                <c:pt idx="13">
                  <c:v>0.25233644859813098</c:v>
                </c:pt>
                <c:pt idx="14">
                  <c:v>0.23943661971831001</c:v>
                </c:pt>
                <c:pt idx="15">
                  <c:v>0.36220472440944901</c:v>
                </c:pt>
                <c:pt idx="16">
                  <c:v>0.34108527131782901</c:v>
                </c:pt>
                <c:pt idx="17">
                  <c:v>0.33134328358208998</c:v>
                </c:pt>
                <c:pt idx="18">
                  <c:v>0.222857142857143</c:v>
                </c:pt>
                <c:pt idx="19">
                  <c:v>0.34602076124567499</c:v>
                </c:pt>
                <c:pt idx="20">
                  <c:v>0.32717678100263903</c:v>
                </c:pt>
                <c:pt idx="21">
                  <c:v>0.30630630630630601</c:v>
                </c:pt>
                <c:pt idx="22">
                  <c:v>0.314285714285714</c:v>
                </c:pt>
                <c:pt idx="23">
                  <c:v>0.30024813895781599</c:v>
                </c:pt>
                <c:pt idx="24">
                  <c:v>0.30434782608695699</c:v>
                </c:pt>
                <c:pt idx="25">
                  <c:v>0.32744783306581099</c:v>
                </c:pt>
                <c:pt idx="26">
                  <c:v>0.333754740834387</c:v>
                </c:pt>
                <c:pt idx="27">
                  <c:v>0.34282018111254903</c:v>
                </c:pt>
                <c:pt idx="28">
                  <c:v>0.33946078431372601</c:v>
                </c:pt>
                <c:pt idx="29">
                  <c:v>0.313014827018122</c:v>
                </c:pt>
                <c:pt idx="30">
                  <c:v>0.33460076045627402</c:v>
                </c:pt>
                <c:pt idx="31">
                  <c:v>0.31593406593406598</c:v>
                </c:pt>
                <c:pt idx="32">
                  <c:v>0.32912988650693598</c:v>
                </c:pt>
                <c:pt idx="33">
                  <c:v>0.33586132177681499</c:v>
                </c:pt>
                <c:pt idx="34">
                  <c:v>0.331759149940968</c:v>
                </c:pt>
                <c:pt idx="35">
                  <c:v>0.32191780821917798</c:v>
                </c:pt>
                <c:pt idx="36">
                  <c:v>0.39722863741339498</c:v>
                </c:pt>
                <c:pt idx="37">
                  <c:v>0.33645833333333303</c:v>
                </c:pt>
                <c:pt idx="38">
                  <c:v>0.36340640809443497</c:v>
                </c:pt>
                <c:pt idx="39">
                  <c:v>0.38995726495726502</c:v>
                </c:pt>
                <c:pt idx="40">
                  <c:v>0.37165991902834</c:v>
                </c:pt>
                <c:pt idx="41">
                  <c:v>0.380512091038407</c:v>
                </c:pt>
                <c:pt idx="42">
                  <c:v>0.37000753579502599</c:v>
                </c:pt>
                <c:pt idx="43">
                  <c:v>0.37732919254658398</c:v>
                </c:pt>
                <c:pt idx="44">
                  <c:v>0.41359447004608302</c:v>
                </c:pt>
                <c:pt idx="45">
                  <c:v>0.43701399688957998</c:v>
                </c:pt>
                <c:pt idx="46">
                  <c:v>0.42487684729064001</c:v>
                </c:pt>
                <c:pt idx="47">
                  <c:v>0.395759717314488</c:v>
                </c:pt>
                <c:pt idx="48">
                  <c:v>0.42350061199510403</c:v>
                </c:pt>
                <c:pt idx="49">
                  <c:v>0.40661478599221801</c:v>
                </c:pt>
                <c:pt idx="50">
                  <c:v>0.42790697674418599</c:v>
                </c:pt>
                <c:pt idx="51">
                  <c:v>0.42639593908629397</c:v>
                </c:pt>
                <c:pt idx="52">
                  <c:v>0.41620626151012902</c:v>
                </c:pt>
                <c:pt idx="53">
                  <c:v>0.44293478260869601</c:v>
                </c:pt>
                <c:pt idx="54">
                  <c:v>0.44247787610619499</c:v>
                </c:pt>
                <c:pt idx="55">
                  <c:v>0.49013157894736797</c:v>
                </c:pt>
                <c:pt idx="56">
                  <c:v>0.47448979591836699</c:v>
                </c:pt>
                <c:pt idx="57">
                  <c:v>0.444915254237288</c:v>
                </c:pt>
                <c:pt idx="58">
                  <c:v>0.39490445859872603</c:v>
                </c:pt>
                <c:pt idx="59">
                  <c:v>0.47599999999999998</c:v>
                </c:pt>
                <c:pt idx="60">
                  <c:v>0.44067796610169502</c:v>
                </c:pt>
                <c:pt idx="61">
                  <c:v>0.60360360360360399</c:v>
                </c:pt>
                <c:pt idx="62">
                  <c:v>0.42857142857142899</c:v>
                </c:pt>
                <c:pt idx="63">
                  <c:v>0.44949494949495</c:v>
                </c:pt>
                <c:pt idx="64">
                  <c:v>0.43859649122806998</c:v>
                </c:pt>
                <c:pt idx="65">
                  <c:v>0.515625</c:v>
                </c:pt>
                <c:pt idx="66">
                  <c:v>0.55555555555555602</c:v>
                </c:pt>
                <c:pt idx="67">
                  <c:v>0.38709677419354799</c:v>
                </c:pt>
                <c:pt idx="68">
                  <c:v>0.473118279569892</c:v>
                </c:pt>
                <c:pt idx="69">
                  <c:v>0.55000000000000004</c:v>
                </c:pt>
                <c:pt idx="70">
                  <c:v>0.5</c:v>
                </c:pt>
                <c:pt idx="71">
                  <c:v>0.46428571428571402</c:v>
                </c:pt>
                <c:pt idx="72">
                  <c:v>0.25</c:v>
                </c:pt>
                <c:pt idx="73">
                  <c:v>0.47887323943662002</c:v>
                </c:pt>
                <c:pt idx="74">
                  <c:v>0.46153846153846201</c:v>
                </c:pt>
                <c:pt idx="75">
                  <c:v>0.41176470588235298</c:v>
                </c:pt>
                <c:pt idx="76">
                  <c:v>0.44444444444444398</c:v>
                </c:pt>
                <c:pt idx="77">
                  <c:v>0.8</c:v>
                </c:pt>
              </c:numCache>
            </c:numRef>
          </c:val>
        </c:ser>
        <c:marker val="1"/>
        <c:axId val="233909248"/>
        <c:axId val="233919232"/>
      </c:lineChart>
      <c:catAx>
        <c:axId val="233909248"/>
        <c:scaling>
          <c:orientation val="minMax"/>
        </c:scaling>
        <c:axPos val="b"/>
        <c:tickLblPos val="nextTo"/>
        <c:crossAx val="233919232"/>
        <c:crosses val="autoZero"/>
        <c:auto val="1"/>
        <c:lblAlgn val="ctr"/>
        <c:lblOffset val="100"/>
      </c:catAx>
      <c:valAx>
        <c:axId val="233919232"/>
        <c:scaling>
          <c:orientation val="minMax"/>
        </c:scaling>
        <c:axPos val="l"/>
        <c:majorGridlines/>
        <c:numFmt formatCode="0.0%" sourceLinked="1"/>
        <c:tickLblPos val="nextTo"/>
        <c:crossAx val="23390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âge!$A$2:$A$22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âge!$C$2:$C$22</c:f>
              <c:numCache>
                <c:formatCode>General</c:formatCode>
                <c:ptCount val="21"/>
                <c:pt idx="0">
                  <c:v>0.39208633093525203</c:v>
                </c:pt>
                <c:pt idx="1">
                  <c:v>0.44611186903137801</c:v>
                </c:pt>
                <c:pt idx="2">
                  <c:v>0.422136422136422</c:v>
                </c:pt>
                <c:pt idx="3">
                  <c:v>0.46073298429319398</c:v>
                </c:pt>
                <c:pt idx="4">
                  <c:v>0.46362098138747898</c:v>
                </c:pt>
                <c:pt idx="5">
                  <c:v>0.47520661157024802</c:v>
                </c:pt>
                <c:pt idx="6">
                  <c:v>0.45147679324894502</c:v>
                </c:pt>
                <c:pt idx="7">
                  <c:v>0.43018867924528298</c:v>
                </c:pt>
                <c:pt idx="8">
                  <c:v>0.431568431568432</c:v>
                </c:pt>
                <c:pt idx="9">
                  <c:v>0.44904458598726099</c:v>
                </c:pt>
                <c:pt idx="10">
                  <c:v>0.457591178965225</c:v>
                </c:pt>
                <c:pt idx="11">
                  <c:v>0.46481481481481501</c:v>
                </c:pt>
                <c:pt idx="12">
                  <c:v>0.47022187621642703</c:v>
                </c:pt>
                <c:pt idx="13">
                  <c:v>0.45537065052950099</c:v>
                </c:pt>
                <c:pt idx="14">
                  <c:v>0.45567375886524802</c:v>
                </c:pt>
                <c:pt idx="15">
                  <c:v>0.44147465437788003</c:v>
                </c:pt>
                <c:pt idx="16">
                  <c:v>0.45052192066805802</c:v>
                </c:pt>
                <c:pt idx="17">
                  <c:v>0.41025641025641002</c:v>
                </c:pt>
                <c:pt idx="18">
                  <c:v>0.37307152875175298</c:v>
                </c:pt>
                <c:pt idx="19">
                  <c:v>0.35258358662613998</c:v>
                </c:pt>
                <c:pt idx="20">
                  <c:v>0.36483516483516498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âge!$A$2:$A$22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âge!$D$2:$D$22</c:f>
              <c:numCache>
                <c:formatCode>General</c:formatCode>
                <c:ptCount val="21"/>
                <c:pt idx="0">
                  <c:v>0.33093525179856098</c:v>
                </c:pt>
                <c:pt idx="1">
                  <c:v>0.34242837653478903</c:v>
                </c:pt>
                <c:pt idx="2">
                  <c:v>0.36422136422136397</c:v>
                </c:pt>
                <c:pt idx="3">
                  <c:v>0.35951134380453798</c:v>
                </c:pt>
                <c:pt idx="4">
                  <c:v>0.36082910321488998</c:v>
                </c:pt>
                <c:pt idx="5">
                  <c:v>0.40909090909090901</c:v>
                </c:pt>
                <c:pt idx="6">
                  <c:v>0.35289604909858102</c:v>
                </c:pt>
                <c:pt idx="7">
                  <c:v>0.33283018867924502</c:v>
                </c:pt>
                <c:pt idx="8">
                  <c:v>0.36063936063936097</c:v>
                </c:pt>
                <c:pt idx="9">
                  <c:v>0.36687898089172</c:v>
                </c:pt>
                <c:pt idx="10">
                  <c:v>0.38125530110262901</c:v>
                </c:pt>
                <c:pt idx="11">
                  <c:v>0.37160493827160501</c:v>
                </c:pt>
                <c:pt idx="12">
                  <c:v>0.41027637212923301</c:v>
                </c:pt>
                <c:pt idx="13">
                  <c:v>0.40796772566818001</c:v>
                </c:pt>
                <c:pt idx="14">
                  <c:v>0.39539007092198603</c:v>
                </c:pt>
                <c:pt idx="15">
                  <c:v>0.34470046082949302</c:v>
                </c:pt>
                <c:pt idx="16">
                  <c:v>0.394989561586639</c:v>
                </c:pt>
                <c:pt idx="17">
                  <c:v>0.33903133903133897</c:v>
                </c:pt>
                <c:pt idx="18">
                  <c:v>0.30715287517531598</c:v>
                </c:pt>
                <c:pt idx="19">
                  <c:v>0.26595744680851102</c:v>
                </c:pt>
                <c:pt idx="20">
                  <c:v>0.28351648351648401</c:v>
                </c:pt>
              </c:numCache>
            </c:numRef>
          </c:val>
        </c:ser>
        <c:marker val="1"/>
        <c:axId val="236398464"/>
        <c:axId val="236400000"/>
      </c:lineChart>
      <c:catAx>
        <c:axId val="236398464"/>
        <c:scaling>
          <c:orientation val="minMax"/>
        </c:scaling>
        <c:axPos val="b"/>
        <c:numFmt formatCode="General" sourceLinked="1"/>
        <c:tickLblPos val="nextTo"/>
        <c:crossAx val="236400000"/>
        <c:crosses val="autoZero"/>
        <c:auto val="1"/>
        <c:lblAlgn val="ctr"/>
        <c:lblOffset val="100"/>
      </c:catAx>
      <c:valAx>
        <c:axId val="236400000"/>
        <c:scaling>
          <c:orientation val="minMax"/>
        </c:scaling>
        <c:axPos val="l"/>
        <c:majorGridlines/>
        <c:numFmt formatCode="General" sourceLinked="1"/>
        <c:tickLblPos val="nextTo"/>
        <c:crossAx val="2363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133350</xdr:rowOff>
    </xdr:from>
    <xdr:to>
      <xdr:col>19</xdr:col>
      <xdr:colOff>333375</xdr:colOff>
      <xdr:row>22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22</xdr:col>
      <xdr:colOff>419100</xdr:colOff>
      <xdr:row>19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3054</xdr:row>
      <xdr:rowOff>123825</xdr:rowOff>
    </xdr:from>
    <xdr:to>
      <xdr:col>18</xdr:col>
      <xdr:colOff>409574</xdr:colOff>
      <xdr:row>3069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7</xdr:row>
      <xdr:rowOff>161925</xdr:rowOff>
    </xdr:from>
    <xdr:to>
      <xdr:col>22</xdr:col>
      <xdr:colOff>114299</xdr:colOff>
      <xdr:row>31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10</xdr:row>
      <xdr:rowOff>66675</xdr:rowOff>
    </xdr:from>
    <xdr:to>
      <xdr:col>18</xdr:col>
      <xdr:colOff>28575</xdr:colOff>
      <xdr:row>24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104775</xdr:rowOff>
    </xdr:from>
    <xdr:to>
      <xdr:col>13</xdr:col>
      <xdr:colOff>628650</xdr:colOff>
      <xdr:row>17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3"/>
  <sheetViews>
    <sheetView workbookViewId="0">
      <pane ySplit="1" topLeftCell="A53" activePane="bottomLeft" state="frozen"/>
      <selection pane="bottomLeft" activeCell="A72" sqref="A72"/>
    </sheetView>
  </sheetViews>
  <sheetFormatPr baseColWidth="10" defaultColWidth="5.42578125" defaultRowHeight="12.75"/>
  <cols>
    <col min="1" max="1" width="12.140625" style="33" customWidth="1"/>
    <col min="2" max="2" width="7.42578125" style="33" customWidth="1"/>
    <col min="3" max="9" width="7.85546875" style="33" customWidth="1"/>
    <col min="10" max="10" width="2.85546875" style="33" customWidth="1"/>
    <col min="11" max="11" width="11.5703125" style="33" bestFit="1" customWidth="1"/>
    <col min="12" max="12" width="7.7109375" style="33" customWidth="1"/>
    <col min="13" max="13" width="10.140625" style="33" bestFit="1" customWidth="1"/>
    <col min="14" max="14" width="7.7109375" style="33" customWidth="1"/>
    <col min="15" max="15" width="6.28515625" style="33" bestFit="1" customWidth="1"/>
    <col min="16" max="16" width="10.140625" style="33" bestFit="1" customWidth="1"/>
    <col min="17" max="17" width="7.7109375" style="33" customWidth="1"/>
    <col min="18" max="18" width="6.28515625" style="33" bestFit="1" customWidth="1"/>
    <col min="19" max="20" width="9.28515625" style="33" customWidth="1"/>
    <col min="21" max="16384" width="5.42578125" style="33"/>
  </cols>
  <sheetData>
    <row r="1" spans="1:20" ht="38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8</v>
      </c>
      <c r="I1" s="30" t="s">
        <v>7</v>
      </c>
      <c r="J1" s="31"/>
      <c r="K1" s="56" t="s">
        <v>18</v>
      </c>
      <c r="L1" s="56"/>
      <c r="M1" s="56" t="s">
        <v>19</v>
      </c>
      <c r="N1" s="56"/>
      <c r="O1" s="32"/>
      <c r="P1" s="56" t="s">
        <v>26</v>
      </c>
      <c r="Q1" s="56"/>
      <c r="S1" s="56" t="s">
        <v>25</v>
      </c>
      <c r="T1" s="56"/>
    </row>
    <row r="2" spans="1:20">
      <c r="K2" s="34"/>
      <c r="L2" s="34"/>
      <c r="M2" s="34"/>
      <c r="N2" s="34"/>
    </row>
    <row r="3" spans="1:20">
      <c r="A3" s="33">
        <v>1000</v>
      </c>
      <c r="B3" s="35">
        <v>0.3</v>
      </c>
      <c r="C3" s="33">
        <v>0</v>
      </c>
      <c r="D3" s="33">
        <v>6</v>
      </c>
      <c r="E3" s="33">
        <v>1</v>
      </c>
      <c r="F3" s="33">
        <v>1</v>
      </c>
      <c r="G3" s="33">
        <v>1</v>
      </c>
      <c r="H3" s="33">
        <v>0</v>
      </c>
      <c r="I3" s="33">
        <v>1</v>
      </c>
      <c r="K3" s="33">
        <v>0.60492400000000002</v>
      </c>
      <c r="L3" s="36">
        <f t="shared" ref="L3:N40" si="0">K3*100</f>
        <v>60.492400000000004</v>
      </c>
      <c r="M3" s="2">
        <v>0.60342499999999999</v>
      </c>
      <c r="N3" s="36">
        <f t="shared" si="0"/>
        <v>60.342500000000001</v>
      </c>
      <c r="O3" s="37">
        <f>(N3-L3)/L3</f>
        <v>-2.4779972360164642E-3</v>
      </c>
      <c r="P3" s="2">
        <v>0.58685900000000002</v>
      </c>
      <c r="Q3" s="36">
        <f t="shared" ref="Q3:Q4" si="1">P3*100</f>
        <v>58.685900000000004</v>
      </c>
      <c r="R3" s="37">
        <f>(Q3-L3)/L3</f>
        <v>-2.9863255549457447E-2</v>
      </c>
      <c r="S3" s="2">
        <v>0.58546200000000004</v>
      </c>
      <c r="T3" s="36">
        <f t="shared" ref="T3:T4" si="2">S3*100</f>
        <v>58.546200000000006</v>
      </c>
    </row>
    <row r="4" spans="1:20">
      <c r="A4" s="33">
        <v>1000</v>
      </c>
      <c r="B4" s="35">
        <v>0.1</v>
      </c>
      <c r="C4" s="33">
        <v>0</v>
      </c>
      <c r="D4" s="33">
        <v>6</v>
      </c>
      <c r="E4" s="33">
        <v>1</v>
      </c>
      <c r="F4" s="33">
        <v>1</v>
      </c>
      <c r="G4" s="33">
        <v>1</v>
      </c>
      <c r="H4" s="33">
        <v>0</v>
      </c>
      <c r="I4" s="33">
        <v>1</v>
      </c>
      <c r="K4" s="33">
        <v>0.60384000000000004</v>
      </c>
      <c r="L4" s="36">
        <f t="shared" si="0"/>
        <v>60.384000000000007</v>
      </c>
      <c r="M4" s="2">
        <v>0.60309000000000001</v>
      </c>
      <c r="N4" s="36">
        <f t="shared" si="0"/>
        <v>60.309000000000005</v>
      </c>
      <c r="O4" s="37">
        <f t="shared" ref="O4:O5" si="3">(N4-L4)/L4</f>
        <v>-1.2420508744038624E-3</v>
      </c>
      <c r="P4" s="2">
        <v>0.58400300000000005</v>
      </c>
      <c r="Q4" s="36">
        <f t="shared" si="1"/>
        <v>58.400300000000001</v>
      </c>
      <c r="R4" s="37">
        <f>(Q4-L4)/L4</f>
        <v>-3.285141759406475E-2</v>
      </c>
      <c r="S4" s="2">
        <v>0.58322700000000005</v>
      </c>
      <c r="T4" s="36">
        <f t="shared" si="2"/>
        <v>58.322700000000005</v>
      </c>
    </row>
    <row r="5" spans="1:20">
      <c r="A5" s="33">
        <v>1000</v>
      </c>
      <c r="B5" s="38">
        <v>5.0000000000000001E-3</v>
      </c>
      <c r="C5" s="33">
        <v>0</v>
      </c>
      <c r="D5" s="33">
        <v>6</v>
      </c>
      <c r="E5" s="33">
        <v>1</v>
      </c>
      <c r="F5" s="35">
        <v>1</v>
      </c>
      <c r="G5" s="33">
        <v>1</v>
      </c>
      <c r="H5" s="33">
        <v>0</v>
      </c>
      <c r="I5" s="33">
        <v>1</v>
      </c>
      <c r="K5" s="33">
        <v>0.60359399999999996</v>
      </c>
      <c r="L5" s="36">
        <f t="shared" si="0"/>
        <v>60.359399999999994</v>
      </c>
      <c r="M5" s="2">
        <v>0.60289700000000002</v>
      </c>
      <c r="N5" s="36">
        <f t="shared" si="0"/>
        <v>60.289700000000003</v>
      </c>
      <c r="O5" s="37">
        <f t="shared" si="3"/>
        <v>-1.1547497158684535E-3</v>
      </c>
      <c r="P5" s="2">
        <v>0.58157700000000001</v>
      </c>
      <c r="Q5" s="36">
        <f>P5*100</f>
        <v>58.157699999999998</v>
      </c>
      <c r="R5" s="37">
        <f>(Q5-L5)/L5</f>
        <v>-3.6476505730673195E-2</v>
      </c>
      <c r="S5" s="2">
        <v>0.58145199999999997</v>
      </c>
      <c r="T5" s="36">
        <f>S5*100</f>
        <v>58.145199999999996</v>
      </c>
    </row>
    <row r="6" spans="1:20">
      <c r="A6" s="33">
        <v>1000</v>
      </c>
      <c r="B6" s="39">
        <v>5.0000000000000001E-3</v>
      </c>
      <c r="C6" s="33">
        <v>0</v>
      </c>
      <c r="D6" s="33">
        <v>6</v>
      </c>
      <c r="E6" s="33">
        <v>1</v>
      </c>
      <c r="F6" s="35">
        <v>0.9</v>
      </c>
      <c r="G6" s="33">
        <v>1</v>
      </c>
      <c r="H6" s="33">
        <v>0</v>
      </c>
      <c r="I6" s="33">
        <v>1</v>
      </c>
      <c r="K6" s="33">
        <v>0.60311000000000003</v>
      </c>
      <c r="L6" s="36">
        <f t="shared" si="0"/>
        <v>60.311000000000007</v>
      </c>
    </row>
    <row r="7" spans="1:20">
      <c r="A7" s="33">
        <v>1000</v>
      </c>
      <c r="B7" s="39">
        <v>5.0000000000000001E-3</v>
      </c>
      <c r="C7" s="33">
        <v>0</v>
      </c>
      <c r="D7" s="33">
        <v>6</v>
      </c>
      <c r="E7" s="33">
        <v>1</v>
      </c>
      <c r="F7" s="38">
        <v>0.8</v>
      </c>
      <c r="G7" s="33">
        <v>1</v>
      </c>
      <c r="H7" s="33">
        <v>0</v>
      </c>
      <c r="I7" s="33">
        <v>1</v>
      </c>
      <c r="K7" s="2">
        <v>0.60273100000000002</v>
      </c>
      <c r="L7" s="40">
        <f t="shared" si="0"/>
        <v>60.273099999999999</v>
      </c>
      <c r="M7" s="2"/>
      <c r="P7" s="2"/>
      <c r="Q7" s="36"/>
      <c r="S7" s="2">
        <v>0.58104100000000003</v>
      </c>
      <c r="T7" s="36"/>
    </row>
    <row r="8" spans="1:20">
      <c r="A8" s="33">
        <v>1000</v>
      </c>
      <c r="B8" s="39">
        <v>5.0000000000000001E-3</v>
      </c>
      <c r="C8" s="33">
        <v>0</v>
      </c>
      <c r="D8" s="33">
        <v>6</v>
      </c>
      <c r="E8" s="33">
        <v>1</v>
      </c>
      <c r="F8" s="41">
        <v>0.7</v>
      </c>
      <c r="G8" s="33">
        <v>1</v>
      </c>
      <c r="H8" s="33">
        <v>0</v>
      </c>
      <c r="I8" s="33">
        <v>1</v>
      </c>
      <c r="K8" s="2">
        <v>0.60282400000000003</v>
      </c>
      <c r="L8" s="36">
        <f t="shared" si="0"/>
        <v>60.282400000000003</v>
      </c>
    </row>
    <row r="9" spans="1:20">
      <c r="A9" s="33">
        <v>1000</v>
      </c>
      <c r="B9" s="39">
        <v>5.0000000000000001E-3</v>
      </c>
      <c r="C9" s="33">
        <v>0</v>
      </c>
      <c r="D9" s="33">
        <v>6</v>
      </c>
      <c r="E9" s="33">
        <v>1</v>
      </c>
      <c r="F9" s="41">
        <v>0.6</v>
      </c>
      <c r="G9" s="33">
        <v>1</v>
      </c>
      <c r="H9" s="33">
        <v>0</v>
      </c>
      <c r="I9" s="33">
        <v>1</v>
      </c>
      <c r="K9" s="33">
        <v>0.60277800000000004</v>
      </c>
      <c r="L9" s="36">
        <f t="shared" si="0"/>
        <v>60.277800000000006</v>
      </c>
    </row>
    <row r="10" spans="1:20">
      <c r="A10" s="33">
        <v>1000</v>
      </c>
      <c r="B10" s="39">
        <v>5.0000000000000001E-3</v>
      </c>
      <c r="C10" s="33">
        <v>0</v>
      </c>
      <c r="D10" s="33">
        <v>6</v>
      </c>
      <c r="E10" s="33">
        <v>1</v>
      </c>
      <c r="F10" s="41">
        <v>0.5</v>
      </c>
      <c r="G10" s="33">
        <v>1</v>
      </c>
      <c r="H10" s="33">
        <v>0</v>
      </c>
      <c r="I10" s="33">
        <v>1</v>
      </c>
      <c r="K10" s="2">
        <v>0.60292999999999997</v>
      </c>
      <c r="L10" s="36">
        <f t="shared" si="0"/>
        <v>60.292999999999999</v>
      </c>
    </row>
    <row r="11" spans="1:20">
      <c r="A11" s="33">
        <v>1000</v>
      </c>
      <c r="B11" s="39">
        <v>5.0000000000000001E-3</v>
      </c>
      <c r="C11" s="33">
        <v>0</v>
      </c>
      <c r="D11" s="33">
        <v>6</v>
      </c>
      <c r="E11" s="33">
        <v>1</v>
      </c>
      <c r="F11" s="38">
        <v>0.75</v>
      </c>
      <c r="G11" s="35">
        <v>1</v>
      </c>
      <c r="H11" s="33">
        <v>0</v>
      </c>
      <c r="I11" s="33">
        <v>1</v>
      </c>
      <c r="K11" s="2">
        <v>0.60270699999999999</v>
      </c>
      <c r="L11" s="40">
        <f t="shared" si="0"/>
        <v>60.270699999999998</v>
      </c>
      <c r="M11" s="2">
        <v>0.60262400000000005</v>
      </c>
      <c r="N11" s="36">
        <f t="shared" ref="N11" si="4">M11*100</f>
        <v>60.262400000000007</v>
      </c>
      <c r="O11" s="37">
        <f t="shared" ref="O11" si="5">(N11-L11)/L11</f>
        <v>-1.3771202259126432E-4</v>
      </c>
    </row>
    <row r="12" spans="1:20">
      <c r="A12" s="33">
        <v>1000</v>
      </c>
      <c r="B12" s="39">
        <v>5.0000000000000001E-3</v>
      </c>
      <c r="C12" s="33">
        <v>0</v>
      </c>
      <c r="D12" s="33">
        <v>6</v>
      </c>
      <c r="E12" s="33">
        <v>1</v>
      </c>
      <c r="F12" s="39">
        <v>0.75</v>
      </c>
      <c r="G12" s="35">
        <v>0.9</v>
      </c>
      <c r="H12" s="33">
        <v>0</v>
      </c>
      <c r="I12" s="33">
        <v>1</v>
      </c>
      <c r="K12" s="2">
        <v>0.60238400000000003</v>
      </c>
      <c r="L12" s="42">
        <f t="shared" si="0"/>
        <v>60.238400000000006</v>
      </c>
    </row>
    <row r="13" spans="1:20">
      <c r="A13" s="33">
        <v>1000</v>
      </c>
      <c r="B13" s="39">
        <v>5.0000000000000001E-3</v>
      </c>
      <c r="C13" s="33">
        <v>0</v>
      </c>
      <c r="D13" s="33">
        <v>6</v>
      </c>
      <c r="E13" s="33">
        <v>1</v>
      </c>
      <c r="F13" s="39">
        <v>0.75</v>
      </c>
      <c r="G13" s="35">
        <v>0.8</v>
      </c>
      <c r="H13" s="33">
        <v>0</v>
      </c>
      <c r="I13" s="33">
        <v>1</v>
      </c>
      <c r="K13" s="33">
        <v>0.60229299999999997</v>
      </c>
      <c r="L13" s="42">
        <f t="shared" si="0"/>
        <v>60.229299999999995</v>
      </c>
    </row>
    <row r="14" spans="1:20">
      <c r="A14" s="33">
        <v>1000</v>
      </c>
      <c r="B14" s="39">
        <v>5.0000000000000001E-3</v>
      </c>
      <c r="C14" s="33">
        <v>0</v>
      </c>
      <c r="D14" s="33">
        <v>6</v>
      </c>
      <c r="E14" s="33">
        <v>1</v>
      </c>
      <c r="F14" s="39">
        <v>0.75</v>
      </c>
      <c r="G14" s="35">
        <v>0.75</v>
      </c>
      <c r="H14" s="33">
        <v>0</v>
      </c>
      <c r="I14" s="33">
        <v>1</v>
      </c>
      <c r="K14" s="2">
        <v>0.60211599999999998</v>
      </c>
      <c r="L14" s="42">
        <f t="shared" si="0"/>
        <v>60.211599999999997</v>
      </c>
    </row>
    <row r="15" spans="1:20">
      <c r="A15" s="33">
        <v>1000</v>
      </c>
      <c r="B15" s="39">
        <v>5.0000000000000001E-3</v>
      </c>
      <c r="C15" s="33">
        <v>0</v>
      </c>
      <c r="D15" s="33">
        <v>6</v>
      </c>
      <c r="E15" s="33">
        <v>1</v>
      </c>
      <c r="F15" s="39">
        <v>0.75</v>
      </c>
      <c r="G15" s="43">
        <v>0.7</v>
      </c>
      <c r="H15" s="33">
        <v>0</v>
      </c>
      <c r="I15" s="33">
        <v>1</v>
      </c>
      <c r="K15" s="33">
        <v>0.60204599999999997</v>
      </c>
      <c r="L15" s="40">
        <f t="shared" si="0"/>
        <v>60.204599999999999</v>
      </c>
      <c r="M15" s="2">
        <v>0.60216499999999995</v>
      </c>
      <c r="N15" s="36">
        <f t="shared" ref="N15" si="6">M15*100</f>
        <v>60.216499999999996</v>
      </c>
      <c r="O15" s="37">
        <f t="shared" ref="O15" si="7">(N15-L15)/L15</f>
        <v>1.9765931506890064E-4</v>
      </c>
    </row>
    <row r="16" spans="1:20">
      <c r="A16" s="33">
        <v>1000</v>
      </c>
      <c r="B16" s="39">
        <v>5.0000000000000001E-3</v>
      </c>
      <c r="C16" s="33">
        <v>0</v>
      </c>
      <c r="D16" s="33">
        <v>6</v>
      </c>
      <c r="E16" s="33">
        <v>1</v>
      </c>
      <c r="F16" s="39">
        <v>0.75</v>
      </c>
      <c r="G16" s="41">
        <v>0.65</v>
      </c>
      <c r="H16" s="33">
        <v>0</v>
      </c>
      <c r="I16" s="33">
        <v>1</v>
      </c>
      <c r="K16" s="2">
        <v>0.60209400000000002</v>
      </c>
      <c r="L16" s="42">
        <f t="shared" si="0"/>
        <v>60.209400000000002</v>
      </c>
    </row>
    <row r="17" spans="1:15">
      <c r="A17" s="33">
        <v>1000</v>
      </c>
      <c r="B17" s="39">
        <v>5.0000000000000001E-3</v>
      </c>
      <c r="C17" s="33">
        <v>0</v>
      </c>
      <c r="D17" s="33">
        <v>6</v>
      </c>
      <c r="E17" s="33">
        <v>1</v>
      </c>
      <c r="F17" s="39">
        <v>0.75</v>
      </c>
      <c r="G17" s="41">
        <v>0.6</v>
      </c>
      <c r="H17" s="33">
        <v>0</v>
      </c>
      <c r="I17" s="33">
        <v>1</v>
      </c>
      <c r="J17" s="2"/>
      <c r="K17" s="33">
        <v>0.60207999999999995</v>
      </c>
      <c r="L17" s="42">
        <f t="shared" si="0"/>
        <v>60.207999999999998</v>
      </c>
    </row>
    <row r="18" spans="1:15">
      <c r="A18" s="44">
        <v>2000</v>
      </c>
      <c r="B18" s="39">
        <v>5.0000000000000001E-3</v>
      </c>
      <c r="C18" s="33">
        <v>0</v>
      </c>
      <c r="D18" s="33">
        <v>6</v>
      </c>
      <c r="E18" s="33">
        <v>1</v>
      </c>
      <c r="F18" s="39">
        <v>0.75</v>
      </c>
      <c r="G18" s="41">
        <v>0.5</v>
      </c>
      <c r="H18" s="33">
        <v>0</v>
      </c>
      <c r="I18" s="33">
        <v>1</v>
      </c>
      <c r="K18" s="2">
        <v>0.60242799999999996</v>
      </c>
      <c r="L18" s="42">
        <f t="shared" si="0"/>
        <v>60.242799999999995</v>
      </c>
    </row>
    <row r="19" spans="1:15">
      <c r="A19" s="44">
        <v>2000</v>
      </c>
      <c r="B19" s="39">
        <v>5.0000000000000001E-3</v>
      </c>
      <c r="C19" s="33">
        <v>0</v>
      </c>
      <c r="D19" s="33">
        <v>6</v>
      </c>
      <c r="E19" s="33">
        <v>1</v>
      </c>
      <c r="F19" s="39">
        <v>0.75</v>
      </c>
      <c r="G19" s="41">
        <v>0.4</v>
      </c>
      <c r="H19" s="33">
        <v>0</v>
      </c>
      <c r="I19" s="33">
        <v>1</v>
      </c>
      <c r="K19" s="33">
        <v>0.60270900000000005</v>
      </c>
      <c r="L19" s="42">
        <f t="shared" si="0"/>
        <v>60.270900000000005</v>
      </c>
    </row>
    <row r="20" spans="1:15">
      <c r="A20" s="33">
        <v>1000</v>
      </c>
      <c r="B20" s="39">
        <v>5.0000000000000001E-3</v>
      </c>
      <c r="C20" s="33">
        <v>0</v>
      </c>
      <c r="D20" s="33">
        <v>6</v>
      </c>
      <c r="E20" s="41">
        <v>10</v>
      </c>
      <c r="F20" s="39">
        <v>0.75</v>
      </c>
      <c r="G20" s="39">
        <v>0.7</v>
      </c>
      <c r="H20" s="33">
        <v>0</v>
      </c>
      <c r="I20" s="33">
        <v>1</v>
      </c>
      <c r="K20" s="2">
        <v>0.60222399999999998</v>
      </c>
      <c r="L20" s="42">
        <f t="shared" si="0"/>
        <v>60.2224</v>
      </c>
    </row>
    <row r="21" spans="1:15">
      <c r="A21" s="33">
        <v>1000</v>
      </c>
      <c r="B21" s="39">
        <v>5.0000000000000001E-3</v>
      </c>
      <c r="C21" s="33">
        <v>0</v>
      </c>
      <c r="D21" s="33">
        <v>6</v>
      </c>
      <c r="E21" s="41">
        <v>5</v>
      </c>
      <c r="F21" s="39">
        <v>0.75</v>
      </c>
      <c r="G21" s="39">
        <v>0.7</v>
      </c>
      <c r="H21" s="33">
        <v>0</v>
      </c>
      <c r="I21" s="33">
        <v>1</v>
      </c>
      <c r="K21" s="2">
        <v>0.60191499999999998</v>
      </c>
      <c r="L21" s="42">
        <f t="shared" si="0"/>
        <v>60.191499999999998</v>
      </c>
    </row>
    <row r="22" spans="1:15">
      <c r="A22" s="33">
        <v>1000</v>
      </c>
      <c r="B22" s="39">
        <v>5.0000000000000001E-3</v>
      </c>
      <c r="C22" s="33">
        <v>0</v>
      </c>
      <c r="D22" s="33">
        <v>6</v>
      </c>
      <c r="E22" s="41">
        <v>3</v>
      </c>
      <c r="F22" s="39">
        <v>0.75</v>
      </c>
      <c r="G22" s="39">
        <v>0.7</v>
      </c>
      <c r="H22" s="33">
        <v>0</v>
      </c>
      <c r="I22" s="33">
        <v>1</v>
      </c>
      <c r="K22" s="33">
        <v>0.60204999999999997</v>
      </c>
      <c r="L22" s="42">
        <f t="shared" si="0"/>
        <v>60.204999999999998</v>
      </c>
    </row>
    <row r="23" spans="1:15">
      <c r="A23" s="33">
        <v>1000</v>
      </c>
      <c r="B23" s="39">
        <v>5.0000000000000001E-3</v>
      </c>
      <c r="C23" s="33">
        <v>0</v>
      </c>
      <c r="D23" s="33">
        <v>6</v>
      </c>
      <c r="E23" s="41">
        <v>2</v>
      </c>
      <c r="F23" s="39">
        <v>0.75</v>
      </c>
      <c r="G23" s="39">
        <v>0.7</v>
      </c>
      <c r="H23" s="33">
        <v>0</v>
      </c>
      <c r="I23" s="33">
        <v>1</v>
      </c>
      <c r="K23" s="2">
        <v>0.60208700000000004</v>
      </c>
      <c r="L23" s="42">
        <f t="shared" si="0"/>
        <v>60.208700000000007</v>
      </c>
    </row>
    <row r="24" spans="1:15">
      <c r="A24" s="33">
        <v>1000</v>
      </c>
      <c r="B24" s="39">
        <v>5.0000000000000001E-3</v>
      </c>
      <c r="C24" s="33">
        <v>0</v>
      </c>
      <c r="D24" s="33">
        <v>6</v>
      </c>
      <c r="E24" s="41">
        <v>1.5</v>
      </c>
      <c r="F24" s="39">
        <v>0.75</v>
      </c>
      <c r="G24" s="39">
        <v>0.7</v>
      </c>
      <c r="H24" s="33">
        <v>0</v>
      </c>
      <c r="I24" s="33">
        <v>1</v>
      </c>
      <c r="K24" s="33">
        <v>0.60209400000000002</v>
      </c>
      <c r="L24" s="42">
        <f t="shared" si="0"/>
        <v>60.209400000000002</v>
      </c>
    </row>
    <row r="25" spans="1:15">
      <c r="A25" s="33">
        <v>1000</v>
      </c>
      <c r="B25" s="39">
        <v>5.0000000000000001E-3</v>
      </c>
      <c r="C25" s="33">
        <v>0</v>
      </c>
      <c r="D25" s="33">
        <v>6</v>
      </c>
      <c r="E25" s="41">
        <v>0.5</v>
      </c>
      <c r="F25" s="39">
        <v>0.75</v>
      </c>
      <c r="G25" s="39">
        <v>0.7</v>
      </c>
      <c r="H25" s="33">
        <v>0</v>
      </c>
      <c r="I25" s="33">
        <v>1</v>
      </c>
      <c r="K25" s="2">
        <v>0.60196700000000003</v>
      </c>
      <c r="L25" s="42">
        <f t="shared" si="0"/>
        <v>60.1967</v>
      </c>
    </row>
    <row r="26" spans="1:15">
      <c r="A26" s="33">
        <v>1000</v>
      </c>
      <c r="B26" s="39">
        <v>5.0000000000000001E-3</v>
      </c>
      <c r="C26" s="33">
        <v>0</v>
      </c>
      <c r="D26" s="33">
        <v>6</v>
      </c>
      <c r="E26" s="41">
        <v>0.3</v>
      </c>
      <c r="F26" s="39">
        <v>0.75</v>
      </c>
      <c r="G26" s="39">
        <v>0.7</v>
      </c>
      <c r="H26" s="33">
        <v>0</v>
      </c>
      <c r="I26" s="33">
        <v>1</v>
      </c>
      <c r="K26" s="2">
        <v>0.60187800000000002</v>
      </c>
      <c r="L26" s="42">
        <f t="shared" si="0"/>
        <v>60.187800000000003</v>
      </c>
    </row>
    <row r="27" spans="1:15">
      <c r="A27" s="33">
        <v>1000</v>
      </c>
      <c r="B27" s="39">
        <v>5.0000000000000001E-3</v>
      </c>
      <c r="C27" s="33">
        <v>0</v>
      </c>
      <c r="D27" s="33">
        <v>6</v>
      </c>
      <c r="E27" s="33">
        <v>0.2</v>
      </c>
      <c r="F27" s="39">
        <v>0.75</v>
      </c>
      <c r="G27" s="39">
        <v>0.7</v>
      </c>
      <c r="H27" s="33">
        <v>0</v>
      </c>
      <c r="I27" s="33">
        <v>1</v>
      </c>
      <c r="K27" s="2">
        <v>0.60158400000000001</v>
      </c>
      <c r="L27" s="42">
        <f t="shared" si="0"/>
        <v>60.1584</v>
      </c>
    </row>
    <row r="28" spans="1:15">
      <c r="A28" s="33">
        <v>1000</v>
      </c>
      <c r="B28" s="39">
        <v>5.0000000000000001E-3</v>
      </c>
      <c r="C28" s="33">
        <v>0</v>
      </c>
      <c r="D28" s="33">
        <v>6</v>
      </c>
      <c r="E28" s="33">
        <v>0.15</v>
      </c>
      <c r="F28" s="39">
        <v>0.75</v>
      </c>
      <c r="G28" s="39">
        <v>0.7</v>
      </c>
      <c r="H28" s="33">
        <v>0</v>
      </c>
      <c r="I28" s="33">
        <v>1</v>
      </c>
      <c r="K28" s="2">
        <v>0.60158199999999995</v>
      </c>
      <c r="L28" s="42">
        <f t="shared" si="0"/>
        <v>60.158199999999994</v>
      </c>
    </row>
    <row r="29" spans="1:15">
      <c r="A29" s="33">
        <v>1000</v>
      </c>
      <c r="B29" s="39">
        <v>5.0000000000000001E-3</v>
      </c>
      <c r="C29" s="33">
        <v>0</v>
      </c>
      <c r="D29" s="33">
        <v>6</v>
      </c>
      <c r="E29" s="38">
        <v>0.1</v>
      </c>
      <c r="F29" s="39">
        <v>0.75</v>
      </c>
      <c r="G29" s="39">
        <v>0.7</v>
      </c>
      <c r="H29" s="33">
        <v>0</v>
      </c>
      <c r="I29" s="33">
        <v>1</v>
      </c>
      <c r="K29" s="2">
        <v>0.60157000000000005</v>
      </c>
      <c r="L29" s="40">
        <f t="shared" si="0"/>
        <v>60.157000000000004</v>
      </c>
      <c r="M29" s="2">
        <v>0.60190999999999995</v>
      </c>
      <c r="N29" s="36">
        <f t="shared" ref="N29" si="8">M29*100</f>
        <v>60.190999999999995</v>
      </c>
      <c r="O29" s="37">
        <f t="shared" ref="O29" si="9">(N29-L29)/L29</f>
        <v>5.6518775869793725E-4</v>
      </c>
    </row>
    <row r="30" spans="1:15">
      <c r="A30" s="33">
        <v>1000</v>
      </c>
      <c r="B30" s="39">
        <v>5.0000000000000001E-3</v>
      </c>
      <c r="C30" s="33">
        <v>0</v>
      </c>
      <c r="D30" s="33">
        <v>6</v>
      </c>
      <c r="E30" s="33">
        <v>0.05</v>
      </c>
      <c r="F30" s="39">
        <v>0.75</v>
      </c>
      <c r="G30" s="39">
        <v>0.7</v>
      </c>
      <c r="H30" s="33">
        <v>0</v>
      </c>
      <c r="I30" s="33">
        <v>1</v>
      </c>
      <c r="K30" s="2">
        <v>0.60157700000000003</v>
      </c>
      <c r="L30" s="42">
        <f t="shared" si="0"/>
        <v>60.157700000000006</v>
      </c>
    </row>
    <row r="31" spans="1:15">
      <c r="A31" s="33">
        <v>1000</v>
      </c>
      <c r="B31" s="39">
        <v>5.0000000000000001E-3</v>
      </c>
      <c r="C31" s="33">
        <v>0</v>
      </c>
      <c r="D31" s="33">
        <v>6</v>
      </c>
      <c r="E31" s="33">
        <v>0.01</v>
      </c>
      <c r="F31" s="39">
        <v>0.75</v>
      </c>
      <c r="G31" s="39">
        <v>0.7</v>
      </c>
      <c r="H31" s="33">
        <v>0</v>
      </c>
      <c r="I31" s="33">
        <v>1</v>
      </c>
      <c r="K31" s="2">
        <v>0.60157700000000003</v>
      </c>
      <c r="L31" s="42">
        <f t="shared" si="0"/>
        <v>60.157700000000006</v>
      </c>
    </row>
    <row r="32" spans="1:15">
      <c r="A32" s="44" t="s">
        <v>12</v>
      </c>
      <c r="B32" s="39">
        <v>5.0000000000000001E-3</v>
      </c>
      <c r="C32" s="33">
        <v>0</v>
      </c>
      <c r="D32" s="41">
        <v>3</v>
      </c>
      <c r="E32" s="33">
        <v>0.01</v>
      </c>
      <c r="F32" s="39">
        <v>0.75</v>
      </c>
      <c r="G32" s="39">
        <v>0.7</v>
      </c>
      <c r="H32" s="33">
        <v>0</v>
      </c>
      <c r="I32" s="33">
        <v>1</v>
      </c>
      <c r="K32" s="2">
        <v>0.60611899999999996</v>
      </c>
      <c r="L32" s="42">
        <f t="shared" si="0"/>
        <v>60.611899999999999</v>
      </c>
    </row>
    <row r="33" spans="1:15">
      <c r="A33" s="44" t="s">
        <v>11</v>
      </c>
      <c r="B33" s="39">
        <v>5.0000000000000001E-3</v>
      </c>
      <c r="C33" s="33">
        <v>0</v>
      </c>
      <c r="D33" s="41">
        <v>4</v>
      </c>
      <c r="E33" s="39">
        <v>0.1</v>
      </c>
      <c r="F33" s="39">
        <v>0.75</v>
      </c>
      <c r="G33" s="39">
        <v>0.7</v>
      </c>
      <c r="H33" s="33">
        <v>0</v>
      </c>
      <c r="I33" s="33">
        <v>1</v>
      </c>
      <c r="K33" s="2">
        <v>0.60416099999999995</v>
      </c>
      <c r="L33" s="42">
        <f t="shared" si="0"/>
        <v>60.416099999999993</v>
      </c>
    </row>
    <row r="34" spans="1:15">
      <c r="A34" s="44" t="s">
        <v>10</v>
      </c>
      <c r="B34" s="39">
        <v>5.0000000000000001E-3</v>
      </c>
      <c r="C34" s="33">
        <v>0</v>
      </c>
      <c r="D34" s="41">
        <v>5</v>
      </c>
      <c r="E34" s="39">
        <v>0.1</v>
      </c>
      <c r="F34" s="39">
        <v>0.75</v>
      </c>
      <c r="G34" s="39">
        <v>0.7</v>
      </c>
      <c r="H34" s="33">
        <v>0</v>
      </c>
      <c r="I34" s="33">
        <v>1</v>
      </c>
      <c r="K34" s="2">
        <v>0.60263900000000004</v>
      </c>
      <c r="L34" s="42">
        <f t="shared" si="0"/>
        <v>60.263900000000007</v>
      </c>
    </row>
    <row r="35" spans="1:15">
      <c r="A35" s="33">
        <v>1000</v>
      </c>
      <c r="B35" s="39">
        <v>5.0000000000000001E-3</v>
      </c>
      <c r="C35" s="33">
        <v>0</v>
      </c>
      <c r="D35" s="41">
        <v>6</v>
      </c>
      <c r="E35" s="39">
        <v>0.1</v>
      </c>
      <c r="F35" s="39">
        <v>0.75</v>
      </c>
      <c r="G35" s="39">
        <v>0.7</v>
      </c>
      <c r="H35" s="33">
        <v>0</v>
      </c>
      <c r="I35" s="33">
        <v>1</v>
      </c>
      <c r="K35" s="2">
        <v>0.60157000000000005</v>
      </c>
      <c r="L35" s="42">
        <f t="shared" si="0"/>
        <v>60.157000000000004</v>
      </c>
    </row>
    <row r="36" spans="1:15">
      <c r="A36" s="33" t="s">
        <v>13</v>
      </c>
      <c r="B36" s="39">
        <v>5.0000000000000001E-3</v>
      </c>
      <c r="C36" s="33">
        <v>0</v>
      </c>
      <c r="D36" s="39">
        <v>7</v>
      </c>
      <c r="E36" s="39">
        <v>0.1</v>
      </c>
      <c r="F36" s="39">
        <v>0.75</v>
      </c>
      <c r="G36" s="39">
        <v>0.7</v>
      </c>
      <c r="H36" s="33">
        <v>0</v>
      </c>
      <c r="I36" s="33">
        <v>1</v>
      </c>
      <c r="K36" s="2">
        <v>0.60094400000000003</v>
      </c>
      <c r="L36" s="42">
        <f t="shared" si="0"/>
        <v>60.0944</v>
      </c>
    </row>
    <row r="37" spans="1:15">
      <c r="A37" s="33" t="s">
        <v>13</v>
      </c>
      <c r="B37" s="39">
        <v>5.0000000000000001E-3</v>
      </c>
      <c r="C37" s="33">
        <v>0</v>
      </c>
      <c r="D37" s="39">
        <v>8</v>
      </c>
      <c r="E37" s="39">
        <v>0.1</v>
      </c>
      <c r="F37" s="39">
        <v>0.75</v>
      </c>
      <c r="G37" s="39">
        <v>0.7</v>
      </c>
      <c r="H37" s="33">
        <v>0</v>
      </c>
      <c r="I37" s="33">
        <v>1</v>
      </c>
      <c r="K37" s="2">
        <v>0.60058900000000004</v>
      </c>
      <c r="L37" s="42">
        <f t="shared" si="0"/>
        <v>60.058900000000001</v>
      </c>
    </row>
    <row r="38" spans="1:15">
      <c r="A38" s="33" t="s">
        <v>13</v>
      </c>
      <c r="B38" s="39">
        <v>5.0000000000000001E-3</v>
      </c>
      <c r="C38" s="33">
        <v>0</v>
      </c>
      <c r="D38" s="38">
        <v>9</v>
      </c>
      <c r="E38" s="39">
        <v>0.1</v>
      </c>
      <c r="F38" s="39">
        <v>0.75</v>
      </c>
      <c r="G38" s="39">
        <v>0.7</v>
      </c>
      <c r="H38" s="33">
        <v>0</v>
      </c>
      <c r="I38" s="33">
        <v>1</v>
      </c>
      <c r="K38" s="2">
        <v>0.60053699999999999</v>
      </c>
      <c r="L38" s="40">
        <f t="shared" si="0"/>
        <v>60.053699999999999</v>
      </c>
      <c r="M38" s="2">
        <v>0.60144200000000003</v>
      </c>
      <c r="N38" s="36">
        <f t="shared" ref="N38" si="10">M38*100</f>
        <v>60.144200000000005</v>
      </c>
      <c r="O38" s="37">
        <f t="shared" ref="O38" si="11">(N38-L38)/L38</f>
        <v>1.5069845821324215E-3</v>
      </c>
    </row>
    <row r="39" spans="1:15">
      <c r="A39" s="33" t="s">
        <v>14</v>
      </c>
      <c r="B39" s="39">
        <v>5.0000000000000001E-3</v>
      </c>
      <c r="C39" s="33">
        <v>0</v>
      </c>
      <c r="D39" s="39">
        <v>10</v>
      </c>
      <c r="E39" s="39">
        <v>0.1</v>
      </c>
      <c r="F39" s="39">
        <v>0.75</v>
      </c>
      <c r="G39" s="39">
        <v>0.7</v>
      </c>
      <c r="H39" s="33">
        <v>0</v>
      </c>
      <c r="I39" s="33">
        <v>1</v>
      </c>
      <c r="K39" s="33">
        <v>0.60074499999999997</v>
      </c>
      <c r="L39" s="42">
        <f t="shared" si="0"/>
        <v>60.0745</v>
      </c>
    </row>
    <row r="40" spans="1:15">
      <c r="A40" s="33" t="s">
        <v>15</v>
      </c>
      <c r="B40" s="39">
        <v>5.0000000000000001E-3</v>
      </c>
      <c r="C40" s="33">
        <v>0</v>
      </c>
      <c r="D40" s="41">
        <v>12</v>
      </c>
      <c r="E40" s="39">
        <v>0.1</v>
      </c>
      <c r="F40" s="39">
        <v>0.75</v>
      </c>
      <c r="G40" s="39">
        <v>0.7</v>
      </c>
      <c r="H40" s="33">
        <v>0</v>
      </c>
      <c r="I40" s="33">
        <v>1</v>
      </c>
      <c r="K40" s="2">
        <v>0.601603</v>
      </c>
      <c r="L40" s="42">
        <f t="shared" si="0"/>
        <v>60.160299999999999</v>
      </c>
    </row>
    <row r="41" spans="1:15">
      <c r="A41" s="33" t="s">
        <v>13</v>
      </c>
      <c r="B41" s="39">
        <v>5.0000000000000001E-3</v>
      </c>
      <c r="C41" s="35">
        <v>0.1</v>
      </c>
      <c r="D41" s="39">
        <v>9</v>
      </c>
      <c r="E41" s="39">
        <v>0.1</v>
      </c>
      <c r="F41" s="39">
        <v>0.75</v>
      </c>
      <c r="G41" s="39">
        <v>0.7</v>
      </c>
      <c r="H41" s="33">
        <v>0</v>
      </c>
      <c r="I41" s="33">
        <v>1</v>
      </c>
      <c r="K41" s="2">
        <v>0.60055199999999997</v>
      </c>
      <c r="L41" s="42">
        <f t="shared" ref="L41:L44" si="12">K41*100</f>
        <v>60.055199999999999</v>
      </c>
    </row>
    <row r="42" spans="1:15">
      <c r="A42" s="33" t="s">
        <v>13</v>
      </c>
      <c r="B42" s="39">
        <v>5.0000000000000001E-3</v>
      </c>
      <c r="C42" s="38">
        <v>0.5</v>
      </c>
      <c r="D42" s="39">
        <v>9</v>
      </c>
      <c r="E42" s="39">
        <v>0.1</v>
      </c>
      <c r="F42" s="39">
        <v>0.75</v>
      </c>
      <c r="G42" s="39">
        <v>0.7</v>
      </c>
      <c r="H42" s="33">
        <v>0</v>
      </c>
      <c r="I42" s="33">
        <v>1</v>
      </c>
      <c r="K42" s="2">
        <v>0.60047499999999998</v>
      </c>
      <c r="L42" s="40">
        <f t="shared" si="12"/>
        <v>60.047499999999999</v>
      </c>
      <c r="M42" s="2">
        <v>0.60155499999999995</v>
      </c>
      <c r="N42" s="36">
        <f t="shared" ref="N42" si="13">M42*100</f>
        <v>60.155499999999996</v>
      </c>
      <c r="O42" s="37">
        <f t="shared" ref="O42" si="14">(N42-L42)/L42</f>
        <v>1.7985761272325575E-3</v>
      </c>
    </row>
    <row r="43" spans="1:15">
      <c r="A43" s="33" t="s">
        <v>13</v>
      </c>
      <c r="B43" s="39">
        <v>5.0000000000000001E-3</v>
      </c>
      <c r="C43" s="33">
        <v>1</v>
      </c>
      <c r="D43" s="39">
        <v>9</v>
      </c>
      <c r="E43" s="39">
        <v>0.1</v>
      </c>
      <c r="F43" s="39">
        <v>0.75</v>
      </c>
      <c r="G43" s="39">
        <v>0.7</v>
      </c>
      <c r="H43" s="33">
        <v>0</v>
      </c>
      <c r="I43" s="33">
        <v>1</v>
      </c>
      <c r="K43" s="2">
        <v>0.60065000000000002</v>
      </c>
      <c r="L43" s="42">
        <f t="shared" si="12"/>
        <v>60.065000000000005</v>
      </c>
    </row>
    <row r="44" spans="1:15">
      <c r="A44" s="33" t="s">
        <v>13</v>
      </c>
      <c r="B44" s="39">
        <v>5.0000000000000001E-3</v>
      </c>
      <c r="C44" s="33">
        <v>2</v>
      </c>
      <c r="D44" s="39">
        <v>9</v>
      </c>
      <c r="E44" s="39">
        <v>0.1</v>
      </c>
      <c r="F44" s="39">
        <v>0.75</v>
      </c>
      <c r="G44" s="39">
        <v>0.7</v>
      </c>
      <c r="H44" s="33">
        <v>0</v>
      </c>
      <c r="I44" s="33">
        <v>1</v>
      </c>
      <c r="K44" s="2">
        <v>0.60069600000000001</v>
      </c>
      <c r="L44" s="42">
        <f t="shared" si="12"/>
        <v>60.069600000000001</v>
      </c>
    </row>
    <row r="45" spans="1:15">
      <c r="A45" s="33" t="s">
        <v>13</v>
      </c>
      <c r="B45" s="39">
        <v>5.0000000000000001E-3</v>
      </c>
      <c r="C45" s="33">
        <v>3</v>
      </c>
      <c r="D45" s="39">
        <v>9</v>
      </c>
      <c r="E45" s="39">
        <v>0.1</v>
      </c>
      <c r="F45" s="39">
        <v>0.75</v>
      </c>
      <c r="G45" s="39">
        <v>0.7</v>
      </c>
      <c r="H45" s="33">
        <v>0</v>
      </c>
      <c r="I45" s="33">
        <v>1</v>
      </c>
      <c r="K45" s="2">
        <v>0.60057499999999997</v>
      </c>
      <c r="L45" s="42">
        <f t="shared" ref="L45:L56" si="15">K45*100</f>
        <v>60.057499999999997</v>
      </c>
    </row>
    <row r="46" spans="1:15">
      <c r="A46" s="33" t="s">
        <v>13</v>
      </c>
      <c r="B46" s="39">
        <v>5.0000000000000001E-3</v>
      </c>
      <c r="C46" s="41">
        <v>5</v>
      </c>
      <c r="D46" s="39">
        <v>9</v>
      </c>
      <c r="E46" s="39">
        <v>0.1</v>
      </c>
      <c r="F46" s="39">
        <v>0.75</v>
      </c>
      <c r="G46" s="39">
        <v>0.7</v>
      </c>
      <c r="H46" s="33">
        <v>0</v>
      </c>
      <c r="I46" s="33">
        <v>1</v>
      </c>
      <c r="K46" s="2">
        <v>0.600993</v>
      </c>
      <c r="L46" s="42">
        <f t="shared" si="15"/>
        <v>60.099299999999999</v>
      </c>
    </row>
    <row r="47" spans="1:15">
      <c r="A47" s="44" t="s">
        <v>10</v>
      </c>
      <c r="B47" s="39">
        <v>5.0000000000000001E-3</v>
      </c>
      <c r="C47" s="41">
        <v>10</v>
      </c>
      <c r="D47" s="39">
        <v>9</v>
      </c>
      <c r="E47" s="39">
        <v>0.1</v>
      </c>
      <c r="F47" s="39">
        <v>0.75</v>
      </c>
      <c r="G47" s="39">
        <v>0.7</v>
      </c>
      <c r="H47" s="33">
        <v>0</v>
      </c>
      <c r="I47" s="33">
        <v>1</v>
      </c>
      <c r="K47" s="2">
        <v>0.60384400000000005</v>
      </c>
      <c r="L47" s="42">
        <f t="shared" si="15"/>
        <v>60.384400000000007</v>
      </c>
    </row>
    <row r="48" spans="1:15">
      <c r="A48" s="33" t="s">
        <v>13</v>
      </c>
      <c r="B48" s="39">
        <v>5.0000000000000001E-3</v>
      </c>
      <c r="C48" s="33">
        <v>0</v>
      </c>
      <c r="D48" s="33">
        <v>9</v>
      </c>
      <c r="E48" s="39">
        <v>0.1</v>
      </c>
      <c r="F48" s="39">
        <v>0.75</v>
      </c>
      <c r="G48" s="39">
        <v>0.7</v>
      </c>
      <c r="H48" s="33">
        <v>0</v>
      </c>
      <c r="I48" s="35">
        <v>0.5</v>
      </c>
      <c r="K48" s="2">
        <v>0.600491</v>
      </c>
      <c r="L48" s="42">
        <f t="shared" si="15"/>
        <v>60.049100000000003</v>
      </c>
    </row>
    <row r="49" spans="1:21">
      <c r="A49" s="33" t="s">
        <v>13</v>
      </c>
      <c r="B49" s="39">
        <v>5.0000000000000001E-3</v>
      </c>
      <c r="C49" s="33">
        <v>0</v>
      </c>
      <c r="D49" s="33">
        <v>9</v>
      </c>
      <c r="E49" s="39">
        <v>0.1</v>
      </c>
      <c r="F49" s="39">
        <v>0.75</v>
      </c>
      <c r="G49" s="39">
        <v>0.7</v>
      </c>
      <c r="H49" s="33">
        <v>0</v>
      </c>
      <c r="I49" s="33">
        <v>0.75</v>
      </c>
      <c r="K49" s="2">
        <v>0.60069499999999998</v>
      </c>
      <c r="L49" s="42">
        <f t="shared" si="15"/>
        <v>60.069499999999998</v>
      </c>
    </row>
    <row r="50" spans="1:21">
      <c r="A50" s="33" t="s">
        <v>13</v>
      </c>
      <c r="B50" s="39">
        <v>5.0000000000000001E-3</v>
      </c>
      <c r="C50" s="33">
        <v>0</v>
      </c>
      <c r="D50" s="33">
        <v>9</v>
      </c>
      <c r="E50" s="39">
        <v>0.1</v>
      </c>
      <c r="F50" s="39">
        <v>0.75</v>
      </c>
      <c r="G50" s="39">
        <v>0.7</v>
      </c>
      <c r="H50" s="33">
        <v>0</v>
      </c>
      <c r="I50" s="33">
        <v>1</v>
      </c>
      <c r="K50" s="2">
        <v>0.60053699999999999</v>
      </c>
      <c r="L50" s="42">
        <f t="shared" si="15"/>
        <v>60.053699999999999</v>
      </c>
    </row>
    <row r="51" spans="1:21">
      <c r="A51" s="33" t="s">
        <v>13</v>
      </c>
      <c r="B51" s="39">
        <v>5.0000000000000001E-3</v>
      </c>
      <c r="C51" s="33">
        <v>0</v>
      </c>
      <c r="D51" s="33">
        <v>9</v>
      </c>
      <c r="E51" s="39">
        <v>0.1</v>
      </c>
      <c r="F51" s="39">
        <v>0.75</v>
      </c>
      <c r="G51" s="39">
        <v>0.7</v>
      </c>
      <c r="H51" s="33">
        <v>0</v>
      </c>
      <c r="I51" s="33">
        <v>1.25</v>
      </c>
      <c r="K51" s="2">
        <v>0.60045800000000005</v>
      </c>
      <c r="L51" s="42">
        <f t="shared" si="15"/>
        <v>60.045800000000007</v>
      </c>
    </row>
    <row r="52" spans="1:21">
      <c r="A52" s="33" t="s">
        <v>13</v>
      </c>
      <c r="B52" s="39">
        <v>5.0000000000000001E-3</v>
      </c>
      <c r="C52" s="33">
        <v>0</v>
      </c>
      <c r="D52" s="33">
        <v>9</v>
      </c>
      <c r="E52" s="39">
        <v>0.1</v>
      </c>
      <c r="F52" s="39">
        <v>0.75</v>
      </c>
      <c r="G52" s="39">
        <v>0.7</v>
      </c>
      <c r="H52" s="33">
        <v>0</v>
      </c>
      <c r="I52" s="45">
        <v>1.5</v>
      </c>
      <c r="K52" s="2">
        <v>0.60041900000000004</v>
      </c>
      <c r="L52" s="46">
        <f t="shared" si="15"/>
        <v>60.041900000000005</v>
      </c>
    </row>
    <row r="53" spans="1:21">
      <c r="A53" s="33" t="s">
        <v>13</v>
      </c>
      <c r="B53" s="39">
        <v>5.0000000000000001E-3</v>
      </c>
      <c r="C53" s="33">
        <v>0</v>
      </c>
      <c r="D53" s="33">
        <v>9</v>
      </c>
      <c r="E53" s="39">
        <v>0.1</v>
      </c>
      <c r="F53" s="39">
        <v>0.75</v>
      </c>
      <c r="G53" s="39">
        <v>0.7</v>
      </c>
      <c r="H53" s="33">
        <v>0</v>
      </c>
      <c r="I53" s="45">
        <v>1.75</v>
      </c>
      <c r="K53" s="2">
        <v>0.60041299999999997</v>
      </c>
      <c r="L53" s="46">
        <f t="shared" si="15"/>
        <v>60.0413</v>
      </c>
    </row>
    <row r="54" spans="1:21">
      <c r="A54" s="33" t="s">
        <v>13</v>
      </c>
      <c r="B54" s="39">
        <v>5.0000000000000001E-3</v>
      </c>
      <c r="C54" s="33">
        <v>0</v>
      </c>
      <c r="D54" s="33">
        <v>9</v>
      </c>
      <c r="E54" s="39">
        <v>0.1</v>
      </c>
      <c r="F54" s="39">
        <v>0.75</v>
      </c>
      <c r="G54" s="39">
        <v>0.7</v>
      </c>
      <c r="H54" s="33">
        <v>0</v>
      </c>
      <c r="I54" s="45">
        <v>2</v>
      </c>
      <c r="K54" s="2">
        <v>0.60044500000000001</v>
      </c>
      <c r="L54" s="46">
        <f t="shared" si="15"/>
        <v>60.044499999999999</v>
      </c>
    </row>
    <row r="55" spans="1:21">
      <c r="A55" s="33" t="s">
        <v>13</v>
      </c>
      <c r="B55" s="39">
        <v>5.0000000000000001E-3</v>
      </c>
      <c r="C55" s="33">
        <v>0</v>
      </c>
      <c r="D55" s="33">
        <v>9</v>
      </c>
      <c r="E55" s="39">
        <v>0.1</v>
      </c>
      <c r="F55" s="39">
        <v>0.75</v>
      </c>
      <c r="G55" s="39">
        <v>0.7</v>
      </c>
      <c r="H55" s="33">
        <v>0</v>
      </c>
      <c r="I55" s="33">
        <v>5</v>
      </c>
      <c r="K55" s="2">
        <v>0.60050800000000004</v>
      </c>
      <c r="L55" s="42">
        <f t="shared" si="15"/>
        <v>60.050800000000002</v>
      </c>
    </row>
    <row r="56" spans="1:21">
      <c r="A56" s="33" t="s">
        <v>16</v>
      </c>
      <c r="B56" s="39">
        <v>5.0000000000000001E-3</v>
      </c>
      <c r="C56" s="33">
        <v>0</v>
      </c>
      <c r="D56" s="33">
        <v>9</v>
      </c>
      <c r="E56" s="39">
        <v>0.1</v>
      </c>
      <c r="F56" s="39">
        <v>0.75</v>
      </c>
      <c r="G56" s="39">
        <v>0.7</v>
      </c>
      <c r="H56" s="33">
        <v>0</v>
      </c>
      <c r="I56" s="33">
        <v>10</v>
      </c>
      <c r="K56" s="2">
        <v>0.60114599999999996</v>
      </c>
      <c r="L56" s="47">
        <f t="shared" si="15"/>
        <v>60.114599999999996</v>
      </c>
    </row>
    <row r="57" spans="1:21">
      <c r="A57" s="33" t="s">
        <v>13</v>
      </c>
      <c r="B57" s="39">
        <v>5.0000000000000001E-3</v>
      </c>
      <c r="C57" s="33">
        <v>0</v>
      </c>
      <c r="D57" s="33">
        <v>9</v>
      </c>
      <c r="E57" s="39">
        <v>0.1</v>
      </c>
      <c r="F57" s="39">
        <v>0.75</v>
      </c>
      <c r="G57" s="39">
        <v>0.7</v>
      </c>
      <c r="H57" s="39">
        <v>0</v>
      </c>
      <c r="I57" s="33">
        <v>1</v>
      </c>
      <c r="K57" s="2">
        <v>0.60053699999999999</v>
      </c>
      <c r="L57" s="46">
        <f t="shared" ref="L57:L64" si="16">K57*100</f>
        <v>60.053699999999999</v>
      </c>
    </row>
    <row r="58" spans="1:21">
      <c r="A58" s="33" t="s">
        <v>13</v>
      </c>
      <c r="B58" s="39">
        <v>5.0000000000000001E-3</v>
      </c>
      <c r="C58" s="33">
        <v>0</v>
      </c>
      <c r="D58" s="33">
        <v>9</v>
      </c>
      <c r="E58" s="39">
        <v>0.1</v>
      </c>
      <c r="F58" s="39">
        <v>0.75</v>
      </c>
      <c r="G58" s="39">
        <v>0.7</v>
      </c>
      <c r="H58" s="35">
        <v>0.1</v>
      </c>
      <c r="I58" s="33">
        <v>1</v>
      </c>
      <c r="K58" s="2">
        <v>0.60047399999999995</v>
      </c>
      <c r="L58" s="46">
        <f t="shared" si="16"/>
        <v>60.047399999999996</v>
      </c>
    </row>
    <row r="59" spans="1:21">
      <c r="A59" s="33" t="s">
        <v>13</v>
      </c>
      <c r="B59" s="39">
        <v>5.0000000000000001E-3</v>
      </c>
      <c r="C59" s="33">
        <v>0</v>
      </c>
      <c r="D59" s="33">
        <v>9</v>
      </c>
      <c r="E59" s="39">
        <v>0.1</v>
      </c>
      <c r="F59" s="39">
        <v>0.75</v>
      </c>
      <c r="G59" s="39">
        <v>0.7</v>
      </c>
      <c r="H59" s="38">
        <v>0.25</v>
      </c>
      <c r="I59" s="33">
        <v>1</v>
      </c>
      <c r="K59" s="2">
        <v>0.60045700000000002</v>
      </c>
      <c r="L59" s="46">
        <f t="shared" si="16"/>
        <v>60.045700000000004</v>
      </c>
    </row>
    <row r="60" spans="1:21">
      <c r="A60" s="33" t="s">
        <v>13</v>
      </c>
      <c r="B60" s="39">
        <v>5.0000000000000001E-3</v>
      </c>
      <c r="C60" s="33">
        <v>0</v>
      </c>
      <c r="D60" s="33">
        <v>9</v>
      </c>
      <c r="E60" s="39">
        <v>0.1</v>
      </c>
      <c r="F60" s="39">
        <v>0.75</v>
      </c>
      <c r="G60" s="39">
        <v>0.7</v>
      </c>
      <c r="H60" s="35">
        <v>0.5</v>
      </c>
      <c r="I60" s="33">
        <v>1</v>
      </c>
      <c r="K60" s="2">
        <v>0.60060100000000005</v>
      </c>
      <c r="L60" s="42">
        <f t="shared" si="16"/>
        <v>60.060100000000006</v>
      </c>
    </row>
    <row r="61" spans="1:21">
      <c r="A61" s="33" t="s">
        <v>13</v>
      </c>
      <c r="B61" s="39">
        <v>5.0000000000000001E-3</v>
      </c>
      <c r="C61" s="33">
        <v>0</v>
      </c>
      <c r="D61" s="33">
        <v>9</v>
      </c>
      <c r="E61" s="39">
        <v>0.1</v>
      </c>
      <c r="F61" s="39">
        <v>0.75</v>
      </c>
      <c r="G61" s="39">
        <v>0.7</v>
      </c>
      <c r="H61" s="35">
        <v>1</v>
      </c>
      <c r="I61" s="33">
        <v>1</v>
      </c>
      <c r="K61" s="2">
        <v>0.600881</v>
      </c>
      <c r="L61" s="47">
        <f t="shared" si="16"/>
        <v>60.088099999999997</v>
      </c>
    </row>
    <row r="62" spans="1:21">
      <c r="A62" s="33" t="s">
        <v>16</v>
      </c>
      <c r="B62" s="39">
        <v>5.0000000000000001E-3</v>
      </c>
      <c r="C62" s="33">
        <v>0</v>
      </c>
      <c r="D62" s="33">
        <v>9</v>
      </c>
      <c r="E62" s="39">
        <v>0.1</v>
      </c>
      <c r="F62" s="39">
        <v>0.75</v>
      </c>
      <c r="G62" s="39">
        <v>0.7</v>
      </c>
      <c r="H62" s="35">
        <v>5</v>
      </c>
      <c r="I62" s="33">
        <v>1</v>
      </c>
      <c r="K62" s="2">
        <v>0.60172999999999999</v>
      </c>
      <c r="L62" s="47">
        <f t="shared" si="16"/>
        <v>60.173000000000002</v>
      </c>
    </row>
    <row r="64" spans="1:21">
      <c r="A64" s="33" t="s">
        <v>13</v>
      </c>
      <c r="B64" s="39">
        <v>5.0000000000000001E-3</v>
      </c>
      <c r="C64" s="33">
        <v>0</v>
      </c>
      <c r="D64" s="33">
        <v>9</v>
      </c>
      <c r="E64" s="39">
        <v>0.1</v>
      </c>
      <c r="F64" s="39">
        <v>0.75</v>
      </c>
      <c r="G64" s="39">
        <v>0.7</v>
      </c>
      <c r="H64" s="39">
        <v>0</v>
      </c>
      <c r="I64" s="33">
        <v>1</v>
      </c>
      <c r="K64" s="2">
        <v>0.60053699999999999</v>
      </c>
      <c r="L64" s="46">
        <f t="shared" si="16"/>
        <v>60.053699999999999</v>
      </c>
      <c r="P64" s="2">
        <v>0.57665900000000003</v>
      </c>
      <c r="Q64" s="36">
        <f t="shared" ref="Q64" si="17">P64*100</f>
        <v>57.665900000000001</v>
      </c>
      <c r="R64" s="37">
        <f>(Q64-L64)/L64</f>
        <v>-3.9761080499619482E-2</v>
      </c>
      <c r="S64" s="2">
        <v>0.57769099999999995</v>
      </c>
      <c r="T64" s="47">
        <f t="shared" ref="T64" si="18">S64*100</f>
        <v>57.769099999999995</v>
      </c>
      <c r="U64" s="54" t="s">
        <v>27</v>
      </c>
    </row>
    <row r="65" spans="1:18">
      <c r="A65" s="33" t="s">
        <v>13</v>
      </c>
      <c r="B65" s="39">
        <v>5.0000000000000001E-3</v>
      </c>
      <c r="C65" s="33">
        <v>0</v>
      </c>
      <c r="D65" s="33">
        <v>9</v>
      </c>
      <c r="E65" s="39">
        <v>0.1</v>
      </c>
      <c r="F65" s="39">
        <v>0.75</v>
      </c>
      <c r="G65" s="39">
        <v>0.7</v>
      </c>
      <c r="H65" s="35">
        <v>0.25</v>
      </c>
      <c r="I65" s="35">
        <v>1.75</v>
      </c>
      <c r="K65" s="2">
        <v>0.600356</v>
      </c>
      <c r="L65" s="48">
        <f>K65*100</f>
        <v>60.035600000000002</v>
      </c>
      <c r="M65" s="2">
        <v>0.60177400000000003</v>
      </c>
      <c r="N65" s="36">
        <f t="shared" ref="N65" si="19">M65*100</f>
        <v>60.177400000000006</v>
      </c>
      <c r="O65" s="37">
        <f t="shared" ref="O65" si="20">(N65-L65)/L65</f>
        <v>2.3619319203939575E-3</v>
      </c>
    </row>
    <row r="66" spans="1:18">
      <c r="A66" s="33" t="s">
        <v>13</v>
      </c>
      <c r="B66" s="39">
        <v>5.0000000000000001E-3</v>
      </c>
      <c r="C66" s="35">
        <v>0.5</v>
      </c>
      <c r="D66" s="33">
        <v>9</v>
      </c>
      <c r="E66" s="39">
        <v>0.1</v>
      </c>
      <c r="F66" s="39">
        <v>0.75</v>
      </c>
      <c r="G66" s="39">
        <v>0.7</v>
      </c>
      <c r="H66" s="35">
        <v>0.25</v>
      </c>
      <c r="I66" s="35">
        <v>1.75</v>
      </c>
      <c r="K66" s="2">
        <v>0.60047899999999998</v>
      </c>
      <c r="L66" s="42">
        <f>K66*100</f>
        <v>60.047899999999998</v>
      </c>
    </row>
    <row r="68" spans="1:18">
      <c r="K68" s="2">
        <v>0.60058900000000004</v>
      </c>
      <c r="L68" s="42">
        <f t="shared" ref="L68:L69" si="21">K68*100</f>
        <v>60.058900000000001</v>
      </c>
    </row>
    <row r="69" spans="1:18">
      <c r="K69" s="2">
        <v>0.60053699999999999</v>
      </c>
      <c r="L69" s="42">
        <f t="shared" si="21"/>
        <v>60.053699999999999</v>
      </c>
      <c r="N69" s="37"/>
    </row>
    <row r="71" spans="1:18">
      <c r="A71" s="49" t="s">
        <v>9</v>
      </c>
      <c r="B71" s="49">
        <v>1E-3</v>
      </c>
      <c r="C71" s="33">
        <v>0</v>
      </c>
      <c r="D71" s="33">
        <v>6</v>
      </c>
      <c r="E71" s="33">
        <v>0.1</v>
      </c>
      <c r="F71" s="39">
        <v>0.75</v>
      </c>
      <c r="G71" s="39">
        <v>0.7</v>
      </c>
      <c r="H71" s="33">
        <v>0</v>
      </c>
      <c r="I71" s="33">
        <v>1</v>
      </c>
      <c r="K71" s="2">
        <v>0.60137499999999999</v>
      </c>
      <c r="L71" s="40">
        <f>K71*100</f>
        <v>60.137500000000003</v>
      </c>
    </row>
    <row r="72" spans="1:18">
      <c r="A72" s="49" t="s">
        <v>24</v>
      </c>
      <c r="B72" s="49">
        <v>1E-3</v>
      </c>
      <c r="C72" s="50">
        <v>0</v>
      </c>
      <c r="D72" s="51">
        <v>9</v>
      </c>
      <c r="E72" s="52">
        <v>0.1</v>
      </c>
      <c r="F72" s="52">
        <v>0.75</v>
      </c>
      <c r="G72" s="52">
        <v>0.7</v>
      </c>
      <c r="H72" s="52">
        <v>0</v>
      </c>
      <c r="I72" s="52">
        <v>1</v>
      </c>
      <c r="J72" s="50"/>
      <c r="K72" s="12">
        <v>0.60014559999999995</v>
      </c>
      <c r="L72" s="53">
        <f>K72*100</f>
        <v>60.014559999999996</v>
      </c>
      <c r="M72" s="2">
        <v>0.60089579999999998</v>
      </c>
      <c r="N72" s="36">
        <f t="shared" ref="N72" si="22">M72*100</f>
        <v>60.089579999999998</v>
      </c>
      <c r="O72" s="37">
        <f t="shared" ref="O72" si="23">(N72-L72)/L72</f>
        <v>1.250029992721801E-3</v>
      </c>
      <c r="P72" s="2">
        <v>0.57665480000000002</v>
      </c>
      <c r="Q72" s="36">
        <f t="shared" ref="Q72" si="24">P72*100</f>
        <v>57.665480000000002</v>
      </c>
      <c r="R72" s="37">
        <f>(Q72-L72)/L72</f>
        <v>-3.9141834914727253E-2</v>
      </c>
    </row>
    <row r="73" spans="1:18">
      <c r="A73" s="49" t="s">
        <v>17</v>
      </c>
      <c r="B73" s="49">
        <v>1E-3</v>
      </c>
      <c r="C73" s="33">
        <v>0</v>
      </c>
      <c r="D73" s="35">
        <v>9</v>
      </c>
      <c r="E73" s="39">
        <v>0.1</v>
      </c>
      <c r="F73" s="39">
        <v>0.75</v>
      </c>
      <c r="G73" s="39">
        <v>0.7</v>
      </c>
      <c r="H73" s="35">
        <v>0.25</v>
      </c>
      <c r="I73" s="35">
        <v>1.75</v>
      </c>
      <c r="K73" s="2">
        <v>0.60036100000000003</v>
      </c>
      <c r="L73" s="46">
        <f>K73*100</f>
        <v>60.036100000000005</v>
      </c>
      <c r="M73" s="2"/>
    </row>
    <row r="79" spans="1:18">
      <c r="D79" s="33">
        <v>10162</v>
      </c>
      <c r="E79" s="33">
        <v>4532</v>
      </c>
      <c r="F79" s="33">
        <f>D79+E79</f>
        <v>14694</v>
      </c>
    </row>
    <row r="80" spans="1:18">
      <c r="D80" s="33">
        <v>1224</v>
      </c>
      <c r="E80" s="33">
        <v>4640</v>
      </c>
      <c r="F80" s="33">
        <f>D80+E80</f>
        <v>5864</v>
      </c>
    </row>
    <row r="81" spans="4:8">
      <c r="D81" s="33">
        <f>SUM(D79:D80)</f>
        <v>11386</v>
      </c>
      <c r="E81" s="33">
        <f>SUM(E79:E80)</f>
        <v>9172</v>
      </c>
      <c r="F81" s="33">
        <f>SUM(D79:E80)</f>
        <v>20558</v>
      </c>
    </row>
    <row r="82" spans="4:8">
      <c r="G82" s="33">
        <f>E80+D79</f>
        <v>14802</v>
      </c>
    </row>
    <row r="83" spans="4:8">
      <c r="H83" s="37">
        <f>G82/F81</f>
        <v>0.720011674287382</v>
      </c>
    </row>
  </sheetData>
  <mergeCells count="4">
    <mergeCell ref="K1:L1"/>
    <mergeCell ref="M1:N1"/>
    <mergeCell ref="P1:Q1"/>
    <mergeCell ref="S1:T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9"/>
  <sheetViews>
    <sheetView workbookViewId="0">
      <selection activeCell="I6" sqref="I6"/>
    </sheetView>
  </sheetViews>
  <sheetFormatPr baseColWidth="10" defaultRowHeight="15"/>
  <cols>
    <col min="3" max="3" width="13" bestFit="1" customWidth="1"/>
    <col min="4" max="4" width="13.7109375" bestFit="1" customWidth="1"/>
  </cols>
  <sheetData>
    <row r="1" spans="1:9">
      <c r="A1" t="s">
        <v>63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9">
      <c r="A2">
        <v>-48</v>
      </c>
      <c r="B2">
        <v>11</v>
      </c>
      <c r="C2" s="87">
        <v>9.0909090909090898E-2</v>
      </c>
      <c r="D2" s="87">
        <v>0</v>
      </c>
      <c r="E2" s="87">
        <v>0.16896918686953499</v>
      </c>
      <c r="F2" s="87">
        <v>6.2085136771202101E-2</v>
      </c>
      <c r="G2" s="87">
        <v>0.420810997486115</v>
      </c>
      <c r="I2" t="s">
        <v>130</v>
      </c>
    </row>
    <row r="3" spans="1:9">
      <c r="A3">
        <v>-39</v>
      </c>
      <c r="B3">
        <v>22</v>
      </c>
      <c r="C3" s="87">
        <v>0.31818181818181801</v>
      </c>
      <c r="D3" s="87">
        <v>0.22727272727272699</v>
      </c>
      <c r="E3" s="87">
        <v>0.37459954822605301</v>
      </c>
      <c r="F3" s="87">
        <v>1.9534133374690999E-2</v>
      </c>
      <c r="G3" s="87">
        <v>0.80260890722274802</v>
      </c>
    </row>
    <row r="4" spans="1:9">
      <c r="A4">
        <v>-36</v>
      </c>
      <c r="B4">
        <v>37</v>
      </c>
      <c r="C4" s="87">
        <v>0.35135135135135098</v>
      </c>
      <c r="D4" s="87">
        <v>0.18918918918918901</v>
      </c>
      <c r="E4" s="87">
        <v>0.35360739923812201</v>
      </c>
      <c r="F4" s="87">
        <v>1.94480624049902E-2</v>
      </c>
      <c r="G4" s="87">
        <v>0.87728613615036</v>
      </c>
      <c r="I4" t="s">
        <v>131</v>
      </c>
    </row>
    <row r="5" spans="1:9">
      <c r="A5">
        <v>-35</v>
      </c>
      <c r="B5">
        <v>36</v>
      </c>
      <c r="C5" s="87">
        <v>0.30555555555555602</v>
      </c>
      <c r="D5" s="87">
        <v>0.22222222222222199</v>
      </c>
      <c r="E5" s="87">
        <v>0.335181422997266</v>
      </c>
      <c r="F5" s="87">
        <v>2.2600105032324801E-2</v>
      </c>
      <c r="G5" s="87">
        <v>0.922432661056519</v>
      </c>
    </row>
    <row r="6" spans="1:9">
      <c r="A6">
        <v>-34</v>
      </c>
      <c r="B6">
        <v>36</v>
      </c>
      <c r="C6" s="87">
        <v>0.194444444444444</v>
      </c>
      <c r="D6" s="87">
        <v>0.27777777777777801</v>
      </c>
      <c r="E6" s="87">
        <v>0.338156142996417</v>
      </c>
      <c r="F6" s="87">
        <v>2.9701709747314502E-2</v>
      </c>
      <c r="G6" s="87">
        <v>0.83260917663574197</v>
      </c>
    </row>
    <row r="7" spans="1:9">
      <c r="A7">
        <v>-33</v>
      </c>
      <c r="B7">
        <v>48</v>
      </c>
      <c r="C7" s="87">
        <v>0.29166666666666702</v>
      </c>
      <c r="D7" s="87">
        <v>0.1875</v>
      </c>
      <c r="E7" s="87">
        <v>0.35972552490420601</v>
      </c>
      <c r="F7" s="87">
        <v>2.46415920555592E-2</v>
      </c>
      <c r="G7" s="87">
        <v>0.95874142646789595</v>
      </c>
    </row>
    <row r="8" spans="1:9">
      <c r="A8">
        <v>-31</v>
      </c>
      <c r="B8">
        <v>16</v>
      </c>
      <c r="C8" s="87">
        <v>0.5</v>
      </c>
      <c r="D8" s="87">
        <v>0.25</v>
      </c>
      <c r="E8" s="87">
        <v>0.314760841429234</v>
      </c>
      <c r="F8" s="87">
        <v>0.120917469263077</v>
      </c>
      <c r="G8" s="87">
        <v>0.760611891746521</v>
      </c>
    </row>
    <row r="9" spans="1:9">
      <c r="A9">
        <v>-29</v>
      </c>
      <c r="B9">
        <v>43</v>
      </c>
      <c r="C9" s="87">
        <v>0.418604651162791</v>
      </c>
      <c r="D9" s="87">
        <v>0.32558139534883701</v>
      </c>
      <c r="E9" s="87">
        <v>0.37645657637784602</v>
      </c>
      <c r="F9" s="87">
        <v>6.4459778368473095E-2</v>
      </c>
      <c r="G9" s="87">
        <v>0.80156296491622903</v>
      </c>
    </row>
    <row r="10" spans="1:9">
      <c r="A10">
        <v>-28</v>
      </c>
      <c r="B10">
        <v>60</v>
      </c>
      <c r="C10" s="87">
        <v>0.38333333333333303</v>
      </c>
      <c r="D10" s="87">
        <v>0.3</v>
      </c>
      <c r="E10" s="87">
        <v>0.41342796813696597</v>
      </c>
      <c r="F10" s="87">
        <v>3.8073424249887501E-2</v>
      </c>
      <c r="G10" s="87">
        <v>0.95753371715545699</v>
      </c>
    </row>
    <row r="11" spans="1:9">
      <c r="A11">
        <v>-27</v>
      </c>
      <c r="B11">
        <v>116</v>
      </c>
      <c r="C11" s="87">
        <v>0.34482758620689702</v>
      </c>
      <c r="D11" s="87">
        <v>0.27586206896551702</v>
      </c>
      <c r="E11" s="87">
        <v>0.38813185643661602</v>
      </c>
      <c r="F11" s="87">
        <v>1.4849154278636E-2</v>
      </c>
      <c r="G11" s="87">
        <v>0.97446298599243197</v>
      </c>
    </row>
    <row r="12" spans="1:9">
      <c r="A12">
        <v>-26</v>
      </c>
      <c r="B12">
        <v>95</v>
      </c>
      <c r="C12" s="87">
        <v>0.37894736842105298</v>
      </c>
      <c r="D12" s="87">
        <v>0.24210526315789499</v>
      </c>
      <c r="E12" s="87">
        <v>0.384431419149041</v>
      </c>
      <c r="F12" s="87">
        <v>2.9142884537577601E-2</v>
      </c>
      <c r="G12" s="87">
        <v>0.94526225328445401</v>
      </c>
    </row>
    <row r="13" spans="1:9">
      <c r="A13">
        <v>-25</v>
      </c>
      <c r="B13">
        <v>36</v>
      </c>
      <c r="C13" s="87">
        <v>0.27777777777777801</v>
      </c>
      <c r="D13" s="87">
        <v>0.194444444444444</v>
      </c>
      <c r="E13" s="87">
        <v>0.31890261266380499</v>
      </c>
      <c r="F13" s="87">
        <v>3.2544087618589401E-2</v>
      </c>
      <c r="G13" s="87">
        <v>0.790269374847412</v>
      </c>
    </row>
    <row r="14" spans="1:9">
      <c r="A14">
        <v>-24</v>
      </c>
      <c r="B14">
        <v>58</v>
      </c>
      <c r="C14" s="87">
        <v>0.53448275862068995</v>
      </c>
      <c r="D14" s="87">
        <v>0.31034482758620702</v>
      </c>
      <c r="E14" s="87">
        <v>0.44850087756740598</v>
      </c>
      <c r="F14" s="87">
        <v>0.13682740926742601</v>
      </c>
      <c r="G14" s="87">
        <v>0.94339859485626198</v>
      </c>
    </row>
    <row r="15" spans="1:9">
      <c r="A15">
        <v>-23</v>
      </c>
      <c r="B15">
        <v>107</v>
      </c>
      <c r="C15" s="87">
        <v>0.36448598130841098</v>
      </c>
      <c r="D15" s="87">
        <v>0.25233644859813098</v>
      </c>
      <c r="E15" s="87">
        <v>0.38883080808706899</v>
      </c>
      <c r="F15" s="87">
        <v>1.4558691531419801E-2</v>
      </c>
      <c r="G15" s="87">
        <v>0.97489374876022294</v>
      </c>
    </row>
    <row r="16" spans="1:9">
      <c r="A16">
        <v>-22</v>
      </c>
      <c r="B16">
        <v>71</v>
      </c>
      <c r="C16" s="87">
        <v>0.28169014084506999</v>
      </c>
      <c r="D16" s="87">
        <v>0.23943661971831001</v>
      </c>
      <c r="E16" s="87">
        <v>0.34420247483526301</v>
      </c>
      <c r="F16" s="87">
        <v>1.8898373469710399E-2</v>
      </c>
      <c r="G16" s="87">
        <v>0.94607108831405595</v>
      </c>
    </row>
    <row r="17" spans="1:7">
      <c r="A17">
        <v>-21</v>
      </c>
      <c r="B17">
        <v>127</v>
      </c>
      <c r="C17" s="87">
        <v>0.47244094488188998</v>
      </c>
      <c r="D17" s="87">
        <v>0.36220472440944901</v>
      </c>
      <c r="E17" s="87">
        <v>0.40358095698234597</v>
      </c>
      <c r="F17" s="87">
        <v>2.37553119659424E-2</v>
      </c>
      <c r="G17" s="87">
        <v>0.97131180763244596</v>
      </c>
    </row>
    <row r="18" spans="1:7">
      <c r="A18">
        <v>-20</v>
      </c>
      <c r="B18">
        <v>129</v>
      </c>
      <c r="C18" s="87">
        <v>0.42635658914728702</v>
      </c>
      <c r="D18" s="87">
        <v>0.34108527131782901</v>
      </c>
      <c r="E18" s="87">
        <v>0.40416299778419401</v>
      </c>
      <c r="F18" s="87">
        <v>1.8071370199322701E-2</v>
      </c>
      <c r="G18" s="87">
        <v>0.96202147006988503</v>
      </c>
    </row>
    <row r="19" spans="1:7">
      <c r="A19">
        <v>-19</v>
      </c>
      <c r="B19">
        <v>335</v>
      </c>
      <c r="C19" s="87">
        <v>0.402985074626866</v>
      </c>
      <c r="D19" s="87">
        <v>0.33134328358208998</v>
      </c>
      <c r="E19" s="87">
        <v>0.40054570006123202</v>
      </c>
      <c r="F19" s="87">
        <v>1.36424293741584E-2</v>
      </c>
      <c r="G19" s="87">
        <v>0.97258555889129605</v>
      </c>
    </row>
    <row r="20" spans="1:7">
      <c r="A20">
        <v>-18</v>
      </c>
      <c r="B20">
        <v>175</v>
      </c>
      <c r="C20" s="87">
        <v>0.371428571428571</v>
      </c>
      <c r="D20" s="87">
        <v>0.222857142857143</v>
      </c>
      <c r="E20" s="87">
        <v>0.35145200273288102</v>
      </c>
      <c r="F20" s="87">
        <v>1.4326157979667201E-2</v>
      </c>
      <c r="G20" s="87">
        <v>0.97251778841018699</v>
      </c>
    </row>
    <row r="21" spans="1:7">
      <c r="A21">
        <v>-17</v>
      </c>
      <c r="B21">
        <v>289</v>
      </c>
      <c r="C21" s="87">
        <v>0.41176470588235298</v>
      </c>
      <c r="D21" s="87">
        <v>0.34602076124567499</v>
      </c>
      <c r="E21" s="87">
        <v>0.40088350568160103</v>
      </c>
      <c r="F21" s="87">
        <v>2.28939466178417E-2</v>
      </c>
      <c r="G21" s="87">
        <v>0.974215388298035</v>
      </c>
    </row>
    <row r="22" spans="1:7">
      <c r="A22">
        <v>-16</v>
      </c>
      <c r="B22">
        <v>379</v>
      </c>
      <c r="C22" s="87">
        <v>0.422163588390501</v>
      </c>
      <c r="D22" s="87">
        <v>0.32717678100263903</v>
      </c>
      <c r="E22" s="87">
        <v>0.41116803167461602</v>
      </c>
      <c r="F22" s="87">
        <v>1.6599528491497002E-2</v>
      </c>
      <c r="G22" s="87">
        <v>0.97216683626174905</v>
      </c>
    </row>
    <row r="23" spans="1:7">
      <c r="A23">
        <v>-15</v>
      </c>
      <c r="B23">
        <v>333</v>
      </c>
      <c r="C23" s="87">
        <v>0.39339339339339302</v>
      </c>
      <c r="D23" s="87">
        <v>0.30630630630630601</v>
      </c>
      <c r="E23" s="87">
        <v>0.40580115453605797</v>
      </c>
      <c r="F23" s="87">
        <v>1.47711196914315E-2</v>
      </c>
      <c r="G23" s="87">
        <v>0.97524499893188499</v>
      </c>
    </row>
    <row r="24" spans="1:7">
      <c r="A24">
        <v>-14</v>
      </c>
      <c r="B24">
        <v>315</v>
      </c>
      <c r="C24" s="87">
        <v>0.37460317460317499</v>
      </c>
      <c r="D24" s="87">
        <v>0.314285714285714</v>
      </c>
      <c r="E24" s="87">
        <v>0.38408901176400601</v>
      </c>
      <c r="F24" s="87">
        <v>1.4050310477614399E-2</v>
      </c>
      <c r="G24" s="87">
        <v>0.97356861829757702</v>
      </c>
    </row>
    <row r="25" spans="1:7">
      <c r="A25">
        <v>-13</v>
      </c>
      <c r="B25">
        <v>403</v>
      </c>
      <c r="C25" s="87">
        <v>0.39454094292803998</v>
      </c>
      <c r="D25" s="87">
        <v>0.30024813895781599</v>
      </c>
      <c r="E25" s="87">
        <v>0.39958102778339799</v>
      </c>
      <c r="F25" s="87">
        <v>1.6065219417214401E-2</v>
      </c>
      <c r="G25" s="87">
        <v>0.95228606462478604</v>
      </c>
    </row>
    <row r="26" spans="1:7">
      <c r="A26">
        <v>-12</v>
      </c>
      <c r="B26">
        <v>552</v>
      </c>
      <c r="C26" s="87">
        <v>0.407608695652174</v>
      </c>
      <c r="D26" s="87">
        <v>0.30434782608695699</v>
      </c>
      <c r="E26" s="87">
        <v>0.39645056948538199</v>
      </c>
      <c r="F26" s="87">
        <v>1.4599472284316999E-2</v>
      </c>
      <c r="G26" s="87">
        <v>0.97237396240234397</v>
      </c>
    </row>
    <row r="27" spans="1:7">
      <c r="A27">
        <v>-11</v>
      </c>
      <c r="B27">
        <v>623</v>
      </c>
      <c r="C27" s="87">
        <v>0.42375601926163697</v>
      </c>
      <c r="D27" s="87">
        <v>0.32744783306581099</v>
      </c>
      <c r="E27" s="87">
        <v>0.42025680052651698</v>
      </c>
      <c r="F27" s="87">
        <v>1.2445111759007E-2</v>
      </c>
      <c r="G27" s="87">
        <v>0.97529387474060103</v>
      </c>
    </row>
    <row r="28" spans="1:7">
      <c r="A28">
        <v>-10</v>
      </c>
      <c r="B28">
        <v>791</v>
      </c>
      <c r="C28" s="87">
        <v>0.40960809102402002</v>
      </c>
      <c r="D28" s="87">
        <v>0.333754740834387</v>
      </c>
      <c r="E28" s="87">
        <v>0.40736657688829803</v>
      </c>
      <c r="F28" s="87">
        <v>1.40898609533906E-2</v>
      </c>
      <c r="G28" s="87">
        <v>0.97530603408813499</v>
      </c>
    </row>
    <row r="29" spans="1:7">
      <c r="A29">
        <v>-9</v>
      </c>
      <c r="B29">
        <v>773</v>
      </c>
      <c r="C29" s="87">
        <v>0.428201811125485</v>
      </c>
      <c r="D29" s="87">
        <v>0.34282018111254903</v>
      </c>
      <c r="E29" s="87">
        <v>0.42235068036761397</v>
      </c>
      <c r="F29" s="87">
        <v>1.4120508916675999E-2</v>
      </c>
      <c r="G29" s="87">
        <v>0.97281497716903698</v>
      </c>
    </row>
    <row r="30" spans="1:7">
      <c r="A30">
        <v>-8</v>
      </c>
      <c r="B30">
        <v>816</v>
      </c>
      <c r="C30" s="87">
        <v>0.43995098039215702</v>
      </c>
      <c r="D30" s="87">
        <v>0.33946078431372601</v>
      </c>
      <c r="E30" s="87">
        <v>0.42611270015785402</v>
      </c>
      <c r="F30" s="87">
        <v>1.40147777274251E-2</v>
      </c>
      <c r="G30" s="87">
        <v>0.968885838985443</v>
      </c>
    </row>
    <row r="31" spans="1:7">
      <c r="A31">
        <v>-7</v>
      </c>
      <c r="B31">
        <v>607</v>
      </c>
      <c r="C31" s="87">
        <v>0.40362438220757801</v>
      </c>
      <c r="D31" s="87">
        <v>0.313014827018122</v>
      </c>
      <c r="E31" s="87">
        <v>0.40819290738178399</v>
      </c>
      <c r="F31" s="87">
        <v>1.3680820353329201E-2</v>
      </c>
      <c r="G31" s="87">
        <v>0.974742531776428</v>
      </c>
    </row>
    <row r="32" spans="1:7">
      <c r="A32">
        <v>-6</v>
      </c>
      <c r="B32">
        <v>1052</v>
      </c>
      <c r="C32" s="87">
        <v>0.41634980988593201</v>
      </c>
      <c r="D32" s="87">
        <v>0.33460076045627402</v>
      </c>
      <c r="E32" s="87">
        <v>0.41650592488548299</v>
      </c>
      <c r="F32" s="87">
        <v>1.28859765827656E-2</v>
      </c>
      <c r="G32" s="87">
        <v>0.97683537006378196</v>
      </c>
    </row>
    <row r="33" spans="1:7">
      <c r="A33">
        <v>-5</v>
      </c>
      <c r="B33">
        <v>728</v>
      </c>
      <c r="C33" s="87">
        <v>0.38873626373626402</v>
      </c>
      <c r="D33" s="87">
        <v>0.31593406593406598</v>
      </c>
      <c r="E33" s="87">
        <v>0.40858448036961698</v>
      </c>
      <c r="F33" s="87">
        <v>1.43532454967499E-2</v>
      </c>
      <c r="G33" s="87">
        <v>0.97560787200927701</v>
      </c>
    </row>
    <row r="34" spans="1:7">
      <c r="A34">
        <v>-4</v>
      </c>
      <c r="B34">
        <v>793</v>
      </c>
      <c r="C34" s="87">
        <v>0.39470365699873899</v>
      </c>
      <c r="D34" s="87">
        <v>0.32912988650693598</v>
      </c>
      <c r="E34" s="87">
        <v>0.420738900341047</v>
      </c>
      <c r="F34" s="87">
        <v>1.3853879645466799E-2</v>
      </c>
      <c r="G34" s="87">
        <v>0.98131012916564897</v>
      </c>
    </row>
    <row r="35" spans="1:7">
      <c r="A35">
        <v>-3</v>
      </c>
      <c r="B35">
        <v>923</v>
      </c>
      <c r="C35" s="87">
        <v>0.43553629469122401</v>
      </c>
      <c r="D35" s="87">
        <v>0.33586132177681499</v>
      </c>
      <c r="E35" s="87">
        <v>0.41786880658602499</v>
      </c>
      <c r="F35" s="87">
        <v>1.27334762364626E-2</v>
      </c>
      <c r="G35" s="87">
        <v>0.97367757558822599</v>
      </c>
    </row>
    <row r="36" spans="1:7">
      <c r="A36">
        <v>-2</v>
      </c>
      <c r="B36">
        <v>847</v>
      </c>
      <c r="C36" s="87">
        <v>0.43329397874852399</v>
      </c>
      <c r="D36" s="87">
        <v>0.331759149940968</v>
      </c>
      <c r="E36" s="87">
        <v>0.42112488236933598</v>
      </c>
      <c r="F36" s="87">
        <v>1.41956564038992E-2</v>
      </c>
      <c r="G36" s="87">
        <v>0.97376811504364003</v>
      </c>
    </row>
    <row r="37" spans="1:7">
      <c r="A37">
        <v>-1</v>
      </c>
      <c r="B37">
        <v>584</v>
      </c>
      <c r="C37" s="87">
        <v>0.40582191780821902</v>
      </c>
      <c r="D37" s="87">
        <v>0.32191780821917798</v>
      </c>
      <c r="E37" s="87">
        <v>0.42788454069602899</v>
      </c>
      <c r="F37" s="87">
        <v>1.47031787782907E-2</v>
      </c>
      <c r="G37" s="87">
        <v>0.97639572620391801</v>
      </c>
    </row>
    <row r="38" spans="1:7">
      <c r="A38">
        <v>1</v>
      </c>
      <c r="B38">
        <v>866</v>
      </c>
      <c r="C38" s="87">
        <v>0.46073903002309502</v>
      </c>
      <c r="D38" s="87">
        <v>0.39722863741339498</v>
      </c>
      <c r="E38" s="87">
        <v>0.459719575261891</v>
      </c>
      <c r="F38" s="87">
        <v>1.36391185224056E-2</v>
      </c>
      <c r="G38" s="87">
        <v>0.97854804992675803</v>
      </c>
    </row>
    <row r="39" spans="1:7">
      <c r="A39">
        <v>2</v>
      </c>
      <c r="B39">
        <v>960</v>
      </c>
      <c r="C39" s="87">
        <v>0.44166666666666698</v>
      </c>
      <c r="D39" s="87">
        <v>0.33645833333333303</v>
      </c>
      <c r="E39" s="87">
        <v>0.43531483724946202</v>
      </c>
      <c r="F39" s="87">
        <v>1.5246903523802801E-2</v>
      </c>
      <c r="G39" s="87">
        <v>0.96903598308563199</v>
      </c>
    </row>
    <row r="40" spans="1:7">
      <c r="A40">
        <v>3</v>
      </c>
      <c r="B40">
        <v>1186</v>
      </c>
      <c r="C40" s="87">
        <v>0.45446880269814499</v>
      </c>
      <c r="D40" s="87">
        <v>0.36340640809443497</v>
      </c>
      <c r="E40" s="87">
        <v>0.44709163994102702</v>
      </c>
      <c r="F40" s="87">
        <v>1.30437538027763E-2</v>
      </c>
      <c r="G40" s="87">
        <v>0.98210161924362205</v>
      </c>
    </row>
    <row r="41" spans="1:7">
      <c r="A41">
        <v>4</v>
      </c>
      <c r="B41">
        <v>936</v>
      </c>
      <c r="C41" s="87">
        <v>0.45833333333333298</v>
      </c>
      <c r="D41" s="87">
        <v>0.38995726495726502</v>
      </c>
      <c r="E41" s="87">
        <v>0.46362932683486102</v>
      </c>
      <c r="F41" s="87">
        <v>1.31645398214459E-2</v>
      </c>
      <c r="G41" s="87">
        <v>0.975391864776611</v>
      </c>
    </row>
    <row r="42" spans="1:7">
      <c r="A42">
        <v>5</v>
      </c>
      <c r="B42">
        <v>1235</v>
      </c>
      <c r="C42" s="87">
        <v>0.45748987854251</v>
      </c>
      <c r="D42" s="87">
        <v>0.37165991902834</v>
      </c>
      <c r="E42" s="87">
        <v>0.45652315845328401</v>
      </c>
      <c r="F42" s="87">
        <v>1.3550861738622201E-2</v>
      </c>
      <c r="G42" s="87">
        <v>0.97693467140197798</v>
      </c>
    </row>
    <row r="43" spans="1:7">
      <c r="A43">
        <v>6</v>
      </c>
      <c r="B43">
        <v>1406</v>
      </c>
      <c r="C43" s="87">
        <v>0.44807965860597398</v>
      </c>
      <c r="D43" s="87">
        <v>0.380512091038407</v>
      </c>
      <c r="E43" s="87">
        <v>0.44886444033697198</v>
      </c>
      <c r="F43" s="87">
        <v>1.2048595584929E-2</v>
      </c>
      <c r="G43" s="87">
        <v>0.97853857278823897</v>
      </c>
    </row>
    <row r="44" spans="1:7">
      <c r="A44">
        <v>7</v>
      </c>
      <c r="B44">
        <v>1327</v>
      </c>
      <c r="C44" s="87">
        <v>0.46721929163526799</v>
      </c>
      <c r="D44" s="87">
        <v>0.37000753579502599</v>
      </c>
      <c r="E44" s="87">
        <v>0.44937520186306601</v>
      </c>
      <c r="F44" s="87">
        <v>1.256097946316E-2</v>
      </c>
      <c r="G44" s="87">
        <v>0.97851228713989302</v>
      </c>
    </row>
    <row r="45" spans="1:7">
      <c r="A45">
        <v>8</v>
      </c>
      <c r="B45">
        <v>1288</v>
      </c>
      <c r="C45" s="87">
        <v>0.44409937888198803</v>
      </c>
      <c r="D45" s="87">
        <v>0.37732919254658398</v>
      </c>
      <c r="E45" s="87">
        <v>0.46237211792241001</v>
      </c>
      <c r="F45" s="87">
        <v>1.36088151484728E-2</v>
      </c>
      <c r="G45" s="87">
        <v>0.978585004806519</v>
      </c>
    </row>
    <row r="46" spans="1:7">
      <c r="A46">
        <v>9</v>
      </c>
      <c r="B46">
        <v>868</v>
      </c>
      <c r="C46" s="87">
        <v>0.481566820276498</v>
      </c>
      <c r="D46" s="87">
        <v>0.41359447004608302</v>
      </c>
      <c r="E46" s="87">
        <v>0.48089249721247601</v>
      </c>
      <c r="F46" s="87">
        <v>1.46147022023797E-2</v>
      </c>
      <c r="G46" s="87">
        <v>0.97689068317413297</v>
      </c>
    </row>
    <row r="47" spans="1:7">
      <c r="A47">
        <v>10</v>
      </c>
      <c r="B47">
        <v>643</v>
      </c>
      <c r="C47" s="87">
        <v>0.49611197511664101</v>
      </c>
      <c r="D47" s="87">
        <v>0.43701399688957998</v>
      </c>
      <c r="E47" s="87">
        <v>0.49296588338998398</v>
      </c>
      <c r="F47" s="87">
        <v>1.5013231895863999E-2</v>
      </c>
      <c r="G47" s="87">
        <v>0.97368967533111594</v>
      </c>
    </row>
    <row r="48" spans="1:7">
      <c r="A48">
        <v>11</v>
      </c>
      <c r="B48">
        <v>812</v>
      </c>
      <c r="C48" s="87">
        <v>0.483990147783251</v>
      </c>
      <c r="D48" s="87">
        <v>0.42487684729064001</v>
      </c>
      <c r="E48" s="87">
        <v>0.48359972199544399</v>
      </c>
      <c r="F48" s="87">
        <v>1.29195908084512E-2</v>
      </c>
      <c r="G48" s="87">
        <v>0.980171978473663</v>
      </c>
    </row>
    <row r="49" spans="1:7">
      <c r="A49">
        <v>12</v>
      </c>
      <c r="B49">
        <v>849</v>
      </c>
      <c r="C49" s="87">
        <v>0.44876325088339197</v>
      </c>
      <c r="D49" s="87">
        <v>0.395759717314488</v>
      </c>
      <c r="E49" s="87">
        <v>0.47310956609210503</v>
      </c>
      <c r="F49" s="87">
        <v>1.59790460020304E-2</v>
      </c>
      <c r="G49" s="87">
        <v>0.98306781053543102</v>
      </c>
    </row>
    <row r="50" spans="1:7">
      <c r="A50">
        <v>13</v>
      </c>
      <c r="B50">
        <v>817</v>
      </c>
      <c r="C50" s="87">
        <v>0.47858017135862901</v>
      </c>
      <c r="D50" s="87">
        <v>0.42350061199510403</v>
      </c>
      <c r="E50" s="87">
        <v>0.48468099623426097</v>
      </c>
      <c r="F50" s="87">
        <v>1.60324946045876E-2</v>
      </c>
      <c r="G50" s="87">
        <v>0.97936147451400801</v>
      </c>
    </row>
    <row r="51" spans="1:7">
      <c r="A51">
        <v>14</v>
      </c>
      <c r="B51">
        <v>514</v>
      </c>
      <c r="C51" s="87">
        <v>0.488326848249027</v>
      </c>
      <c r="D51" s="87">
        <v>0.40661478599221801</v>
      </c>
      <c r="E51" s="87">
        <v>0.470781128056318</v>
      </c>
      <c r="F51" s="87">
        <v>1.5246000140905399E-2</v>
      </c>
      <c r="G51" s="87">
        <v>0.97430849075317405</v>
      </c>
    </row>
    <row r="52" spans="1:7">
      <c r="A52">
        <v>15</v>
      </c>
      <c r="B52">
        <v>430</v>
      </c>
      <c r="C52" s="87">
        <v>0.5</v>
      </c>
      <c r="D52" s="87">
        <v>0.42790697674418599</v>
      </c>
      <c r="E52" s="87">
        <v>0.48520323404565802</v>
      </c>
      <c r="F52" s="87">
        <v>1.5944272279739401E-2</v>
      </c>
      <c r="G52" s="87">
        <v>0.97769266366958596</v>
      </c>
    </row>
    <row r="53" spans="1:7">
      <c r="A53">
        <v>16</v>
      </c>
      <c r="B53">
        <v>591</v>
      </c>
      <c r="C53" s="87">
        <v>0.53299492385786795</v>
      </c>
      <c r="D53" s="87">
        <v>0.42639593908629397</v>
      </c>
      <c r="E53" s="87">
        <v>0.49948462829082002</v>
      </c>
      <c r="F53" s="87">
        <v>1.63914356380701E-2</v>
      </c>
      <c r="G53" s="87">
        <v>0.98049521446228005</v>
      </c>
    </row>
    <row r="54" spans="1:7">
      <c r="A54">
        <v>17</v>
      </c>
      <c r="B54">
        <v>543</v>
      </c>
      <c r="C54" s="87">
        <v>0.48987108655616901</v>
      </c>
      <c r="D54" s="87">
        <v>0.41620626151012902</v>
      </c>
      <c r="E54" s="87">
        <v>0.48272426746284802</v>
      </c>
      <c r="F54" s="87">
        <v>1.4528279192745699E-2</v>
      </c>
      <c r="G54" s="87">
        <v>0.97905492782592796</v>
      </c>
    </row>
    <row r="55" spans="1:7">
      <c r="A55">
        <v>18</v>
      </c>
      <c r="B55">
        <v>368</v>
      </c>
      <c r="C55" s="87">
        <v>0.45380434782608697</v>
      </c>
      <c r="D55" s="87">
        <v>0.44293478260869601</v>
      </c>
      <c r="E55" s="87">
        <v>0.49123421311125398</v>
      </c>
      <c r="F55" s="87">
        <v>1.55754266306758E-2</v>
      </c>
      <c r="G55" s="87">
        <v>0.977106392383575</v>
      </c>
    </row>
    <row r="56" spans="1:7">
      <c r="A56">
        <v>19</v>
      </c>
      <c r="B56">
        <v>339</v>
      </c>
      <c r="C56" s="87">
        <v>0.49557522123893799</v>
      </c>
      <c r="D56" s="87">
        <v>0.44247787610619499</v>
      </c>
      <c r="E56" s="87">
        <v>0.482819155254195</v>
      </c>
      <c r="F56" s="87">
        <v>1.6672145575285E-2</v>
      </c>
      <c r="G56" s="87">
        <v>0.98140597343444802</v>
      </c>
    </row>
    <row r="57" spans="1:7">
      <c r="A57">
        <v>20</v>
      </c>
      <c r="B57">
        <v>304</v>
      </c>
      <c r="C57" s="87">
        <v>0.53618421052631604</v>
      </c>
      <c r="D57" s="87">
        <v>0.49013157894736797</v>
      </c>
      <c r="E57" s="87">
        <v>0.52336560625975104</v>
      </c>
      <c r="F57" s="87">
        <v>1.9728191196918501E-2</v>
      </c>
      <c r="G57" s="87">
        <v>0.98049396276473999</v>
      </c>
    </row>
    <row r="58" spans="1:7">
      <c r="A58">
        <v>21</v>
      </c>
      <c r="B58">
        <v>196</v>
      </c>
      <c r="C58" s="87">
        <v>0.52551020408163296</v>
      </c>
      <c r="D58" s="87">
        <v>0.47448979591836699</v>
      </c>
      <c r="E58" s="87">
        <v>0.506780197739373</v>
      </c>
      <c r="F58" s="87">
        <v>2.06891354173422E-2</v>
      </c>
      <c r="G58" s="87">
        <v>0.98015862703323398</v>
      </c>
    </row>
    <row r="59" spans="1:7">
      <c r="A59">
        <v>22</v>
      </c>
      <c r="B59">
        <v>236</v>
      </c>
      <c r="C59" s="87">
        <v>0.49576271186440701</v>
      </c>
      <c r="D59" s="87">
        <v>0.444915254237288</v>
      </c>
      <c r="E59" s="87">
        <v>0.49277633534333998</v>
      </c>
      <c r="F59" s="87">
        <v>1.6280118376016599E-2</v>
      </c>
      <c r="G59" s="87">
        <v>0.96921575069427501</v>
      </c>
    </row>
    <row r="60" spans="1:7">
      <c r="A60">
        <v>23</v>
      </c>
      <c r="B60">
        <v>157</v>
      </c>
      <c r="C60" s="87">
        <v>0.44585987261146498</v>
      </c>
      <c r="D60" s="87">
        <v>0.39490445859872603</v>
      </c>
      <c r="E60" s="87">
        <v>0.48658934173880097</v>
      </c>
      <c r="F60" s="87">
        <v>1.3345581479370599E-2</v>
      </c>
      <c r="G60" s="87">
        <v>0.97838610410690297</v>
      </c>
    </row>
    <row r="61" spans="1:7">
      <c r="A61">
        <v>24</v>
      </c>
      <c r="B61">
        <v>250</v>
      </c>
      <c r="C61" s="87">
        <v>0.496</v>
      </c>
      <c r="D61" s="87">
        <v>0.47599999999999998</v>
      </c>
      <c r="E61" s="87">
        <v>0.49699009369313701</v>
      </c>
      <c r="F61" s="87">
        <v>2.3954380303621299E-2</v>
      </c>
      <c r="G61" s="87">
        <v>0.97760140895843495</v>
      </c>
    </row>
    <row r="62" spans="1:7">
      <c r="A62">
        <v>25</v>
      </c>
      <c r="B62">
        <v>177</v>
      </c>
      <c r="C62" s="87">
        <v>0.451977401129944</v>
      </c>
      <c r="D62" s="87">
        <v>0.44067796610169502</v>
      </c>
      <c r="E62" s="87">
        <v>0.49681701742659901</v>
      </c>
      <c r="F62" s="87">
        <v>1.5799658372998199E-2</v>
      </c>
      <c r="G62" s="87">
        <v>0.98091793060302701</v>
      </c>
    </row>
    <row r="63" spans="1:7">
      <c r="A63">
        <v>26</v>
      </c>
      <c r="B63">
        <v>111</v>
      </c>
      <c r="C63" s="87">
        <v>0.56756756756756799</v>
      </c>
      <c r="D63" s="87">
        <v>0.60360360360360399</v>
      </c>
      <c r="E63" s="87">
        <v>0.55213487453691601</v>
      </c>
      <c r="F63" s="87">
        <v>4.0635846555233002E-2</v>
      </c>
      <c r="G63" s="87">
        <v>0.97633606195449796</v>
      </c>
    </row>
    <row r="64" spans="1:7">
      <c r="A64">
        <v>27</v>
      </c>
      <c r="B64">
        <v>77</v>
      </c>
      <c r="C64" s="87">
        <v>0.44155844155844198</v>
      </c>
      <c r="D64" s="87">
        <v>0.42857142857142899</v>
      </c>
      <c r="E64" s="87">
        <v>0.48900989505958198</v>
      </c>
      <c r="F64" s="87">
        <v>5.1142800599336603E-2</v>
      </c>
      <c r="G64" s="87">
        <v>0.98085355758667003</v>
      </c>
    </row>
    <row r="65" spans="1:7">
      <c r="A65">
        <v>28</v>
      </c>
      <c r="B65">
        <v>198</v>
      </c>
      <c r="C65" s="87">
        <v>0.5</v>
      </c>
      <c r="D65" s="87">
        <v>0.44949494949495</v>
      </c>
      <c r="E65" s="87">
        <v>0.50463465429993004</v>
      </c>
      <c r="F65" s="87">
        <v>1.8950894474983201E-2</v>
      </c>
      <c r="G65" s="87">
        <v>0.97366309165954601</v>
      </c>
    </row>
    <row r="66" spans="1:7">
      <c r="A66">
        <v>29</v>
      </c>
      <c r="B66">
        <v>114</v>
      </c>
      <c r="C66" s="87">
        <v>0.53508771929824595</v>
      </c>
      <c r="D66" s="87">
        <v>0.43859649122806998</v>
      </c>
      <c r="E66" s="87">
        <v>0.50472157989350896</v>
      </c>
      <c r="F66" s="87">
        <v>2.6395725086331399E-2</v>
      </c>
      <c r="G66" s="87">
        <v>0.97016316652297996</v>
      </c>
    </row>
    <row r="67" spans="1:7">
      <c r="A67">
        <v>30</v>
      </c>
      <c r="B67">
        <v>128</v>
      </c>
      <c r="C67" s="87">
        <v>0.5625</v>
      </c>
      <c r="D67" s="87">
        <v>0.515625</v>
      </c>
      <c r="E67" s="87">
        <v>0.53632377240865003</v>
      </c>
      <c r="F67" s="87">
        <v>2.6419201865792299E-2</v>
      </c>
      <c r="G67" s="87">
        <v>0.97554111480712902</v>
      </c>
    </row>
    <row r="68" spans="1:7">
      <c r="A68">
        <v>31</v>
      </c>
      <c r="B68">
        <v>9</v>
      </c>
      <c r="C68" s="87">
        <v>0.55555555555555602</v>
      </c>
      <c r="D68" s="87">
        <v>0.55555555555555602</v>
      </c>
      <c r="E68" s="87">
        <v>0.60474138624138296</v>
      </c>
      <c r="F68" s="87">
        <v>0.248113498091698</v>
      </c>
      <c r="G68" s="87">
        <v>0.95726335048675504</v>
      </c>
    </row>
    <row r="69" spans="1:7">
      <c r="A69">
        <v>32</v>
      </c>
      <c r="B69">
        <v>31</v>
      </c>
      <c r="C69" s="87">
        <v>0.483870967741935</v>
      </c>
      <c r="D69" s="87">
        <v>0.38709677419354799</v>
      </c>
      <c r="E69" s="87">
        <v>0.43967404240562102</v>
      </c>
      <c r="F69" s="87">
        <v>2.1125266328454E-2</v>
      </c>
      <c r="G69" s="87">
        <v>0.85747712850570701</v>
      </c>
    </row>
    <row r="70" spans="1:7">
      <c r="A70">
        <v>33</v>
      </c>
      <c r="B70">
        <v>93</v>
      </c>
      <c r="C70" s="87">
        <v>0.45161290322580599</v>
      </c>
      <c r="D70" s="87">
        <v>0.473118279569892</v>
      </c>
      <c r="E70" s="87">
        <v>0.50864096011926396</v>
      </c>
      <c r="F70" s="87">
        <v>1.9765416160225899E-2</v>
      </c>
      <c r="G70" s="87">
        <v>0.97442495822906505</v>
      </c>
    </row>
    <row r="71" spans="1:7">
      <c r="A71">
        <v>34</v>
      </c>
      <c r="B71">
        <v>20</v>
      </c>
      <c r="C71" s="87">
        <v>0.65</v>
      </c>
      <c r="D71" s="87">
        <v>0.55000000000000004</v>
      </c>
      <c r="E71" s="87">
        <v>0.51007695868611302</v>
      </c>
      <c r="F71" s="87">
        <v>0.12540252506732899</v>
      </c>
      <c r="G71" s="87">
        <v>0.93819773197174094</v>
      </c>
    </row>
    <row r="72" spans="1:7">
      <c r="A72">
        <v>35</v>
      </c>
      <c r="B72">
        <v>48</v>
      </c>
      <c r="C72" s="87">
        <v>0.60416666666666696</v>
      </c>
      <c r="D72" s="87">
        <v>0.5</v>
      </c>
      <c r="E72" s="87">
        <v>0.53036091073105696</v>
      </c>
      <c r="F72" s="87">
        <v>0.10180876404047</v>
      </c>
      <c r="G72" s="87">
        <v>0.97688394784927401</v>
      </c>
    </row>
    <row r="73" spans="1:7">
      <c r="A73">
        <v>37</v>
      </c>
      <c r="B73">
        <v>28</v>
      </c>
      <c r="C73" s="87">
        <v>0.60714285714285698</v>
      </c>
      <c r="D73" s="87">
        <v>0.46428571428571402</v>
      </c>
      <c r="E73" s="87">
        <v>0.49755115647401099</v>
      </c>
      <c r="F73" s="87">
        <v>0.15611936151981401</v>
      </c>
      <c r="G73" s="87">
        <v>0.83274865150451705</v>
      </c>
    </row>
    <row r="74" spans="1:7">
      <c r="A74">
        <v>38</v>
      </c>
      <c r="B74">
        <v>12</v>
      </c>
      <c r="C74" s="87">
        <v>0.41666666666666702</v>
      </c>
      <c r="D74" s="87">
        <v>0.25</v>
      </c>
      <c r="E74" s="87">
        <v>0.44045537089308101</v>
      </c>
      <c r="F74" s="87">
        <v>0.24063234031200401</v>
      </c>
      <c r="G74" s="87">
        <v>0.89947700500488303</v>
      </c>
    </row>
    <row r="75" spans="1:7">
      <c r="A75">
        <v>39</v>
      </c>
      <c r="B75">
        <v>71</v>
      </c>
      <c r="C75" s="87">
        <v>0.59154929577464799</v>
      </c>
      <c r="D75" s="87">
        <v>0.47887323943662002</v>
      </c>
      <c r="E75" s="87">
        <v>0.52390911960056097</v>
      </c>
      <c r="F75" s="87">
        <v>2.9932621866464601E-2</v>
      </c>
      <c r="G75" s="87">
        <v>0.97698247432708696</v>
      </c>
    </row>
    <row r="76" spans="1:7">
      <c r="A76">
        <v>40</v>
      </c>
      <c r="B76">
        <v>39</v>
      </c>
      <c r="C76" s="87">
        <v>0.512820512820513</v>
      </c>
      <c r="D76" s="87">
        <v>0.46153846153846201</v>
      </c>
      <c r="E76" s="87">
        <v>0.49818132263727699</v>
      </c>
      <c r="F76" s="87">
        <v>0.109599031507969</v>
      </c>
      <c r="G76" s="87">
        <v>0.88611042499542203</v>
      </c>
    </row>
    <row r="77" spans="1:7">
      <c r="A77">
        <v>41</v>
      </c>
      <c r="B77">
        <v>17</v>
      </c>
      <c r="C77" s="87">
        <v>0.47058823529411797</v>
      </c>
      <c r="D77" s="87">
        <v>0.41176470588235298</v>
      </c>
      <c r="E77" s="87">
        <v>0.501838052097489</v>
      </c>
      <c r="F77" s="87">
        <v>0.20932526886463201</v>
      </c>
      <c r="G77" s="87">
        <v>0.94199526309966997</v>
      </c>
    </row>
    <row r="78" spans="1:7">
      <c r="A78">
        <v>46</v>
      </c>
      <c r="B78">
        <v>27</v>
      </c>
      <c r="C78" s="87">
        <v>0.51851851851851805</v>
      </c>
      <c r="D78" s="87">
        <v>0.44444444444444398</v>
      </c>
      <c r="E78" s="87">
        <v>0.512229633000162</v>
      </c>
      <c r="F78" s="87">
        <v>0.12982486188411699</v>
      </c>
      <c r="G78" s="87">
        <v>0.97394460439681996</v>
      </c>
    </row>
    <row r="79" spans="1:7">
      <c r="A79">
        <v>55</v>
      </c>
      <c r="B79">
        <v>10</v>
      </c>
      <c r="C79" s="87">
        <v>0.5</v>
      </c>
      <c r="D79" s="87">
        <v>0.8</v>
      </c>
      <c r="E79" s="87">
        <v>0.63721826374530799</v>
      </c>
      <c r="F79" s="87">
        <v>0.29442355036735501</v>
      </c>
      <c r="G79" s="87">
        <v>0.86616605520248402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O25" sqref="O25"/>
    </sheetView>
  </sheetViews>
  <sheetFormatPr baseColWidth="10" defaultRowHeight="15"/>
  <cols>
    <col min="3" max="3" width="13" bestFit="1" customWidth="1"/>
    <col min="4" max="4" width="13.7109375" bestFit="1" customWidth="1"/>
    <col min="5" max="7" width="12" bestFit="1" customWidth="1"/>
  </cols>
  <sheetData>
    <row r="1" spans="1:7">
      <c r="A1" t="s">
        <v>48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>
      <c r="A2">
        <v>18</v>
      </c>
      <c r="B2" s="88">
        <v>278</v>
      </c>
      <c r="C2">
        <v>0.39208633093525203</v>
      </c>
      <c r="D2">
        <v>0.33093525179856098</v>
      </c>
      <c r="E2">
        <v>0.40407565547649199</v>
      </c>
      <c r="F2">
        <v>1.8898373469710399E-2</v>
      </c>
      <c r="G2">
        <v>0.97434991598129295</v>
      </c>
    </row>
    <row r="3" spans="1:7">
      <c r="A3">
        <v>19</v>
      </c>
      <c r="B3" s="88">
        <v>733</v>
      </c>
      <c r="C3">
        <v>0.44611186903137801</v>
      </c>
      <c r="D3">
        <v>0.34242837653478903</v>
      </c>
      <c r="E3">
        <v>0.43491140709577503</v>
      </c>
      <c r="F3">
        <v>1.43527332693338E-2</v>
      </c>
      <c r="G3">
        <v>0.97905492782592796</v>
      </c>
    </row>
    <row r="4" spans="1:7">
      <c r="A4">
        <v>20</v>
      </c>
      <c r="B4" s="88">
        <v>777</v>
      </c>
      <c r="C4">
        <v>0.422136422136422</v>
      </c>
      <c r="D4">
        <v>0.36422136422136397</v>
      </c>
      <c r="E4">
        <v>0.45019264829535599</v>
      </c>
      <c r="F4">
        <v>1.55712170526385E-2</v>
      </c>
      <c r="G4">
        <v>0.975652575492859</v>
      </c>
    </row>
    <row r="5" spans="1:7">
      <c r="A5">
        <v>21</v>
      </c>
      <c r="B5" s="88">
        <v>1146</v>
      </c>
      <c r="C5">
        <v>0.46073298429319398</v>
      </c>
      <c r="D5">
        <v>0.35951134380453798</v>
      </c>
      <c r="E5">
        <v>0.45940372325727002</v>
      </c>
      <c r="F5">
        <v>1.6265576705336598E-2</v>
      </c>
      <c r="G5">
        <v>0.98073923587799094</v>
      </c>
    </row>
    <row r="6" spans="1:7">
      <c r="A6">
        <v>22</v>
      </c>
      <c r="B6" s="88">
        <v>2364</v>
      </c>
      <c r="C6">
        <v>0.46362098138747898</v>
      </c>
      <c r="D6">
        <v>0.36082910321488998</v>
      </c>
      <c r="E6">
        <v>0.45635661249468201</v>
      </c>
      <c r="F6">
        <v>1.3853879645466799E-2</v>
      </c>
      <c r="G6">
        <v>0.97916734218597401</v>
      </c>
    </row>
    <row r="7" spans="1:7">
      <c r="A7">
        <v>23</v>
      </c>
      <c r="B7" s="88">
        <v>1452</v>
      </c>
      <c r="C7">
        <v>0.47520661157024802</v>
      </c>
      <c r="D7">
        <v>0.40909090909090901</v>
      </c>
      <c r="E7">
        <v>0.471167854875578</v>
      </c>
      <c r="F7">
        <v>1.3345581479370599E-2</v>
      </c>
      <c r="G7">
        <v>0.98140597343444802</v>
      </c>
    </row>
    <row r="8" spans="1:7">
      <c r="A8">
        <v>24</v>
      </c>
      <c r="B8" s="88">
        <v>2607</v>
      </c>
      <c r="C8">
        <v>0.45147679324894502</v>
      </c>
      <c r="D8">
        <v>0.35289604909858102</v>
      </c>
      <c r="E8">
        <v>0.450104261609169</v>
      </c>
      <c r="F8">
        <v>1.2048595584929E-2</v>
      </c>
      <c r="G8">
        <v>0.98131012916564897</v>
      </c>
    </row>
    <row r="9" spans="1:7">
      <c r="A9">
        <v>25</v>
      </c>
      <c r="B9" s="88">
        <v>1325</v>
      </c>
      <c r="C9">
        <v>0.43018867924528298</v>
      </c>
      <c r="D9">
        <v>0.33283018867924502</v>
      </c>
      <c r="E9">
        <v>0.42923740929308901</v>
      </c>
      <c r="F9">
        <v>1.4001921750605099E-2</v>
      </c>
      <c r="G9">
        <v>0.97580438852310203</v>
      </c>
    </row>
    <row r="10" spans="1:7">
      <c r="A10">
        <v>26</v>
      </c>
      <c r="B10" s="88">
        <v>2002</v>
      </c>
      <c r="C10">
        <v>0.431568431568432</v>
      </c>
      <c r="D10">
        <v>0.36063936063936097</v>
      </c>
      <c r="E10">
        <v>0.44082546345731399</v>
      </c>
      <c r="F10">
        <v>1.27334762364626E-2</v>
      </c>
      <c r="G10">
        <v>0.97883683443069502</v>
      </c>
    </row>
    <row r="11" spans="1:7">
      <c r="A11">
        <v>27</v>
      </c>
      <c r="B11" s="88">
        <v>1570</v>
      </c>
      <c r="C11">
        <v>0.44904458598726099</v>
      </c>
      <c r="D11">
        <v>0.36687898089172</v>
      </c>
      <c r="E11">
        <v>0.438764118335572</v>
      </c>
      <c r="F11">
        <v>1.30437538027763E-2</v>
      </c>
      <c r="G11">
        <v>0.98306781053543102</v>
      </c>
    </row>
    <row r="12" spans="1:7">
      <c r="A12">
        <v>28</v>
      </c>
      <c r="B12" s="88">
        <v>2358</v>
      </c>
      <c r="C12">
        <v>0.457591178965225</v>
      </c>
      <c r="D12">
        <v>0.38125530110262901</v>
      </c>
      <c r="E12">
        <v>0.45347998479611901</v>
      </c>
      <c r="F12">
        <v>1.29195908084512E-2</v>
      </c>
      <c r="G12">
        <v>0.98049396276473999</v>
      </c>
    </row>
    <row r="13" spans="1:7">
      <c r="A13">
        <v>29</v>
      </c>
      <c r="B13" s="88">
        <v>1620</v>
      </c>
      <c r="C13">
        <v>0.46481481481481501</v>
      </c>
      <c r="D13">
        <v>0.37160493827160501</v>
      </c>
      <c r="E13">
        <v>0.45615015379325702</v>
      </c>
      <c r="F13">
        <v>1.53280384838581E-2</v>
      </c>
      <c r="G13">
        <v>0.97491675615310702</v>
      </c>
    </row>
    <row r="14" spans="1:7">
      <c r="A14">
        <v>30</v>
      </c>
      <c r="B14" s="88">
        <v>2569</v>
      </c>
      <c r="C14">
        <v>0.47022187621642703</v>
      </c>
      <c r="D14">
        <v>0.41027637212923301</v>
      </c>
      <c r="E14">
        <v>0.47826716548311099</v>
      </c>
      <c r="F14">
        <v>1.46147022023797E-2</v>
      </c>
      <c r="G14">
        <v>0.98091793060302701</v>
      </c>
    </row>
    <row r="15" spans="1:7">
      <c r="A15">
        <v>31</v>
      </c>
      <c r="B15" s="88">
        <v>1983</v>
      </c>
      <c r="C15">
        <v>0.45537065052950099</v>
      </c>
      <c r="D15">
        <v>0.40796772566818001</v>
      </c>
      <c r="E15">
        <v>0.465620138399224</v>
      </c>
      <c r="F15">
        <v>1.36424293741584E-2</v>
      </c>
      <c r="G15">
        <v>0.97718447446823098</v>
      </c>
    </row>
    <row r="16" spans="1:7">
      <c r="A16">
        <v>32</v>
      </c>
      <c r="B16" s="88">
        <v>2256</v>
      </c>
      <c r="C16">
        <v>0.45567375886524802</v>
      </c>
      <c r="D16">
        <v>0.39539007092198603</v>
      </c>
      <c r="E16">
        <v>0.44917869976026498</v>
      </c>
      <c r="F16">
        <v>1.256097946316E-2</v>
      </c>
      <c r="G16">
        <v>0.97710990905761697</v>
      </c>
    </row>
    <row r="17" spans="1:7">
      <c r="A17">
        <v>33</v>
      </c>
      <c r="B17" s="88">
        <v>1085</v>
      </c>
      <c r="C17">
        <v>0.44147465437788003</v>
      </c>
      <c r="D17">
        <v>0.34470046082949302</v>
      </c>
      <c r="E17">
        <v>0.43181955613676598</v>
      </c>
      <c r="F17">
        <v>1.2445111759007E-2</v>
      </c>
      <c r="G17">
        <v>0.97625005245208696</v>
      </c>
    </row>
    <row r="18" spans="1:7">
      <c r="A18">
        <v>34</v>
      </c>
      <c r="B18" s="88">
        <v>2395</v>
      </c>
      <c r="C18">
        <v>0.45052192066805802</v>
      </c>
      <c r="D18">
        <v>0.394989561586639</v>
      </c>
      <c r="E18">
        <v>0.44584306123353401</v>
      </c>
      <c r="F18">
        <v>1.2352243997156599E-2</v>
      </c>
      <c r="G18">
        <v>0.98210161924362205</v>
      </c>
    </row>
    <row r="19" spans="1:7">
      <c r="A19">
        <v>35</v>
      </c>
      <c r="B19" s="88">
        <v>351</v>
      </c>
      <c r="C19">
        <v>0.41025641025641002</v>
      </c>
      <c r="D19">
        <v>0.33903133903133897</v>
      </c>
      <c r="E19">
        <v>0.413938640980342</v>
      </c>
      <c r="F19">
        <v>1.4050310477614399E-2</v>
      </c>
      <c r="G19">
        <v>0.96570724248886097</v>
      </c>
    </row>
    <row r="20" spans="1:7">
      <c r="A20">
        <v>36</v>
      </c>
      <c r="B20" s="88">
        <v>713</v>
      </c>
      <c r="C20">
        <v>0.37307152875175298</v>
      </c>
      <c r="D20">
        <v>0.30715287517531598</v>
      </c>
      <c r="E20">
        <v>0.380201157087102</v>
      </c>
      <c r="F20">
        <v>1.3680820353329201E-2</v>
      </c>
      <c r="G20">
        <v>0.97854804992675803</v>
      </c>
    </row>
    <row r="21" spans="1:7">
      <c r="A21">
        <v>37</v>
      </c>
      <c r="B21" s="88">
        <v>658</v>
      </c>
      <c r="C21">
        <v>0.35258358662613998</v>
      </c>
      <c r="D21">
        <v>0.26595744680851102</v>
      </c>
      <c r="E21">
        <v>0.35833680667096401</v>
      </c>
      <c r="F21">
        <v>1.4599472284316999E-2</v>
      </c>
      <c r="G21">
        <v>0.96202147006988503</v>
      </c>
    </row>
    <row r="22" spans="1:7">
      <c r="A22">
        <v>38</v>
      </c>
      <c r="B22" s="88">
        <v>455</v>
      </c>
      <c r="C22">
        <v>0.36483516483516498</v>
      </c>
      <c r="D22">
        <v>0.28351648351648401</v>
      </c>
      <c r="E22">
        <v>0.35859119350111102</v>
      </c>
      <c r="F22">
        <v>1.3238248415291301E-2</v>
      </c>
      <c r="G22">
        <v>0.92328912019729603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6"/>
  <sheetViews>
    <sheetView topLeftCell="C1" workbookViewId="0">
      <pane ySplit="1" topLeftCell="A51" activePane="bottomLeft" state="frozen"/>
      <selection pane="bottomLeft" activeCell="E77" sqref="E77"/>
    </sheetView>
  </sheetViews>
  <sheetFormatPr baseColWidth="10" defaultRowHeight="15"/>
  <cols>
    <col min="6" max="6" width="10.5703125" bestFit="1" customWidth="1"/>
    <col min="11" max="12" width="11.42578125" style="19"/>
    <col min="13" max="13" width="15.28515625" customWidth="1"/>
  </cols>
  <sheetData>
    <row r="1" spans="1:1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8</v>
      </c>
      <c r="I1" s="14" t="s">
        <v>7</v>
      </c>
      <c r="J1" s="15"/>
      <c r="K1" s="57" t="s">
        <v>20</v>
      </c>
      <c r="L1" s="57"/>
      <c r="M1" s="58" t="s">
        <v>21</v>
      </c>
      <c r="N1" s="58"/>
    </row>
    <row r="2" spans="1:17">
      <c r="K2" s="18"/>
      <c r="L2" s="18"/>
      <c r="M2" s="16"/>
      <c r="N2" s="16"/>
    </row>
    <row r="3" spans="1:17">
      <c r="A3">
        <v>1000</v>
      </c>
      <c r="B3" s="3">
        <v>0.3</v>
      </c>
      <c r="C3">
        <v>0</v>
      </c>
      <c r="D3">
        <v>6</v>
      </c>
      <c r="E3">
        <v>1</v>
      </c>
      <c r="F3">
        <v>1</v>
      </c>
      <c r="G3">
        <v>1</v>
      </c>
      <c r="H3">
        <v>0</v>
      </c>
      <c r="I3">
        <v>1</v>
      </c>
      <c r="K3" s="19">
        <v>0.60492400000000002</v>
      </c>
      <c r="L3" s="20">
        <f t="shared" ref="L3:N43" si="0">K3*100</f>
        <v>60.492400000000004</v>
      </c>
      <c r="M3" s="2">
        <v>0.60342499999999999</v>
      </c>
      <c r="N3" s="1">
        <f t="shared" si="0"/>
        <v>60.342500000000001</v>
      </c>
      <c r="O3" s="13">
        <f>(N3-L3)/L3</f>
        <v>-2.4779972360164642E-3</v>
      </c>
    </row>
    <row r="4" spans="1:17">
      <c r="A4">
        <v>1000</v>
      </c>
      <c r="B4" s="3">
        <v>0.1</v>
      </c>
      <c r="C4">
        <v>0</v>
      </c>
      <c r="D4">
        <v>6</v>
      </c>
      <c r="E4">
        <v>1</v>
      </c>
      <c r="F4">
        <v>1</v>
      </c>
      <c r="G4">
        <v>1</v>
      </c>
      <c r="H4">
        <v>0</v>
      </c>
      <c r="I4">
        <v>1</v>
      </c>
      <c r="K4" s="19">
        <v>0.60384000000000004</v>
      </c>
      <c r="L4" s="20">
        <f t="shared" si="0"/>
        <v>60.384000000000007</v>
      </c>
      <c r="M4" s="2">
        <v>0.60309000000000001</v>
      </c>
      <c r="N4" s="1">
        <f t="shared" si="0"/>
        <v>60.309000000000005</v>
      </c>
      <c r="O4" s="13">
        <f t="shared" ref="O4:O11" si="1">(N4-L4)/L4</f>
        <v>-1.2420508744038624E-3</v>
      </c>
    </row>
    <row r="5" spans="1:17">
      <c r="A5">
        <v>1000</v>
      </c>
      <c r="B5" s="7">
        <v>0.01</v>
      </c>
      <c r="C5">
        <v>0</v>
      </c>
      <c r="D5">
        <v>6</v>
      </c>
      <c r="E5">
        <v>1</v>
      </c>
      <c r="F5">
        <v>1</v>
      </c>
      <c r="G5">
        <v>1</v>
      </c>
      <c r="H5">
        <v>0</v>
      </c>
      <c r="I5">
        <v>1</v>
      </c>
      <c r="L5" s="20"/>
      <c r="M5" s="2">
        <v>0.60284899999999997</v>
      </c>
      <c r="N5" s="1">
        <f t="shared" si="0"/>
        <v>60.284899999999993</v>
      </c>
      <c r="O5" s="13"/>
      <c r="Q5" s="2"/>
    </row>
    <row r="6" spans="1:17">
      <c r="A6">
        <v>1000</v>
      </c>
      <c r="B6" s="7">
        <v>5.0000000000000001E-3</v>
      </c>
      <c r="C6">
        <v>0</v>
      </c>
      <c r="D6">
        <v>6</v>
      </c>
      <c r="E6">
        <v>1</v>
      </c>
      <c r="F6" s="3">
        <v>1</v>
      </c>
      <c r="G6">
        <v>1</v>
      </c>
      <c r="H6">
        <v>0</v>
      </c>
      <c r="I6">
        <v>1</v>
      </c>
      <c r="K6" s="19">
        <v>0.60359399999999996</v>
      </c>
      <c r="L6" s="20">
        <f t="shared" si="0"/>
        <v>60.359399999999994</v>
      </c>
      <c r="M6" s="2">
        <v>0.60289700000000002</v>
      </c>
      <c r="N6" s="1">
        <f t="shared" si="0"/>
        <v>60.289700000000003</v>
      </c>
      <c r="O6" s="13">
        <f t="shared" si="1"/>
        <v>-1.1547497158684535E-3</v>
      </c>
    </row>
    <row r="7" spans="1:17">
      <c r="A7">
        <v>1000</v>
      </c>
      <c r="B7" s="6">
        <v>0.01</v>
      </c>
      <c r="C7">
        <v>0</v>
      </c>
      <c r="D7">
        <v>6</v>
      </c>
      <c r="E7">
        <v>1</v>
      </c>
      <c r="F7" s="3">
        <v>0.9</v>
      </c>
      <c r="G7">
        <v>1</v>
      </c>
      <c r="H7">
        <v>0</v>
      </c>
      <c r="I7">
        <v>1</v>
      </c>
      <c r="K7" s="19">
        <v>0.60311000000000003</v>
      </c>
      <c r="L7" s="20">
        <f t="shared" si="0"/>
        <v>60.311000000000007</v>
      </c>
      <c r="M7" s="2">
        <v>0.60272000000000003</v>
      </c>
      <c r="N7" s="1">
        <f t="shared" si="0"/>
        <v>60.272000000000006</v>
      </c>
      <c r="O7" s="13">
        <f t="shared" si="1"/>
        <v>-6.466482067948048E-4</v>
      </c>
    </row>
    <row r="8" spans="1:17">
      <c r="A8">
        <v>1000</v>
      </c>
      <c r="B8" s="6">
        <v>0.01</v>
      </c>
      <c r="C8">
        <v>0</v>
      </c>
      <c r="D8">
        <v>6</v>
      </c>
      <c r="E8">
        <v>1</v>
      </c>
      <c r="F8" s="5">
        <v>0.8</v>
      </c>
      <c r="G8">
        <v>1</v>
      </c>
      <c r="H8">
        <v>0</v>
      </c>
      <c r="I8">
        <v>1</v>
      </c>
      <c r="K8" s="21">
        <v>0.60273100000000002</v>
      </c>
      <c r="L8" s="22">
        <f t="shared" si="0"/>
        <v>60.273099999999999</v>
      </c>
      <c r="M8" s="2">
        <v>0.60295500000000002</v>
      </c>
      <c r="N8" s="1">
        <f t="shared" si="0"/>
        <v>60.295500000000004</v>
      </c>
      <c r="O8" s="13">
        <f t="shared" si="1"/>
        <v>3.7164174399532523E-4</v>
      </c>
    </row>
    <row r="9" spans="1:17">
      <c r="A9">
        <v>1000</v>
      </c>
      <c r="B9" s="6">
        <v>0.01</v>
      </c>
      <c r="C9">
        <v>0</v>
      </c>
      <c r="D9">
        <v>6</v>
      </c>
      <c r="E9">
        <v>1</v>
      </c>
      <c r="F9" s="3">
        <v>0.7</v>
      </c>
      <c r="G9">
        <v>1</v>
      </c>
      <c r="H9">
        <v>0</v>
      </c>
      <c r="I9">
        <v>1</v>
      </c>
      <c r="K9" s="21">
        <v>0.60282400000000003</v>
      </c>
      <c r="L9" s="20">
        <f t="shared" si="0"/>
        <v>60.282400000000003</v>
      </c>
      <c r="M9" s="2">
        <v>0.60255000000000003</v>
      </c>
      <c r="N9" s="1">
        <f t="shared" si="0"/>
        <v>60.255000000000003</v>
      </c>
      <c r="O9" s="13">
        <f t="shared" si="1"/>
        <v>-4.5452735790214209E-4</v>
      </c>
    </row>
    <row r="10" spans="1:17">
      <c r="A10">
        <v>1000</v>
      </c>
      <c r="B10" s="6">
        <v>0.01</v>
      </c>
      <c r="C10">
        <v>0</v>
      </c>
      <c r="D10">
        <v>6</v>
      </c>
      <c r="E10">
        <v>1</v>
      </c>
      <c r="F10" s="5">
        <v>0.6</v>
      </c>
      <c r="G10">
        <v>1</v>
      </c>
      <c r="H10">
        <v>0</v>
      </c>
      <c r="I10">
        <v>1</v>
      </c>
      <c r="K10" s="19">
        <v>0.60277800000000004</v>
      </c>
      <c r="L10" s="20">
        <f t="shared" si="0"/>
        <v>60.277800000000006</v>
      </c>
      <c r="M10" s="2">
        <v>0.603487</v>
      </c>
      <c r="N10" s="1">
        <f t="shared" si="0"/>
        <v>60.348700000000001</v>
      </c>
      <c r="O10" s="13">
        <f t="shared" si="1"/>
        <v>1.1762207645268179E-3</v>
      </c>
    </row>
    <row r="11" spans="1:17">
      <c r="A11">
        <v>1000</v>
      </c>
      <c r="B11" s="6">
        <v>0.01</v>
      </c>
      <c r="C11">
        <v>0</v>
      </c>
      <c r="D11">
        <v>6</v>
      </c>
      <c r="E11">
        <v>1</v>
      </c>
      <c r="F11" s="5">
        <v>0.5</v>
      </c>
      <c r="G11">
        <v>1</v>
      </c>
      <c r="H11">
        <v>0</v>
      </c>
      <c r="I11">
        <v>1</v>
      </c>
      <c r="K11" s="21">
        <v>0.60292999999999997</v>
      </c>
      <c r="L11" s="20">
        <f t="shared" si="0"/>
        <v>60.292999999999999</v>
      </c>
      <c r="M11" s="2">
        <v>0.60322600000000004</v>
      </c>
      <c r="N11" s="1">
        <f t="shared" si="0"/>
        <v>60.322600000000001</v>
      </c>
      <c r="O11" s="13">
        <f t="shared" si="1"/>
        <v>4.9093592954409422E-4</v>
      </c>
    </row>
    <row r="12" spans="1:17">
      <c r="A12">
        <v>1000</v>
      </c>
      <c r="B12" s="6">
        <v>0.01</v>
      </c>
      <c r="C12">
        <v>0</v>
      </c>
      <c r="D12">
        <v>6</v>
      </c>
      <c r="E12">
        <v>1</v>
      </c>
      <c r="F12" s="9">
        <v>0.75</v>
      </c>
      <c r="G12" s="6">
        <v>1</v>
      </c>
      <c r="H12">
        <v>0</v>
      </c>
      <c r="I12">
        <v>1</v>
      </c>
      <c r="K12" s="21">
        <v>0.60270699999999999</v>
      </c>
      <c r="L12" s="22">
        <f t="shared" si="0"/>
        <v>60.270699999999998</v>
      </c>
      <c r="M12" s="2">
        <v>0.60193300000000005</v>
      </c>
      <c r="N12" s="4">
        <f t="shared" ref="N12" si="2">M12*100</f>
        <v>60.193300000000008</v>
      </c>
      <c r="O12" s="13">
        <f t="shared" ref="O12" si="3">(N12-L12)/L12</f>
        <v>-1.2842060901895971E-3</v>
      </c>
    </row>
    <row r="13" spans="1:17">
      <c r="A13">
        <v>1000</v>
      </c>
      <c r="B13" s="6">
        <v>0.01</v>
      </c>
      <c r="C13">
        <v>0</v>
      </c>
      <c r="D13">
        <v>6</v>
      </c>
      <c r="E13">
        <v>1</v>
      </c>
      <c r="F13" s="5">
        <v>0.65</v>
      </c>
      <c r="G13" s="6">
        <v>1</v>
      </c>
      <c r="H13">
        <v>0</v>
      </c>
      <c r="I13">
        <v>1</v>
      </c>
      <c r="K13" s="21"/>
      <c r="L13" s="23"/>
      <c r="M13" s="2">
        <v>0.602939</v>
      </c>
      <c r="N13" s="1">
        <f t="shared" si="0"/>
        <v>60.293900000000001</v>
      </c>
      <c r="O13" s="13"/>
    </row>
    <row r="14" spans="1:17">
      <c r="A14">
        <v>1000</v>
      </c>
      <c r="B14" s="6">
        <v>0.01</v>
      </c>
      <c r="C14">
        <v>0</v>
      </c>
      <c r="D14">
        <v>6</v>
      </c>
      <c r="E14">
        <v>1</v>
      </c>
      <c r="F14" s="6">
        <v>0.75</v>
      </c>
      <c r="G14" s="3">
        <v>0.9</v>
      </c>
      <c r="H14">
        <v>0</v>
      </c>
      <c r="I14">
        <v>1</v>
      </c>
      <c r="K14" s="21">
        <v>0.60238400000000003</v>
      </c>
      <c r="L14" s="23">
        <f t="shared" si="0"/>
        <v>60.238400000000006</v>
      </c>
      <c r="M14" s="2">
        <v>0.60218099999999997</v>
      </c>
      <c r="N14" s="1">
        <f t="shared" si="0"/>
        <v>60.2181</v>
      </c>
    </row>
    <row r="15" spans="1:17">
      <c r="A15">
        <v>1000</v>
      </c>
      <c r="B15" s="6">
        <v>0.01</v>
      </c>
      <c r="C15">
        <v>0</v>
      </c>
      <c r="D15">
        <v>6</v>
      </c>
      <c r="E15">
        <v>1</v>
      </c>
      <c r="F15" s="6">
        <v>0.75</v>
      </c>
      <c r="G15" s="3">
        <v>0.8</v>
      </c>
      <c r="H15">
        <v>0</v>
      </c>
      <c r="I15">
        <v>1</v>
      </c>
      <c r="K15" s="19">
        <v>0.60229299999999997</v>
      </c>
      <c r="L15" s="23">
        <f t="shared" si="0"/>
        <v>60.229299999999995</v>
      </c>
      <c r="M15" s="2">
        <v>0.60207100000000002</v>
      </c>
      <c r="N15" s="1">
        <f t="shared" si="0"/>
        <v>60.207100000000004</v>
      </c>
      <c r="O15" s="2"/>
    </row>
    <row r="16" spans="1:17">
      <c r="A16">
        <v>1000</v>
      </c>
      <c r="B16" s="6">
        <v>0.01</v>
      </c>
      <c r="C16">
        <v>0</v>
      </c>
      <c r="D16">
        <v>6</v>
      </c>
      <c r="E16">
        <v>1</v>
      </c>
      <c r="F16" s="6">
        <v>0.75</v>
      </c>
      <c r="G16" s="3">
        <v>0.75</v>
      </c>
      <c r="H16">
        <v>0</v>
      </c>
      <c r="I16">
        <v>1</v>
      </c>
      <c r="K16" s="21">
        <v>0.60211599999999998</v>
      </c>
      <c r="L16" s="23">
        <f t="shared" si="0"/>
        <v>60.211599999999997</v>
      </c>
      <c r="M16" s="2">
        <v>0.601827</v>
      </c>
      <c r="N16" s="1">
        <f t="shared" ref="N16" si="4">M16*100</f>
        <v>60.182699999999997</v>
      </c>
      <c r="O16" s="13">
        <f t="shared" ref="O16" si="5">(N16-L16)/L16</f>
        <v>-4.7997395850633682E-4</v>
      </c>
    </row>
    <row r="17" spans="1:15">
      <c r="A17">
        <v>1000</v>
      </c>
      <c r="B17" s="6">
        <v>0.01</v>
      </c>
      <c r="C17">
        <v>0</v>
      </c>
      <c r="D17">
        <v>6</v>
      </c>
      <c r="E17">
        <v>1</v>
      </c>
      <c r="F17" s="6">
        <v>0.75</v>
      </c>
      <c r="G17" s="17">
        <v>0.7</v>
      </c>
      <c r="H17">
        <v>0</v>
      </c>
      <c r="I17">
        <v>1</v>
      </c>
      <c r="K17" s="19">
        <v>0.60204599999999997</v>
      </c>
      <c r="L17" s="22">
        <f t="shared" si="0"/>
        <v>60.204599999999999</v>
      </c>
      <c r="M17" s="2">
        <v>0.601823</v>
      </c>
      <c r="N17" s="1">
        <f t="shared" si="0"/>
        <v>60.182299999999998</v>
      </c>
      <c r="O17" s="13">
        <f t="shared" ref="O17:O18" si="6">(N17-L17)/L17</f>
        <v>-3.7040359042334503E-4</v>
      </c>
    </row>
    <row r="18" spans="1:15">
      <c r="A18">
        <v>1000</v>
      </c>
      <c r="B18" s="6">
        <v>0.01</v>
      </c>
      <c r="C18">
        <v>0</v>
      </c>
      <c r="D18">
        <v>6</v>
      </c>
      <c r="E18">
        <v>1</v>
      </c>
      <c r="F18" s="6">
        <v>0.75</v>
      </c>
      <c r="G18" s="7">
        <v>0.65</v>
      </c>
      <c r="H18">
        <v>0</v>
      </c>
      <c r="I18">
        <v>1</v>
      </c>
      <c r="K18" s="21">
        <v>0.60209400000000002</v>
      </c>
      <c r="L18" s="23">
        <f t="shared" si="0"/>
        <v>60.209400000000002</v>
      </c>
      <c r="M18" s="2">
        <v>0.60158299999999998</v>
      </c>
      <c r="N18" s="4">
        <f t="shared" si="0"/>
        <v>60.158299999999997</v>
      </c>
      <c r="O18" s="13">
        <f t="shared" si="6"/>
        <v>-8.4870468730804905E-4</v>
      </c>
    </row>
    <row r="19" spans="1:15">
      <c r="A19">
        <v>1000</v>
      </c>
      <c r="B19" s="6">
        <v>0.01</v>
      </c>
      <c r="C19">
        <v>0</v>
      </c>
      <c r="D19">
        <v>6</v>
      </c>
      <c r="E19">
        <v>1</v>
      </c>
      <c r="F19" s="6">
        <v>0.75</v>
      </c>
      <c r="G19" s="7">
        <v>0.6</v>
      </c>
      <c r="H19">
        <v>0</v>
      </c>
      <c r="I19">
        <v>1</v>
      </c>
      <c r="J19" s="2"/>
      <c r="K19" s="19">
        <v>0.60207999999999995</v>
      </c>
      <c r="L19" s="23">
        <f t="shared" si="0"/>
        <v>60.207999999999998</v>
      </c>
      <c r="M19" s="2">
        <v>0.60156299999999996</v>
      </c>
      <c r="N19" s="4">
        <f t="shared" ref="N19:N20" si="7">M19*100</f>
        <v>60.156299999999995</v>
      </c>
      <c r="O19" s="13">
        <f t="shared" ref="O19" si="8">(N19-L19)/L19</f>
        <v>-8.5868987509971854E-4</v>
      </c>
    </row>
    <row r="20" spans="1:15">
      <c r="A20">
        <v>1000</v>
      </c>
      <c r="B20" s="6">
        <v>0.01</v>
      </c>
      <c r="C20">
        <v>0</v>
      </c>
      <c r="D20">
        <v>6</v>
      </c>
      <c r="E20">
        <v>1</v>
      </c>
      <c r="F20" s="6">
        <v>0.75</v>
      </c>
      <c r="G20" s="5">
        <v>0.55000000000000004</v>
      </c>
      <c r="H20">
        <v>0</v>
      </c>
      <c r="I20">
        <v>1</v>
      </c>
      <c r="J20" s="2"/>
      <c r="L20" s="23"/>
      <c r="M20" s="2">
        <v>0.60218899999999997</v>
      </c>
      <c r="N20" s="1">
        <f t="shared" si="7"/>
        <v>60.218899999999998</v>
      </c>
      <c r="O20" s="13"/>
    </row>
    <row r="21" spans="1:15">
      <c r="A21">
        <v>1000</v>
      </c>
      <c r="B21" s="6">
        <v>0.01</v>
      </c>
      <c r="C21">
        <v>0</v>
      </c>
      <c r="D21">
        <v>6</v>
      </c>
      <c r="E21">
        <v>1</v>
      </c>
      <c r="F21" s="6">
        <v>0.75</v>
      </c>
      <c r="G21" s="5">
        <v>0.5</v>
      </c>
      <c r="H21">
        <v>0</v>
      </c>
      <c r="I21">
        <v>1</v>
      </c>
      <c r="K21" s="21">
        <v>0.60242799999999996</v>
      </c>
      <c r="L21" s="23">
        <f t="shared" si="0"/>
        <v>60.242799999999995</v>
      </c>
      <c r="M21" s="2">
        <v>0.60243400000000003</v>
      </c>
      <c r="N21" s="1">
        <f t="shared" ref="N21" si="9">M21*100</f>
        <v>60.243400000000001</v>
      </c>
      <c r="O21" s="13">
        <f t="shared" ref="O21" si="10">(N21-L21)/L21</f>
        <v>9.9596964285475965E-6</v>
      </c>
    </row>
    <row r="22" spans="1:15">
      <c r="A22">
        <v>1000</v>
      </c>
      <c r="B22" s="6">
        <v>0.01</v>
      </c>
      <c r="C22">
        <v>0</v>
      </c>
      <c r="D22">
        <v>6</v>
      </c>
      <c r="E22">
        <v>1</v>
      </c>
      <c r="F22" s="6">
        <v>0.75</v>
      </c>
      <c r="G22" s="5">
        <v>0.4</v>
      </c>
      <c r="H22">
        <v>0</v>
      </c>
      <c r="I22">
        <v>1</v>
      </c>
      <c r="K22" s="19">
        <v>0.60270900000000005</v>
      </c>
      <c r="L22" s="23">
        <f t="shared" si="0"/>
        <v>60.270900000000005</v>
      </c>
      <c r="M22" s="2">
        <v>0.60326999999999997</v>
      </c>
      <c r="N22" s="1">
        <f t="shared" ref="N22" si="11">M22*100</f>
        <v>60.326999999999998</v>
      </c>
      <c r="O22" s="13">
        <f t="shared" ref="O22" si="12">(N22-L22)/L22</f>
        <v>9.3079744951533156E-4</v>
      </c>
    </row>
    <row r="23" spans="1:15">
      <c r="A23">
        <v>1000</v>
      </c>
      <c r="B23" s="6">
        <v>0.01</v>
      </c>
      <c r="C23">
        <v>0</v>
      </c>
      <c r="D23">
        <v>6</v>
      </c>
      <c r="E23" s="5">
        <v>10</v>
      </c>
      <c r="F23" s="6">
        <v>0.75</v>
      </c>
      <c r="G23" s="6">
        <v>0.6</v>
      </c>
      <c r="H23">
        <v>0</v>
      </c>
      <c r="I23">
        <v>1</v>
      </c>
      <c r="K23" s="21">
        <v>0.60222399999999998</v>
      </c>
      <c r="L23" s="23">
        <f t="shared" si="0"/>
        <v>60.2224</v>
      </c>
    </row>
    <row r="24" spans="1:15">
      <c r="A24">
        <v>1000</v>
      </c>
      <c r="B24" s="6">
        <v>0.01</v>
      </c>
      <c r="C24">
        <v>0</v>
      </c>
      <c r="D24">
        <v>6</v>
      </c>
      <c r="E24" s="5">
        <v>5</v>
      </c>
      <c r="F24" s="6">
        <v>0.75</v>
      </c>
      <c r="G24" s="6">
        <v>0.6</v>
      </c>
      <c r="H24">
        <v>0</v>
      </c>
      <c r="I24">
        <v>1</v>
      </c>
      <c r="K24" s="21">
        <v>0.60191499999999998</v>
      </c>
      <c r="L24" s="23">
        <f t="shared" si="0"/>
        <v>60.191499999999998</v>
      </c>
      <c r="M24" s="2">
        <v>0.60174099999999997</v>
      </c>
      <c r="N24" s="1">
        <f t="shared" ref="N24" si="13">M24*100</f>
        <v>60.174099999999996</v>
      </c>
      <c r="O24" s="13">
        <f t="shared" ref="O24" si="14">(N24-L24)/L24</f>
        <v>-2.8907736142149776E-4</v>
      </c>
    </row>
    <row r="25" spans="1:15">
      <c r="A25">
        <v>1000</v>
      </c>
      <c r="B25" s="6">
        <v>0.01</v>
      </c>
      <c r="C25">
        <v>0</v>
      </c>
      <c r="D25">
        <v>6</v>
      </c>
      <c r="E25" s="5">
        <v>3</v>
      </c>
      <c r="F25" s="6">
        <v>0.75</v>
      </c>
      <c r="G25" s="6">
        <v>0.6</v>
      </c>
      <c r="H25">
        <v>0</v>
      </c>
      <c r="I25">
        <v>1</v>
      </c>
      <c r="K25" s="19">
        <v>0.60204999999999997</v>
      </c>
      <c r="L25" s="23">
        <f t="shared" si="0"/>
        <v>60.204999999999998</v>
      </c>
    </row>
    <row r="26" spans="1:15">
      <c r="A26">
        <v>1000</v>
      </c>
      <c r="B26" s="6">
        <v>0.01</v>
      </c>
      <c r="C26">
        <v>0</v>
      </c>
      <c r="D26">
        <v>6</v>
      </c>
      <c r="E26" s="5">
        <v>2</v>
      </c>
      <c r="F26" s="6">
        <v>0.75</v>
      </c>
      <c r="G26" s="6">
        <v>0.6</v>
      </c>
      <c r="H26">
        <v>0</v>
      </c>
      <c r="I26">
        <v>1</v>
      </c>
      <c r="K26" s="21">
        <v>0.60208700000000004</v>
      </c>
      <c r="L26" s="23">
        <f t="shared" si="0"/>
        <v>60.208700000000007</v>
      </c>
      <c r="M26" s="2">
        <v>0.60166699999999995</v>
      </c>
      <c r="N26" s="1">
        <f t="shared" ref="N26" si="15">M26*100</f>
        <v>60.166699999999992</v>
      </c>
      <c r="O26" s="13">
        <f t="shared" ref="O26" si="16">(N26-L26)/L26</f>
        <v>-6.9757360647241672E-4</v>
      </c>
    </row>
    <row r="27" spans="1:15">
      <c r="A27">
        <v>1000</v>
      </c>
      <c r="B27" s="6">
        <v>0.01</v>
      </c>
      <c r="C27">
        <v>0</v>
      </c>
      <c r="D27">
        <v>6</v>
      </c>
      <c r="E27" s="5">
        <v>1.5</v>
      </c>
      <c r="F27" s="6">
        <v>0.75</v>
      </c>
      <c r="G27" s="6">
        <v>0.6</v>
      </c>
      <c r="H27">
        <v>0</v>
      </c>
      <c r="I27">
        <v>1</v>
      </c>
      <c r="K27" s="19">
        <v>0.60209400000000002</v>
      </c>
      <c r="L27" s="23">
        <f t="shared" si="0"/>
        <v>60.209400000000002</v>
      </c>
    </row>
    <row r="28" spans="1:15">
      <c r="A28">
        <v>1000</v>
      </c>
      <c r="B28" s="6">
        <v>0.01</v>
      </c>
      <c r="C28">
        <v>0</v>
      </c>
      <c r="D28">
        <v>6</v>
      </c>
      <c r="E28" s="5">
        <v>0.5</v>
      </c>
      <c r="F28" s="6">
        <v>0.75</v>
      </c>
      <c r="G28" s="6">
        <v>0.6</v>
      </c>
      <c r="H28">
        <v>0</v>
      </c>
      <c r="I28">
        <v>1</v>
      </c>
      <c r="K28" s="21">
        <v>0.60196700000000003</v>
      </c>
      <c r="L28" s="23">
        <f t="shared" si="0"/>
        <v>60.1967</v>
      </c>
      <c r="M28" s="2">
        <v>0.60136299999999998</v>
      </c>
      <c r="N28" s="1">
        <f t="shared" ref="N28" si="17">M28*100</f>
        <v>60.136299999999999</v>
      </c>
      <c r="O28" s="13">
        <f t="shared" ref="O28" si="18">(N28-L28)/L28</f>
        <v>-1.0033772615442597E-3</v>
      </c>
    </row>
    <row r="29" spans="1:15">
      <c r="A29">
        <v>1000</v>
      </c>
      <c r="B29" s="6">
        <v>0.01</v>
      </c>
      <c r="C29">
        <v>0</v>
      </c>
      <c r="D29">
        <v>6</v>
      </c>
      <c r="E29" s="5">
        <v>0.3</v>
      </c>
      <c r="F29" s="6">
        <v>0.75</v>
      </c>
      <c r="G29" s="6">
        <v>0.6</v>
      </c>
      <c r="H29">
        <v>0</v>
      </c>
      <c r="I29">
        <v>1</v>
      </c>
      <c r="K29" s="21">
        <v>0.60187800000000002</v>
      </c>
      <c r="L29" s="23">
        <f t="shared" si="0"/>
        <v>60.187800000000003</v>
      </c>
    </row>
    <row r="30" spans="1:15">
      <c r="A30">
        <v>1000</v>
      </c>
      <c r="B30" s="6">
        <v>0.01</v>
      </c>
      <c r="C30">
        <v>0</v>
      </c>
      <c r="D30">
        <v>6</v>
      </c>
      <c r="E30" s="5">
        <v>0.2</v>
      </c>
      <c r="F30" s="6">
        <v>0.75</v>
      </c>
      <c r="G30" s="6">
        <v>0.6</v>
      </c>
      <c r="H30">
        <v>0</v>
      </c>
      <c r="I30">
        <v>1</v>
      </c>
      <c r="K30" s="21">
        <v>0.60158400000000001</v>
      </c>
      <c r="L30" s="23">
        <f t="shared" si="0"/>
        <v>60.1584</v>
      </c>
      <c r="M30" s="2">
        <v>0.60151500000000002</v>
      </c>
      <c r="N30" s="1">
        <f t="shared" ref="N30" si="19">M30*100</f>
        <v>60.151499999999999</v>
      </c>
      <c r="O30" s="13">
        <f t="shared" ref="O30" si="20">(N30-L30)/L30</f>
        <v>-1.1469719939362886E-4</v>
      </c>
    </row>
    <row r="31" spans="1:15">
      <c r="A31">
        <v>1000</v>
      </c>
      <c r="B31" s="6">
        <v>0.01</v>
      </c>
      <c r="C31">
        <v>0</v>
      </c>
      <c r="D31">
        <v>6</v>
      </c>
      <c r="E31" s="5">
        <v>0.15</v>
      </c>
      <c r="F31" s="6">
        <v>0.75</v>
      </c>
      <c r="G31" s="6">
        <v>0.6</v>
      </c>
      <c r="H31">
        <v>0</v>
      </c>
      <c r="I31">
        <v>1</v>
      </c>
      <c r="K31" s="21">
        <v>0.60158199999999995</v>
      </c>
      <c r="L31" s="23">
        <f t="shared" si="0"/>
        <v>60.158199999999994</v>
      </c>
      <c r="M31" s="2">
        <v>0.60147600000000001</v>
      </c>
      <c r="N31" s="1">
        <f t="shared" ref="N31" si="21">M31*100</f>
        <v>60.147600000000004</v>
      </c>
      <c r="O31" s="13">
        <f t="shared" ref="O31" si="22">(N31-L31)/L31</f>
        <v>-1.7620208051420268E-4</v>
      </c>
    </row>
    <row r="32" spans="1:15">
      <c r="A32">
        <v>1000</v>
      </c>
      <c r="B32" s="6">
        <v>0.01</v>
      </c>
      <c r="C32">
        <v>0</v>
      </c>
      <c r="D32">
        <v>6</v>
      </c>
      <c r="E32" s="7">
        <v>0.1</v>
      </c>
      <c r="F32" s="6">
        <v>0.75</v>
      </c>
      <c r="G32" s="6">
        <v>0.6</v>
      </c>
      <c r="H32">
        <v>0</v>
      </c>
      <c r="I32">
        <v>1</v>
      </c>
      <c r="K32" s="21">
        <v>0.60157000000000005</v>
      </c>
      <c r="L32" s="22">
        <f t="shared" si="0"/>
        <v>60.157000000000004</v>
      </c>
      <c r="M32" s="2">
        <v>0.60123300000000002</v>
      </c>
      <c r="N32" s="4">
        <f t="shared" ref="N32" si="23">M32*100</f>
        <v>60.1233</v>
      </c>
      <c r="O32" s="13">
        <f t="shared" ref="O32" si="24">(N32-L32)/L32</f>
        <v>-5.6020080788608427E-4</v>
      </c>
    </row>
    <row r="33" spans="1:15">
      <c r="A33">
        <v>1000</v>
      </c>
      <c r="B33" s="6">
        <v>0.01</v>
      </c>
      <c r="C33">
        <v>0</v>
      </c>
      <c r="D33">
        <v>6</v>
      </c>
      <c r="E33" s="5">
        <v>0.05</v>
      </c>
      <c r="F33" s="6">
        <v>0.75</v>
      </c>
      <c r="G33" s="6">
        <v>0.6</v>
      </c>
      <c r="H33">
        <v>0</v>
      </c>
      <c r="I33">
        <v>1</v>
      </c>
      <c r="K33" s="21">
        <v>0.60157700000000003</v>
      </c>
      <c r="L33" s="23">
        <f t="shared" si="0"/>
        <v>60.157700000000006</v>
      </c>
      <c r="M33" s="2">
        <v>0.60136900000000004</v>
      </c>
      <c r="N33" s="1">
        <f t="shared" ref="N33" si="25">M33*100</f>
        <v>60.136900000000004</v>
      </c>
      <c r="O33" s="13">
        <f t="shared" ref="O33" si="26">(N33-L33)/L33</f>
        <v>-3.4575789965376433E-4</v>
      </c>
    </row>
    <row r="34" spans="1:15">
      <c r="A34">
        <v>1000</v>
      </c>
      <c r="B34" s="6">
        <v>0.01</v>
      </c>
      <c r="C34">
        <v>0</v>
      </c>
      <c r="D34">
        <v>6</v>
      </c>
      <c r="E34" s="5">
        <v>0.01</v>
      </c>
      <c r="F34" s="6">
        <v>0.75</v>
      </c>
      <c r="G34" s="6">
        <v>0.6</v>
      </c>
      <c r="H34">
        <v>0</v>
      </c>
      <c r="I34">
        <v>1</v>
      </c>
      <c r="K34" s="21">
        <v>0.60157700000000003</v>
      </c>
      <c r="L34" s="23">
        <f t="shared" si="0"/>
        <v>60.157700000000006</v>
      </c>
      <c r="M34" s="2">
        <v>0.60136900000000004</v>
      </c>
      <c r="N34" s="1">
        <f t="shared" ref="N34" si="27">M34*100</f>
        <v>60.136900000000004</v>
      </c>
      <c r="O34" s="13">
        <f t="shared" ref="O34" si="28">(N34-L34)/L34</f>
        <v>-3.4575789965376433E-4</v>
      </c>
    </row>
    <row r="35" spans="1:15">
      <c r="A35">
        <v>1000</v>
      </c>
      <c r="B35" s="6">
        <v>0.01</v>
      </c>
      <c r="C35">
        <v>0</v>
      </c>
      <c r="D35" s="5">
        <v>3</v>
      </c>
      <c r="E35">
        <v>0.1</v>
      </c>
      <c r="F35" s="6">
        <v>0.75</v>
      </c>
      <c r="G35" s="6">
        <v>0.6</v>
      </c>
      <c r="H35">
        <v>0</v>
      </c>
      <c r="I35">
        <v>1</v>
      </c>
      <c r="K35" s="21">
        <v>0.60611899999999996</v>
      </c>
      <c r="L35" s="23">
        <f t="shared" si="0"/>
        <v>60.611899999999999</v>
      </c>
    </row>
    <row r="36" spans="1:15">
      <c r="A36">
        <v>1000</v>
      </c>
      <c r="B36" s="6">
        <v>0.01</v>
      </c>
      <c r="C36">
        <v>0</v>
      </c>
      <c r="D36" s="5">
        <v>4</v>
      </c>
      <c r="E36" s="6">
        <v>0.1</v>
      </c>
      <c r="F36" s="6">
        <v>0.75</v>
      </c>
      <c r="G36" s="6">
        <v>0.6</v>
      </c>
      <c r="H36">
        <v>0</v>
      </c>
      <c r="I36">
        <v>1</v>
      </c>
      <c r="K36" s="21">
        <v>0.60416099999999995</v>
      </c>
      <c r="L36" s="23">
        <f t="shared" si="0"/>
        <v>60.416099999999993</v>
      </c>
      <c r="M36" s="2">
        <v>0.60338000000000003</v>
      </c>
      <c r="N36" s="1">
        <f t="shared" ref="N36" si="29">M36*100</f>
        <v>60.338000000000001</v>
      </c>
      <c r="O36" s="13">
        <f t="shared" ref="O36" si="30">(N36-L36)/L36</f>
        <v>-1.2927017798234589E-3</v>
      </c>
    </row>
    <row r="37" spans="1:15">
      <c r="A37">
        <v>1000</v>
      </c>
      <c r="B37" s="6">
        <v>0.01</v>
      </c>
      <c r="C37">
        <v>0</v>
      </c>
      <c r="D37" s="5">
        <v>5</v>
      </c>
      <c r="E37" s="6">
        <v>0.1</v>
      </c>
      <c r="F37" s="6">
        <v>0.75</v>
      </c>
      <c r="G37" s="6">
        <v>0.6</v>
      </c>
      <c r="H37">
        <v>0</v>
      </c>
      <c r="I37">
        <v>1</v>
      </c>
      <c r="K37" s="21">
        <v>0.60263900000000004</v>
      </c>
      <c r="L37" s="23">
        <f t="shared" si="0"/>
        <v>60.263900000000007</v>
      </c>
      <c r="M37" s="2">
        <v>0.60181799999999996</v>
      </c>
      <c r="N37" s="1">
        <f t="shared" ref="N37" si="31">M37*100</f>
        <v>60.181799999999996</v>
      </c>
      <c r="O37" s="13">
        <f t="shared" ref="O37" si="32">(N37-L37)/L37</f>
        <v>-1.3623413021727959E-3</v>
      </c>
    </row>
    <row r="38" spans="1:15">
      <c r="A38">
        <v>1000</v>
      </c>
      <c r="B38" s="6">
        <v>0.01</v>
      </c>
      <c r="C38">
        <v>0</v>
      </c>
      <c r="D38" s="5">
        <v>6</v>
      </c>
      <c r="E38" s="6">
        <v>0.1</v>
      </c>
      <c r="F38" s="6">
        <v>0.75</v>
      </c>
      <c r="G38" s="6">
        <v>0.6</v>
      </c>
      <c r="H38">
        <v>0</v>
      </c>
      <c r="I38">
        <v>1</v>
      </c>
      <c r="K38" s="21">
        <v>0.60157000000000005</v>
      </c>
      <c r="L38" s="23">
        <f t="shared" si="0"/>
        <v>60.157000000000004</v>
      </c>
      <c r="M38" s="2">
        <v>0.60123300000000002</v>
      </c>
      <c r="N38" s="8">
        <f t="shared" ref="N38:N39" si="33">M38*100</f>
        <v>60.1233</v>
      </c>
      <c r="O38" s="13">
        <f t="shared" ref="O38:O39" si="34">(N38-L38)/L38</f>
        <v>-5.6020080788608427E-4</v>
      </c>
    </row>
    <row r="39" spans="1:15">
      <c r="A39">
        <v>1000</v>
      </c>
      <c r="B39" s="6">
        <v>0.01</v>
      </c>
      <c r="C39">
        <v>0</v>
      </c>
      <c r="D39" s="5">
        <v>7</v>
      </c>
      <c r="E39" s="6">
        <v>0.1</v>
      </c>
      <c r="F39" s="6">
        <v>0.75</v>
      </c>
      <c r="G39" s="6">
        <v>0.6</v>
      </c>
      <c r="H39">
        <v>0</v>
      </c>
      <c r="I39">
        <v>1</v>
      </c>
      <c r="K39" s="21">
        <v>0.60094400000000003</v>
      </c>
      <c r="L39" s="23">
        <f t="shared" si="0"/>
        <v>60.0944</v>
      </c>
      <c r="M39" s="2">
        <v>0.60129500000000002</v>
      </c>
      <c r="N39" s="8">
        <f t="shared" si="33"/>
        <v>60.1295</v>
      </c>
      <c r="O39" s="13">
        <f t="shared" si="34"/>
        <v>5.8408104582123978E-4</v>
      </c>
    </row>
    <row r="40" spans="1:15">
      <c r="A40">
        <v>1000</v>
      </c>
      <c r="B40" s="6">
        <v>0.01</v>
      </c>
      <c r="C40">
        <v>0</v>
      </c>
      <c r="D40" s="7">
        <v>8</v>
      </c>
      <c r="E40" s="6">
        <v>0.1</v>
      </c>
      <c r="F40" s="6">
        <v>0.75</v>
      </c>
      <c r="G40" s="6">
        <v>0.6</v>
      </c>
      <c r="H40">
        <v>0</v>
      </c>
      <c r="I40">
        <v>1</v>
      </c>
      <c r="K40" s="21">
        <v>0.60058900000000004</v>
      </c>
      <c r="L40" s="23">
        <f t="shared" si="0"/>
        <v>60.058900000000001</v>
      </c>
      <c r="M40" s="2">
        <v>0.60109999999999997</v>
      </c>
      <c r="N40" s="4">
        <f t="shared" ref="N40" si="35">M40*100</f>
        <v>60.11</v>
      </c>
      <c r="O40" s="13">
        <f t="shared" ref="O40" si="36">(N40-L40)/L40</f>
        <v>8.5083143380911312E-4</v>
      </c>
    </row>
    <row r="41" spans="1:15">
      <c r="A41">
        <v>1000</v>
      </c>
      <c r="B41" s="6">
        <v>0.01</v>
      </c>
      <c r="C41">
        <v>0</v>
      </c>
      <c r="D41" s="5">
        <v>9</v>
      </c>
      <c r="E41" s="6">
        <v>0.1</v>
      </c>
      <c r="F41" s="6">
        <v>0.75</v>
      </c>
      <c r="G41" s="6">
        <v>0.6</v>
      </c>
      <c r="H41">
        <v>0</v>
      </c>
      <c r="I41">
        <v>1</v>
      </c>
      <c r="K41" s="21">
        <v>0.60053699999999999</v>
      </c>
      <c r="L41" s="22">
        <f t="shared" si="0"/>
        <v>60.053699999999999</v>
      </c>
      <c r="M41" s="2">
        <v>0.601491</v>
      </c>
      <c r="N41" s="1">
        <f t="shared" ref="N41" si="37">M41*100</f>
        <v>60.149099999999997</v>
      </c>
      <c r="O41" s="13">
        <f t="shared" ref="O41" si="38">(N41-L41)/L41</f>
        <v>1.5885782224908363E-3</v>
      </c>
    </row>
    <row r="42" spans="1:15">
      <c r="A42">
        <v>1000</v>
      </c>
      <c r="B42" s="6">
        <v>0.01</v>
      </c>
      <c r="C42">
        <v>0</v>
      </c>
      <c r="D42" s="5">
        <v>10</v>
      </c>
      <c r="E42" s="6">
        <v>0.1</v>
      </c>
      <c r="F42" s="6">
        <v>0.75</v>
      </c>
      <c r="G42" s="6">
        <v>0.6</v>
      </c>
      <c r="H42">
        <v>0</v>
      </c>
      <c r="I42">
        <v>1</v>
      </c>
      <c r="K42" s="19">
        <v>0.60074499999999997</v>
      </c>
      <c r="L42" s="23">
        <f t="shared" si="0"/>
        <v>60.0745</v>
      </c>
      <c r="M42" s="2">
        <v>0.60163199999999994</v>
      </c>
      <c r="N42" s="1">
        <f t="shared" ref="N42:N44" si="39">M42*100</f>
        <v>60.163199999999996</v>
      </c>
      <c r="O42" s="13">
        <f t="shared" ref="O42:O44" si="40">(N42-L42)/L42</f>
        <v>1.4765000124844282E-3</v>
      </c>
    </row>
    <row r="43" spans="1:15">
      <c r="A43">
        <v>1000</v>
      </c>
      <c r="B43" s="6">
        <v>0.01</v>
      </c>
      <c r="C43">
        <v>0</v>
      </c>
      <c r="D43" s="5">
        <v>12</v>
      </c>
      <c r="E43" s="6">
        <v>0.1</v>
      </c>
      <c r="F43" s="6">
        <v>0.75</v>
      </c>
      <c r="G43" s="6">
        <v>0.6</v>
      </c>
      <c r="H43">
        <v>0</v>
      </c>
      <c r="I43">
        <v>1</v>
      </c>
      <c r="K43" s="21">
        <v>0.601603</v>
      </c>
      <c r="L43" s="23">
        <f t="shared" si="0"/>
        <v>60.160299999999999</v>
      </c>
      <c r="M43" s="2">
        <v>0.60343400000000003</v>
      </c>
      <c r="N43" s="1">
        <f t="shared" si="39"/>
        <v>60.343400000000003</v>
      </c>
      <c r="O43" s="13">
        <f t="shared" si="40"/>
        <v>3.043535354710717E-3</v>
      </c>
    </row>
    <row r="44" spans="1:15">
      <c r="A44">
        <v>1000</v>
      </c>
      <c r="B44" s="6">
        <v>0.01</v>
      </c>
      <c r="C44" s="7">
        <v>0</v>
      </c>
      <c r="D44" s="7">
        <v>8</v>
      </c>
      <c r="E44" s="6">
        <v>0.1</v>
      </c>
      <c r="F44" s="6">
        <v>0.75</v>
      </c>
      <c r="G44" s="6">
        <v>0.6</v>
      </c>
      <c r="H44">
        <v>0</v>
      </c>
      <c r="I44">
        <v>1</v>
      </c>
      <c r="K44" s="21">
        <v>0.60058900000000004</v>
      </c>
      <c r="L44" s="23">
        <f t="shared" ref="L44" si="41">K44*100</f>
        <v>60.058900000000001</v>
      </c>
      <c r="M44" s="2">
        <v>0.60109999999999997</v>
      </c>
      <c r="N44" s="4">
        <f t="shared" si="39"/>
        <v>60.11</v>
      </c>
      <c r="O44" s="13">
        <f t="shared" si="40"/>
        <v>8.5083143380911312E-4</v>
      </c>
    </row>
    <row r="45" spans="1:15">
      <c r="A45">
        <v>1000</v>
      </c>
      <c r="B45" s="6">
        <v>0.01</v>
      </c>
      <c r="C45" s="5">
        <v>0.1</v>
      </c>
      <c r="D45" s="6">
        <v>8</v>
      </c>
      <c r="E45" s="6">
        <v>0.1</v>
      </c>
      <c r="F45" s="6">
        <v>0.75</v>
      </c>
      <c r="G45" s="6">
        <v>0.6</v>
      </c>
      <c r="H45">
        <v>0</v>
      </c>
      <c r="I45">
        <v>1</v>
      </c>
      <c r="K45" s="21">
        <v>0.60055199999999997</v>
      </c>
      <c r="L45" s="23">
        <f t="shared" ref="L45:L67" si="42">K45*100</f>
        <v>60.055199999999999</v>
      </c>
      <c r="M45" s="2">
        <v>0.60120799999999996</v>
      </c>
      <c r="N45" s="1">
        <f t="shared" ref="N45" si="43">M45*100</f>
        <v>60.120799999999996</v>
      </c>
      <c r="O45" s="13">
        <f t="shared" ref="O45" si="44">(N45-L45)/L45</f>
        <v>1.0923283912133558E-3</v>
      </c>
    </row>
    <row r="46" spans="1:15">
      <c r="A46">
        <v>1000</v>
      </c>
      <c r="B46" s="6">
        <v>0.01</v>
      </c>
      <c r="C46" s="5">
        <v>0.5</v>
      </c>
      <c r="D46" s="6">
        <v>8</v>
      </c>
      <c r="E46" s="6">
        <v>0.1</v>
      </c>
      <c r="F46" s="6">
        <v>0.75</v>
      </c>
      <c r="G46" s="6">
        <v>0.6</v>
      </c>
      <c r="H46">
        <v>0</v>
      </c>
      <c r="I46">
        <v>1</v>
      </c>
      <c r="K46" s="21">
        <v>0.60047499999999998</v>
      </c>
      <c r="L46" s="22">
        <f t="shared" si="42"/>
        <v>60.047499999999999</v>
      </c>
      <c r="M46" s="2">
        <v>0.60114900000000004</v>
      </c>
      <c r="N46" s="1">
        <f t="shared" ref="N46" si="45">M46*100</f>
        <v>60.114900000000006</v>
      </c>
      <c r="O46" s="13">
        <f t="shared" ref="O46" si="46">(N46-L46)/L46</f>
        <v>1.1224447312545292E-3</v>
      </c>
    </row>
    <row r="47" spans="1:15">
      <c r="A47">
        <v>1000</v>
      </c>
      <c r="B47" s="6">
        <v>0.01</v>
      </c>
      <c r="C47" s="5">
        <v>1</v>
      </c>
      <c r="D47" s="6">
        <v>8</v>
      </c>
      <c r="E47" s="6">
        <v>0.1</v>
      </c>
      <c r="F47" s="6">
        <v>0.75</v>
      </c>
      <c r="G47" s="6">
        <v>0.6</v>
      </c>
      <c r="H47">
        <v>0</v>
      </c>
      <c r="I47">
        <v>1</v>
      </c>
      <c r="K47" s="21">
        <v>0.60065000000000002</v>
      </c>
      <c r="L47" s="23">
        <f t="shared" si="42"/>
        <v>60.065000000000005</v>
      </c>
      <c r="M47" s="2">
        <v>0.60117799999999999</v>
      </c>
      <c r="N47" s="1">
        <f t="shared" ref="N47" si="47">M47*100</f>
        <v>60.117800000000003</v>
      </c>
      <c r="O47" s="13">
        <f t="shared" ref="O47" si="48">(N47-L47)/L47</f>
        <v>8.7904769832677487E-4</v>
      </c>
    </row>
    <row r="48" spans="1:15">
      <c r="A48">
        <v>1000</v>
      </c>
      <c r="B48" s="6">
        <v>0.01</v>
      </c>
      <c r="C48" s="5">
        <v>2</v>
      </c>
      <c r="D48" s="6">
        <v>8</v>
      </c>
      <c r="E48" s="6">
        <v>0.1</v>
      </c>
      <c r="F48" s="6">
        <v>0.75</v>
      </c>
      <c r="G48" s="6">
        <v>0.6</v>
      </c>
      <c r="H48">
        <v>0</v>
      </c>
      <c r="I48">
        <v>1</v>
      </c>
      <c r="K48" s="21">
        <v>0.60069600000000001</v>
      </c>
      <c r="L48" s="23">
        <f t="shared" si="42"/>
        <v>60.069600000000001</v>
      </c>
    </row>
    <row r="49" spans="1:15">
      <c r="A49">
        <v>1000</v>
      </c>
      <c r="B49" s="6">
        <v>0.01</v>
      </c>
      <c r="C49" s="5">
        <v>3</v>
      </c>
      <c r="D49" s="6">
        <v>8</v>
      </c>
      <c r="E49" s="6">
        <v>0.1</v>
      </c>
      <c r="F49" s="6">
        <v>0.75</v>
      </c>
      <c r="G49" s="6">
        <v>0.6</v>
      </c>
      <c r="H49">
        <v>0</v>
      </c>
      <c r="I49">
        <v>1</v>
      </c>
      <c r="K49" s="21">
        <v>0.60057499999999997</v>
      </c>
      <c r="L49" s="23">
        <f t="shared" si="42"/>
        <v>60.057499999999997</v>
      </c>
      <c r="M49" s="2">
        <v>0.60139600000000004</v>
      </c>
      <c r="N49" s="1">
        <f t="shared" ref="N49" si="49">M49*100</f>
        <v>60.139600000000002</v>
      </c>
      <c r="O49" s="13">
        <f t="shared" ref="O49" si="50">(N49-L49)/L49</f>
        <v>1.3670232693669244E-3</v>
      </c>
    </row>
    <row r="50" spans="1:15">
      <c r="A50">
        <v>1000</v>
      </c>
      <c r="B50" s="6">
        <v>0.01</v>
      </c>
      <c r="C50" s="5">
        <v>5</v>
      </c>
      <c r="D50" s="6">
        <v>8</v>
      </c>
      <c r="E50" s="6">
        <v>0.1</v>
      </c>
      <c r="F50" s="6">
        <v>0.75</v>
      </c>
      <c r="G50" s="6">
        <v>0.6</v>
      </c>
      <c r="H50">
        <v>0</v>
      </c>
      <c r="I50">
        <v>1</v>
      </c>
      <c r="K50" s="21">
        <v>0.600993</v>
      </c>
      <c r="L50" s="23">
        <f t="shared" si="42"/>
        <v>60.099299999999999</v>
      </c>
    </row>
    <row r="51" spans="1:15">
      <c r="A51">
        <v>1000</v>
      </c>
      <c r="B51" s="6">
        <v>0.01</v>
      </c>
      <c r="C51" s="5">
        <v>10</v>
      </c>
      <c r="D51" s="6">
        <v>8</v>
      </c>
      <c r="E51" s="6">
        <v>0.1</v>
      </c>
      <c r="F51" s="6">
        <v>0.75</v>
      </c>
      <c r="G51" s="6">
        <v>0.6</v>
      </c>
      <c r="H51">
        <v>0</v>
      </c>
      <c r="I51">
        <v>1</v>
      </c>
      <c r="K51" s="21">
        <v>0.60384400000000005</v>
      </c>
      <c r="L51" s="23">
        <f t="shared" si="42"/>
        <v>60.384400000000007</v>
      </c>
      <c r="M51" s="2">
        <v>0.601997</v>
      </c>
      <c r="N51" s="1">
        <f t="shared" ref="N51" si="51">M51*100</f>
        <v>60.1997</v>
      </c>
      <c r="O51" s="13">
        <f t="shared" ref="O51:O53" si="52">(N51-L51)/L51</f>
        <v>-3.058737024794591E-3</v>
      </c>
    </row>
    <row r="52" spans="1:15">
      <c r="A52">
        <v>1000</v>
      </c>
      <c r="B52" s="6">
        <v>0.01</v>
      </c>
      <c r="C52" s="5">
        <v>0</v>
      </c>
      <c r="D52" s="6">
        <v>8</v>
      </c>
      <c r="E52" s="6">
        <v>0.1</v>
      </c>
      <c r="F52" s="6">
        <v>0.75</v>
      </c>
      <c r="G52" s="6">
        <v>0.6</v>
      </c>
      <c r="H52">
        <v>0</v>
      </c>
      <c r="I52" s="5">
        <v>0.25</v>
      </c>
      <c r="K52" s="21"/>
      <c r="L52" s="23"/>
      <c r="M52" s="2">
        <v>0.60153900000000005</v>
      </c>
      <c r="N52" s="1">
        <f t="shared" ref="N52:N53" si="53">M52*100</f>
        <v>60.153900000000007</v>
      </c>
      <c r="O52" s="13"/>
    </row>
    <row r="53" spans="1:15">
      <c r="A53">
        <v>1000</v>
      </c>
      <c r="B53" s="6">
        <v>0.01</v>
      </c>
      <c r="C53">
        <v>0</v>
      </c>
      <c r="D53" s="6">
        <v>8</v>
      </c>
      <c r="E53" s="6">
        <v>0.1</v>
      </c>
      <c r="F53" s="6">
        <v>0.75</v>
      </c>
      <c r="G53" s="6">
        <v>0.6</v>
      </c>
      <c r="H53">
        <v>0</v>
      </c>
      <c r="I53" s="5">
        <v>0.5</v>
      </c>
      <c r="K53" s="21">
        <v>0.600491</v>
      </c>
      <c r="L53" s="23">
        <f t="shared" si="42"/>
        <v>60.049100000000003</v>
      </c>
      <c r="M53" s="2">
        <v>0.60160999999999998</v>
      </c>
      <c r="N53" s="1">
        <f t="shared" si="53"/>
        <v>60.161000000000001</v>
      </c>
      <c r="O53" s="13">
        <f t="shared" si="52"/>
        <v>1.8634750562456148E-3</v>
      </c>
    </row>
    <row r="54" spans="1:15">
      <c r="A54">
        <v>1000</v>
      </c>
      <c r="B54" s="6">
        <v>0.01</v>
      </c>
      <c r="C54">
        <v>0</v>
      </c>
      <c r="D54" s="6">
        <v>8</v>
      </c>
      <c r="E54" s="6">
        <v>0.1</v>
      </c>
      <c r="F54" s="6">
        <v>0.75</v>
      </c>
      <c r="G54" s="6">
        <v>0.6</v>
      </c>
      <c r="H54">
        <v>0</v>
      </c>
      <c r="I54" s="5">
        <v>0.75</v>
      </c>
      <c r="K54" s="21">
        <v>0.60069499999999998</v>
      </c>
      <c r="L54" s="23">
        <f t="shared" si="42"/>
        <v>60.069499999999998</v>
      </c>
      <c r="M54" s="2">
        <v>0.60119500000000003</v>
      </c>
      <c r="N54" s="1">
        <f t="shared" ref="N54" si="54">M54*100</f>
        <v>60.119500000000002</v>
      </c>
      <c r="O54" s="13">
        <f t="shared" ref="O54" si="55">(N54-L54)/L54</f>
        <v>8.3236917237540292E-4</v>
      </c>
    </row>
    <row r="55" spans="1:15">
      <c r="A55">
        <v>1000</v>
      </c>
      <c r="B55" s="6">
        <v>0.01</v>
      </c>
      <c r="C55">
        <v>0</v>
      </c>
      <c r="D55" s="6">
        <v>8</v>
      </c>
      <c r="E55" s="6">
        <v>0.1</v>
      </c>
      <c r="F55" s="6">
        <v>0.75</v>
      </c>
      <c r="G55" s="6">
        <v>0.6</v>
      </c>
      <c r="H55">
        <v>0</v>
      </c>
      <c r="I55" s="11">
        <v>1</v>
      </c>
      <c r="K55" s="21">
        <v>0.60053699999999999</v>
      </c>
      <c r="L55" s="23">
        <f t="shared" si="42"/>
        <v>60.053699999999999</v>
      </c>
      <c r="M55" s="2">
        <v>0.60109999999999997</v>
      </c>
      <c r="N55" s="4">
        <f t="shared" ref="N55:N56" si="56">M55*100</f>
        <v>60.11</v>
      </c>
      <c r="O55" s="13">
        <f t="shared" ref="O55:O57" si="57">(N55-L55)/L55</f>
        <v>9.3749427595635638E-4</v>
      </c>
    </row>
    <row r="56" spans="1:15">
      <c r="A56">
        <v>1000</v>
      </c>
      <c r="B56" s="6">
        <v>0.01</v>
      </c>
      <c r="C56">
        <v>0</v>
      </c>
      <c r="D56" s="6">
        <v>8</v>
      </c>
      <c r="E56" s="6">
        <v>0.1</v>
      </c>
      <c r="F56" s="6">
        <v>0.75</v>
      </c>
      <c r="G56" s="6">
        <v>0.6</v>
      </c>
      <c r="H56">
        <v>0</v>
      </c>
      <c r="I56" s="5">
        <v>1.25</v>
      </c>
      <c r="K56" s="21">
        <v>0.60045800000000005</v>
      </c>
      <c r="L56" s="23">
        <f t="shared" si="42"/>
        <v>60.045800000000007</v>
      </c>
      <c r="M56" s="2">
        <v>0.60120700000000005</v>
      </c>
      <c r="N56" s="1">
        <f t="shared" si="56"/>
        <v>60.120700000000006</v>
      </c>
      <c r="O56" s="13">
        <f t="shared" ref="O56" si="58">(N56-L56)/L56</f>
        <v>1.2473811657101664E-3</v>
      </c>
    </row>
    <row r="57" spans="1:15">
      <c r="A57">
        <v>1000</v>
      </c>
      <c r="B57" s="6">
        <v>0.01</v>
      </c>
      <c r="C57">
        <v>0</v>
      </c>
      <c r="D57" s="6">
        <v>8</v>
      </c>
      <c r="E57" s="6">
        <v>0.1</v>
      </c>
      <c r="F57" s="6">
        <v>0.75</v>
      </c>
      <c r="G57" s="6">
        <v>0.6</v>
      </c>
      <c r="H57">
        <v>0</v>
      </c>
      <c r="I57" s="5">
        <v>1.5</v>
      </c>
      <c r="K57" s="21">
        <v>0.60041900000000004</v>
      </c>
      <c r="L57" s="24">
        <f t="shared" si="42"/>
        <v>60.041900000000005</v>
      </c>
      <c r="M57" s="2">
        <v>0.60117399999999999</v>
      </c>
      <c r="N57" s="1">
        <f t="shared" ref="N57" si="59">M57*100</f>
        <v>60.117399999999996</v>
      </c>
      <c r="O57" s="13">
        <f t="shared" si="57"/>
        <v>1.2574552104445565E-3</v>
      </c>
    </row>
    <row r="58" spans="1:15">
      <c r="A58">
        <v>1000</v>
      </c>
      <c r="B58" s="6">
        <v>0.01</v>
      </c>
      <c r="C58">
        <v>0</v>
      </c>
      <c r="D58" s="6">
        <v>8</v>
      </c>
      <c r="E58" s="6">
        <v>0.1</v>
      </c>
      <c r="F58" s="6">
        <v>0.75</v>
      </c>
      <c r="G58" s="6">
        <v>0.6</v>
      </c>
      <c r="H58">
        <v>0</v>
      </c>
      <c r="I58" s="5">
        <v>1.75</v>
      </c>
      <c r="K58" s="21">
        <v>0.60041299999999997</v>
      </c>
      <c r="L58" s="24">
        <f t="shared" si="42"/>
        <v>60.0413</v>
      </c>
      <c r="M58" s="2">
        <v>0.60119299999999998</v>
      </c>
      <c r="N58" s="1">
        <f t="shared" ref="N58" si="60">M58*100</f>
        <v>60.119299999999996</v>
      </c>
      <c r="O58" s="13">
        <f t="shared" ref="O58" si="61">(N58-L58)/L58</f>
        <v>1.2991057821865259E-3</v>
      </c>
    </row>
    <row r="59" spans="1:15">
      <c r="A59">
        <v>1000</v>
      </c>
      <c r="B59" s="6">
        <v>0.01</v>
      </c>
      <c r="C59">
        <v>0</v>
      </c>
      <c r="D59" s="6">
        <v>8</v>
      </c>
      <c r="E59" s="6">
        <v>0.1</v>
      </c>
      <c r="F59" s="6">
        <v>0.75</v>
      </c>
      <c r="G59" s="6">
        <v>0.6</v>
      </c>
      <c r="H59">
        <v>0</v>
      </c>
      <c r="I59" s="5">
        <v>2</v>
      </c>
      <c r="K59" s="21">
        <v>0.60044500000000001</v>
      </c>
      <c r="L59" s="24">
        <f t="shared" si="42"/>
        <v>60.044499999999999</v>
      </c>
      <c r="M59" s="2">
        <v>0.601302</v>
      </c>
      <c r="N59" s="1">
        <f t="shared" ref="N59" si="62">M59*100</f>
        <v>60.130200000000002</v>
      </c>
      <c r="O59" s="13">
        <f t="shared" ref="O59" si="63">(N59-L59)/L59</f>
        <v>1.4272747712113978E-3</v>
      </c>
    </row>
    <row r="60" spans="1:15">
      <c r="A60">
        <v>1000</v>
      </c>
      <c r="B60" s="6">
        <v>0.01</v>
      </c>
      <c r="C60">
        <v>0</v>
      </c>
      <c r="D60" s="6">
        <v>8</v>
      </c>
      <c r="E60" s="6">
        <v>0.1</v>
      </c>
      <c r="F60" s="6">
        <v>0.75</v>
      </c>
      <c r="G60" s="6">
        <v>0.6</v>
      </c>
      <c r="H60">
        <v>0</v>
      </c>
      <c r="I60" s="5">
        <v>5</v>
      </c>
      <c r="K60" s="21">
        <v>0.60050800000000004</v>
      </c>
      <c r="L60" s="23">
        <f t="shared" si="42"/>
        <v>60.050800000000002</v>
      </c>
      <c r="M60" s="2">
        <v>0.60193799999999997</v>
      </c>
      <c r="N60" s="1">
        <f t="shared" ref="N60" si="64">M60*100</f>
        <v>60.193799999999996</v>
      </c>
      <c r="O60" s="13">
        <f t="shared" ref="O60" si="65">(N60-L60)/L60</f>
        <v>2.3813171514783077E-3</v>
      </c>
    </row>
    <row r="61" spans="1:15">
      <c r="A61">
        <v>1000</v>
      </c>
      <c r="B61" s="6">
        <v>0.01</v>
      </c>
      <c r="C61">
        <v>0</v>
      </c>
      <c r="D61" s="6">
        <v>8</v>
      </c>
      <c r="E61" s="6">
        <v>0.1</v>
      </c>
      <c r="F61" s="6">
        <v>0.75</v>
      </c>
      <c r="G61" s="6">
        <v>0.6</v>
      </c>
      <c r="H61">
        <v>0</v>
      </c>
      <c r="I61" s="5">
        <v>10</v>
      </c>
      <c r="K61" s="21">
        <v>0.60114599999999996</v>
      </c>
      <c r="L61" s="25">
        <f t="shared" si="42"/>
        <v>60.114599999999996</v>
      </c>
      <c r="M61" s="2">
        <v>0.60231100000000004</v>
      </c>
      <c r="N61" s="1">
        <f t="shared" ref="N61:N62" si="66">M61*100</f>
        <v>60.231100000000005</v>
      </c>
      <c r="O61" s="13">
        <f t="shared" ref="O61:O62" si="67">(N61-L61)/L61</f>
        <v>1.9379651532241613E-3</v>
      </c>
    </row>
    <row r="62" spans="1:15">
      <c r="A62">
        <v>1000</v>
      </c>
      <c r="B62" s="6">
        <v>0.01</v>
      </c>
      <c r="C62">
        <v>0</v>
      </c>
      <c r="D62" s="6">
        <v>8</v>
      </c>
      <c r="E62" s="6">
        <v>0.1</v>
      </c>
      <c r="F62" s="6">
        <v>0.75</v>
      </c>
      <c r="G62" s="6">
        <v>0.6</v>
      </c>
      <c r="H62" s="3">
        <v>0</v>
      </c>
      <c r="I62">
        <v>1</v>
      </c>
      <c r="K62" s="21">
        <v>0.60053699999999999</v>
      </c>
      <c r="L62" s="24">
        <f t="shared" si="42"/>
        <v>60.053699999999999</v>
      </c>
      <c r="M62" s="2">
        <v>0.60109999999999997</v>
      </c>
      <c r="N62" s="4">
        <f t="shared" si="66"/>
        <v>60.11</v>
      </c>
      <c r="O62" s="13">
        <f t="shared" si="67"/>
        <v>9.3749427595635638E-4</v>
      </c>
    </row>
    <row r="63" spans="1:15">
      <c r="A63">
        <v>1000</v>
      </c>
      <c r="B63" s="6">
        <v>0.01</v>
      </c>
      <c r="C63">
        <v>0</v>
      </c>
      <c r="D63" s="6">
        <v>8</v>
      </c>
      <c r="E63" s="6">
        <v>0.1</v>
      </c>
      <c r="F63" s="6">
        <v>0.75</v>
      </c>
      <c r="G63" s="6">
        <v>0.6</v>
      </c>
      <c r="H63" s="5">
        <v>0.1</v>
      </c>
      <c r="I63">
        <v>1</v>
      </c>
      <c r="K63" s="21">
        <v>0.60047399999999995</v>
      </c>
      <c r="L63" s="24">
        <f t="shared" si="42"/>
        <v>60.047399999999996</v>
      </c>
      <c r="M63" s="2">
        <v>0.60120099999999999</v>
      </c>
      <c r="N63" s="8">
        <f t="shared" ref="N63" si="68">M63*100</f>
        <v>60.120100000000001</v>
      </c>
      <c r="O63" s="13">
        <f t="shared" ref="O63" si="69">(N63-L63)/L63</f>
        <v>1.2107102056043168E-3</v>
      </c>
    </row>
    <row r="64" spans="1:15">
      <c r="A64">
        <v>1000</v>
      </c>
      <c r="B64" s="6">
        <v>0.01</v>
      </c>
      <c r="C64">
        <v>0</v>
      </c>
      <c r="D64" s="6">
        <v>8</v>
      </c>
      <c r="E64" s="6">
        <v>0.1</v>
      </c>
      <c r="F64" s="6">
        <v>0.75</v>
      </c>
      <c r="G64" s="6">
        <v>0.6</v>
      </c>
      <c r="H64" s="7">
        <v>0.25</v>
      </c>
      <c r="I64">
        <v>1</v>
      </c>
      <c r="K64" s="21">
        <v>0.60045700000000002</v>
      </c>
      <c r="L64" s="24">
        <f t="shared" si="42"/>
        <v>60.045700000000004</v>
      </c>
      <c r="M64" s="2">
        <v>0.60095900000000002</v>
      </c>
      <c r="N64" s="4">
        <f t="shared" ref="N64:N65" si="70">M64*100</f>
        <v>60.0959</v>
      </c>
      <c r="O64" s="13">
        <f t="shared" ref="O64:O65" si="71">(N64-L64)/L64</f>
        <v>8.3602989056662984E-4</v>
      </c>
    </row>
    <row r="65" spans="1:15">
      <c r="A65">
        <v>1000</v>
      </c>
      <c r="B65" s="6">
        <v>0.01</v>
      </c>
      <c r="C65">
        <v>0</v>
      </c>
      <c r="D65" s="6">
        <v>8</v>
      </c>
      <c r="E65" s="6">
        <v>0.1</v>
      </c>
      <c r="F65" s="6">
        <v>0.75</v>
      </c>
      <c r="G65" s="6">
        <v>0.6</v>
      </c>
      <c r="H65" s="5">
        <v>0.5</v>
      </c>
      <c r="I65">
        <v>1</v>
      </c>
      <c r="K65" s="21">
        <v>0.60060100000000005</v>
      </c>
      <c r="L65" s="23">
        <f t="shared" si="42"/>
        <v>60.060100000000006</v>
      </c>
      <c r="M65" s="2">
        <v>0.601105</v>
      </c>
      <c r="N65" s="8">
        <f t="shared" si="70"/>
        <v>60.110500000000002</v>
      </c>
      <c r="O65" s="13">
        <f t="shared" si="71"/>
        <v>8.3915944195890818E-4</v>
      </c>
    </row>
    <row r="66" spans="1:15">
      <c r="A66">
        <v>1000</v>
      </c>
      <c r="B66" s="6">
        <v>0.01</v>
      </c>
      <c r="C66">
        <v>0</v>
      </c>
      <c r="D66" s="6">
        <v>8</v>
      </c>
      <c r="E66" s="6">
        <v>0.1</v>
      </c>
      <c r="F66" s="6">
        <v>0.75</v>
      </c>
      <c r="G66" s="6">
        <v>0.6</v>
      </c>
      <c r="H66" s="5">
        <v>1</v>
      </c>
      <c r="I66">
        <v>1</v>
      </c>
      <c r="K66" s="21">
        <v>0.600881</v>
      </c>
      <c r="L66" s="25">
        <f t="shared" si="42"/>
        <v>60.088099999999997</v>
      </c>
      <c r="M66" s="2">
        <v>0.60138499999999995</v>
      </c>
      <c r="N66" s="8">
        <f t="shared" ref="N66" si="72">M66*100</f>
        <v>60.138499999999993</v>
      </c>
      <c r="O66" s="13">
        <f t="shared" ref="O66" si="73">(N66-L66)/L66</f>
        <v>8.3876840838695559E-4</v>
      </c>
    </row>
    <row r="67" spans="1:15">
      <c r="A67">
        <v>1000</v>
      </c>
      <c r="B67" s="6">
        <v>0.01</v>
      </c>
      <c r="C67">
        <v>0</v>
      </c>
      <c r="D67" s="6">
        <v>8</v>
      </c>
      <c r="E67" s="6">
        <v>0.1</v>
      </c>
      <c r="F67" s="6">
        <v>0.75</v>
      </c>
      <c r="G67" s="6">
        <v>0.6</v>
      </c>
      <c r="H67" s="5">
        <v>5</v>
      </c>
      <c r="I67">
        <v>1</v>
      </c>
      <c r="K67" s="21">
        <v>0.60172999999999999</v>
      </c>
      <c r="L67" s="25">
        <f t="shared" si="42"/>
        <v>60.173000000000002</v>
      </c>
      <c r="M67" s="2">
        <v>0.60292800000000002</v>
      </c>
      <c r="N67" s="8">
        <f t="shared" ref="N67" si="74">M67*100</f>
        <v>60.2928</v>
      </c>
      <c r="O67" s="13">
        <f t="shared" ref="O67" si="75">(N67-L67)/L67</f>
        <v>1.9909261628969456E-3</v>
      </c>
    </row>
    <row r="70" spans="1:15">
      <c r="A70">
        <v>1000</v>
      </c>
      <c r="B70" s="3">
        <v>5.0000000000000001E-3</v>
      </c>
      <c r="C70">
        <v>0</v>
      </c>
      <c r="D70" s="6">
        <v>8</v>
      </c>
      <c r="E70" s="6">
        <v>0.1</v>
      </c>
      <c r="F70" s="6">
        <v>0.75</v>
      </c>
      <c r="G70" s="6">
        <v>0.6</v>
      </c>
      <c r="H70" s="7">
        <v>0</v>
      </c>
      <c r="I70" s="6">
        <v>1</v>
      </c>
      <c r="K70" s="21">
        <v>0.600356</v>
      </c>
      <c r="L70" s="26">
        <f>K70*100</f>
        <v>60.035600000000002</v>
      </c>
      <c r="M70" s="2">
        <v>0.60146599999999995</v>
      </c>
      <c r="N70" s="4">
        <f t="shared" ref="N70" si="76">M70*100</f>
        <v>60.146599999999992</v>
      </c>
      <c r="O70" s="13">
        <f t="shared" ref="O70" si="77">(N70-L70)/L70</f>
        <v>1.8489029842291905E-3</v>
      </c>
    </row>
    <row r="71" spans="1:15">
      <c r="A71">
        <v>1000</v>
      </c>
      <c r="B71" s="3">
        <v>5.0000000000000001E-3</v>
      </c>
      <c r="C71">
        <v>0</v>
      </c>
      <c r="D71" s="6">
        <v>8</v>
      </c>
      <c r="E71" s="6">
        <v>0.1</v>
      </c>
      <c r="F71" s="6">
        <v>0.75</v>
      </c>
      <c r="G71" s="6">
        <v>0.6</v>
      </c>
      <c r="H71" s="3">
        <v>0.25</v>
      </c>
      <c r="I71" s="6">
        <v>1</v>
      </c>
      <c r="K71" s="21">
        <v>0.600356</v>
      </c>
      <c r="L71" s="26">
        <f>K71*100</f>
        <v>60.035600000000002</v>
      </c>
      <c r="M71" s="2">
        <v>0.60159200000000002</v>
      </c>
      <c r="N71" s="8">
        <f t="shared" ref="N71" si="78">M71*100</f>
        <v>60.159199999999998</v>
      </c>
      <c r="O71" s="13">
        <f t="shared" ref="O71" si="79">(N71-L71)/L71</f>
        <v>2.0587784581147877E-3</v>
      </c>
    </row>
    <row r="73" spans="1:15">
      <c r="K73" s="21"/>
      <c r="L73" s="23"/>
    </row>
    <row r="76" spans="1:15">
      <c r="A76" s="10" t="s">
        <v>22</v>
      </c>
      <c r="B76" s="10">
        <v>1E-3</v>
      </c>
      <c r="C76">
        <v>0</v>
      </c>
      <c r="D76" s="6">
        <v>8</v>
      </c>
      <c r="E76" s="6">
        <v>0.1</v>
      </c>
      <c r="F76" s="6">
        <v>0.75</v>
      </c>
      <c r="G76" s="6">
        <v>0.6</v>
      </c>
      <c r="H76" s="3">
        <v>0</v>
      </c>
      <c r="I76" s="6">
        <v>1</v>
      </c>
      <c r="K76" s="27">
        <v>0.60014599999999996</v>
      </c>
      <c r="L76" s="28">
        <f>K76*100</f>
        <v>60.014599999999994</v>
      </c>
      <c r="M76" s="2">
        <v>0.60115300000000005</v>
      </c>
      <c r="N76" s="1">
        <f t="shared" ref="N76" si="80">M76*100</f>
        <v>60.115300000000005</v>
      </c>
      <c r="O76" s="13">
        <f t="shared" ref="O76" si="81">(N76-L76)/L76</f>
        <v>1.6779250382408691E-3</v>
      </c>
    </row>
    <row r="86" spans="8:8">
      <c r="H86" s="13"/>
    </row>
  </sheetData>
  <mergeCells count="2"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G38"/>
  <sheetViews>
    <sheetView tabSelected="1" topLeftCell="B10" workbookViewId="0">
      <selection activeCell="B12" sqref="B12"/>
    </sheetView>
  </sheetViews>
  <sheetFormatPr baseColWidth="10" defaultRowHeight="15"/>
  <cols>
    <col min="3" max="3" width="19" bestFit="1" customWidth="1"/>
    <col min="4" max="4" width="29.140625" bestFit="1" customWidth="1"/>
    <col min="5" max="5" width="23.5703125" bestFit="1" customWidth="1"/>
    <col min="6" max="6" width="12" bestFit="1" customWidth="1"/>
  </cols>
  <sheetData>
    <row r="2" spans="3:7">
      <c r="C2" s="60" t="s">
        <v>35</v>
      </c>
      <c r="D2" s="60"/>
      <c r="E2" s="60"/>
      <c r="F2" s="60"/>
      <c r="G2" s="60"/>
    </row>
    <row r="3" spans="3:7">
      <c r="C3" t="s">
        <v>29</v>
      </c>
      <c r="D3" t="s">
        <v>30</v>
      </c>
      <c r="E3" t="s">
        <v>31</v>
      </c>
    </row>
    <row r="4" spans="3:7">
      <c r="C4" t="s">
        <v>18</v>
      </c>
      <c r="D4" s="2">
        <f>0.604924*100</f>
        <v>60.492400000000004</v>
      </c>
      <c r="E4" s="2">
        <f>0.60572*100</f>
        <v>60.572000000000003</v>
      </c>
      <c r="F4">
        <f t="shared" ref="F4:F6" si="0">E4-D4</f>
        <v>7.9599999999999227E-2</v>
      </c>
      <c r="G4" s="13">
        <f>(E4-D4)/D4</f>
        <v>1.315867778431658E-3</v>
      </c>
    </row>
    <row r="5" spans="3:7">
      <c r="C5" t="s">
        <v>19</v>
      </c>
      <c r="D5" s="2">
        <f>0.603425*100</f>
        <v>60.342500000000001</v>
      </c>
      <c r="E5" s="2">
        <f>0.604205*100</f>
        <v>60.420499999999997</v>
      </c>
      <c r="F5">
        <f t="shared" si="0"/>
        <v>7.799999999999585E-2</v>
      </c>
      <c r="G5" s="13">
        <f>(E5-D5)/D5</f>
        <v>1.2926212868209943E-3</v>
      </c>
    </row>
    <row r="6" spans="3:7">
      <c r="C6" t="s">
        <v>23</v>
      </c>
      <c r="D6" s="2">
        <f>0.586859*100</f>
        <v>58.685900000000004</v>
      </c>
      <c r="E6" s="2">
        <f>0.588659*100</f>
        <v>58.865900000000003</v>
      </c>
      <c r="F6">
        <f t="shared" si="0"/>
        <v>0.17999999999999972</v>
      </c>
      <c r="G6" s="13">
        <f>(E6-D6)/D6</f>
        <v>3.0671762723243523E-3</v>
      </c>
    </row>
    <row r="8" spans="3:7">
      <c r="C8" t="s">
        <v>32</v>
      </c>
      <c r="D8" t="s">
        <v>30</v>
      </c>
      <c r="E8" t="s">
        <v>31</v>
      </c>
    </row>
    <row r="9" spans="3:7">
      <c r="C9" t="s">
        <v>18</v>
      </c>
      <c r="D9" s="55">
        <v>339</v>
      </c>
      <c r="E9" s="55">
        <v>361</v>
      </c>
      <c r="G9" s="13"/>
    </row>
    <row r="10" spans="3:7">
      <c r="C10" t="s">
        <v>19</v>
      </c>
      <c r="D10" s="55">
        <v>281</v>
      </c>
      <c r="E10" s="55">
        <v>324</v>
      </c>
      <c r="G10" s="13"/>
    </row>
    <row r="11" spans="3:7">
      <c r="C11" t="s">
        <v>23</v>
      </c>
      <c r="D11" s="55">
        <v>6</v>
      </c>
      <c r="E11" s="55">
        <v>7</v>
      </c>
      <c r="G11" s="13"/>
    </row>
    <row r="13" spans="3:7">
      <c r="C13" s="3" t="s">
        <v>34</v>
      </c>
      <c r="D13" s="3"/>
      <c r="E13" s="3"/>
      <c r="F13" s="3"/>
      <c r="G13" s="3"/>
    </row>
    <row r="14" spans="3:7">
      <c r="C14" t="s">
        <v>29</v>
      </c>
      <c r="D14" t="s">
        <v>30</v>
      </c>
      <c r="E14" t="s">
        <v>31</v>
      </c>
    </row>
    <row r="15" spans="3:7">
      <c r="C15" t="s">
        <v>18</v>
      </c>
      <c r="D15" s="2">
        <f>0.600537*100</f>
        <v>60.053699999999999</v>
      </c>
      <c r="E15" s="2">
        <f>0.600589*100</f>
        <v>60.058900000000001</v>
      </c>
      <c r="F15">
        <f t="shared" ref="F15:F17" si="1">E15-D15</f>
        <v>5.2000000000020918E-3</v>
      </c>
      <c r="G15" s="13">
        <f>(E15-D15)/D15</f>
        <v>8.6589169360124226E-5</v>
      </c>
    </row>
    <row r="16" spans="3:7">
      <c r="C16" t="s">
        <v>19</v>
      </c>
      <c r="D16" s="2">
        <f>0.601175*100</f>
        <v>60.1175</v>
      </c>
      <c r="E16" s="2">
        <f>0.601588*100</f>
        <v>60.158799999999999</v>
      </c>
      <c r="F16">
        <f t="shared" si="1"/>
        <v>4.129999999999967E-2</v>
      </c>
      <c r="G16" s="13">
        <f>(E16-D16)/D16</f>
        <v>6.8698798186883473E-4</v>
      </c>
    </row>
    <row r="17" spans="3:7">
      <c r="C17" t="s">
        <v>23</v>
      </c>
      <c r="D17" s="2">
        <f>0.576659*100</f>
        <v>57.665900000000001</v>
      </c>
      <c r="E17" s="61">
        <f>0.576814*100</f>
        <v>57.681400000000004</v>
      </c>
      <c r="F17">
        <f t="shared" si="1"/>
        <v>1.5500000000002956E-2</v>
      </c>
      <c r="G17" s="13">
        <f>(E17-D17)/D17</f>
        <v>2.6878970067237235E-4</v>
      </c>
    </row>
    <row r="19" spans="3:7">
      <c r="C19" t="s">
        <v>32</v>
      </c>
      <c r="D19" t="s">
        <v>30</v>
      </c>
      <c r="E19" t="s">
        <v>31</v>
      </c>
    </row>
    <row r="20" spans="3:7">
      <c r="C20" t="s">
        <v>18</v>
      </c>
      <c r="D20" s="55">
        <v>56</v>
      </c>
      <c r="E20" s="55">
        <v>56</v>
      </c>
      <c r="G20" s="13"/>
    </row>
    <row r="21" spans="3:7">
      <c r="C21" t="s">
        <v>19</v>
      </c>
      <c r="D21" s="55">
        <v>89</v>
      </c>
      <c r="E21" s="55">
        <v>126</v>
      </c>
      <c r="G21" s="13"/>
    </row>
    <row r="22" spans="3:7">
      <c r="C22" t="s">
        <v>23</v>
      </c>
      <c r="D22" s="55">
        <v>6</v>
      </c>
      <c r="E22" s="55">
        <v>6</v>
      </c>
      <c r="G22" s="13"/>
    </row>
    <row r="24" spans="3:7">
      <c r="C24" s="59" t="s">
        <v>33</v>
      </c>
      <c r="D24" s="59"/>
      <c r="E24" s="59"/>
      <c r="F24" s="59"/>
      <c r="G24" s="59"/>
    </row>
    <row r="25" spans="3:7">
      <c r="C25" t="s">
        <v>29</v>
      </c>
      <c r="D25" t="s">
        <v>30</v>
      </c>
      <c r="E25" t="s">
        <v>31</v>
      </c>
    </row>
    <row r="26" spans="3:7">
      <c r="C26" t="s">
        <v>18</v>
      </c>
      <c r="D26" s="2">
        <f>0.6001456*100</f>
        <v>60.014559999999996</v>
      </c>
      <c r="E26" s="2">
        <f>0.6002053*100</f>
        <v>60.020530000000008</v>
      </c>
      <c r="F26">
        <f t="shared" ref="F26:F28" si="2">E26-D26</f>
        <v>5.9700000000120212E-3</v>
      </c>
      <c r="G26" s="13">
        <f>(E26-D26)/D26</f>
        <v>9.9475860524713029E-5</v>
      </c>
    </row>
    <row r="27" spans="3:7">
      <c r="C27" t="s">
        <v>19</v>
      </c>
      <c r="D27" s="2">
        <f>0.6008958*100</f>
        <v>60.089579999999998</v>
      </c>
      <c r="E27" s="2">
        <f>0.6010258*100</f>
        <v>60.102580000000003</v>
      </c>
      <c r="F27">
        <f t="shared" si="2"/>
        <v>1.300000000000523E-2</v>
      </c>
      <c r="G27" s="13">
        <f>(E27-D27)/D27</f>
        <v>2.1634366557405176E-4</v>
      </c>
    </row>
    <row r="28" spans="3:7">
      <c r="C28" t="s">
        <v>23</v>
      </c>
      <c r="D28" s="2">
        <f>0.5766548*100</f>
        <v>57.665480000000002</v>
      </c>
      <c r="E28" s="62">
        <f>0.5777077*100</f>
        <v>57.770770000000006</v>
      </c>
      <c r="F28">
        <f t="shared" si="2"/>
        <v>0.10529000000000366</v>
      </c>
      <c r="G28" s="13">
        <f>(E28-D28)/D28</f>
        <v>1.8258757232230383E-3</v>
      </c>
    </row>
    <row r="30" spans="3:7">
      <c r="C30" t="s">
        <v>28</v>
      </c>
      <c r="D30" t="s">
        <v>30</v>
      </c>
      <c r="E30" t="s">
        <v>31</v>
      </c>
    </row>
    <row r="31" spans="3:7">
      <c r="C31" t="s">
        <v>18</v>
      </c>
      <c r="D31">
        <v>3533</v>
      </c>
      <c r="E31">
        <v>3938</v>
      </c>
    </row>
    <row r="32" spans="3:7">
      <c r="C32" t="s">
        <v>19</v>
      </c>
      <c r="D32">
        <v>3248</v>
      </c>
      <c r="E32">
        <v>3859</v>
      </c>
    </row>
    <row r="33" spans="3:7">
      <c r="C33" t="s">
        <v>23</v>
      </c>
      <c r="D33">
        <v>5702</v>
      </c>
      <c r="E33">
        <v>10220</v>
      </c>
    </row>
    <row r="35" spans="3:7">
      <c r="C35" t="s">
        <v>32</v>
      </c>
      <c r="D35" t="s">
        <v>30</v>
      </c>
      <c r="E35" t="s">
        <v>31</v>
      </c>
    </row>
    <row r="36" spans="3:7">
      <c r="C36" t="s">
        <v>18</v>
      </c>
      <c r="D36" s="55">
        <v>46</v>
      </c>
      <c r="E36" s="55">
        <v>47</v>
      </c>
      <c r="G36" s="13"/>
    </row>
    <row r="37" spans="3:7">
      <c r="C37" t="s">
        <v>19</v>
      </c>
      <c r="D37" s="55">
        <v>69</v>
      </c>
      <c r="E37" s="55">
        <v>76</v>
      </c>
      <c r="G37" s="13"/>
    </row>
    <row r="38" spans="3:7">
      <c r="C38" t="s">
        <v>23</v>
      </c>
      <c r="D38" s="55">
        <v>6</v>
      </c>
      <c r="E38" s="55">
        <v>6</v>
      </c>
      <c r="G38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O24"/>
  <sheetViews>
    <sheetView workbookViewId="0">
      <selection activeCell="B40" sqref="B40"/>
    </sheetView>
  </sheetViews>
  <sheetFormatPr baseColWidth="10" defaultRowHeight="15"/>
  <cols>
    <col min="1" max="1" width="2.85546875" customWidth="1"/>
    <col min="2" max="2" width="25.42578125" bestFit="1" customWidth="1"/>
    <col min="6" max="6" width="7" customWidth="1"/>
    <col min="7" max="7" width="23.42578125" bestFit="1" customWidth="1"/>
    <col min="12" max="12" width="23.42578125" bestFit="1" customWidth="1"/>
  </cols>
  <sheetData>
    <row r="5" spans="2:15">
      <c r="B5" t="s">
        <v>57</v>
      </c>
      <c r="C5" t="s">
        <v>59</v>
      </c>
      <c r="D5" t="s">
        <v>60</v>
      </c>
      <c r="E5" t="s">
        <v>61</v>
      </c>
      <c r="G5" t="s">
        <v>58</v>
      </c>
      <c r="H5" t="s">
        <v>59</v>
      </c>
      <c r="I5" t="s">
        <v>60</v>
      </c>
      <c r="J5" t="s">
        <v>61</v>
      </c>
      <c r="L5" t="s">
        <v>65</v>
      </c>
      <c r="M5" t="s">
        <v>59</v>
      </c>
      <c r="N5" t="s">
        <v>60</v>
      </c>
      <c r="O5" t="s">
        <v>61</v>
      </c>
    </row>
    <row r="6" spans="2:15" ht="15.75" thickBot="1">
      <c r="B6" s="63" t="s">
        <v>36</v>
      </c>
      <c r="C6" s="65">
        <v>0.13524910000000001</v>
      </c>
      <c r="D6" s="65">
        <v>3.8322250000000002E-2</v>
      </c>
      <c r="E6" s="65">
        <v>9.7927629999999995E-3</v>
      </c>
      <c r="G6" s="63" t="s">
        <v>36</v>
      </c>
      <c r="H6" s="65">
        <v>0.13301148839999999</v>
      </c>
      <c r="I6" s="65">
        <v>6.6949057199999995E-2</v>
      </c>
      <c r="J6" s="65">
        <v>4.9357697999999998E-3</v>
      </c>
      <c r="L6" s="63" t="s">
        <v>36</v>
      </c>
      <c r="M6" s="65">
        <v>0.1000355438</v>
      </c>
      <c r="N6" s="65">
        <v>4.8472581799999997E-2</v>
      </c>
      <c r="O6" s="65">
        <v>7.1555923999999998E-3</v>
      </c>
    </row>
    <row r="7" spans="2:15" ht="15.75" thickBot="1">
      <c r="B7" s="64" t="s">
        <v>38</v>
      </c>
      <c r="C7" s="66">
        <v>0.1088079</v>
      </c>
      <c r="D7" s="66">
        <v>0.1168194</v>
      </c>
      <c r="E7" s="66">
        <v>0.12926869999999999</v>
      </c>
      <c r="G7" s="64" t="s">
        <v>41</v>
      </c>
      <c r="H7" s="66">
        <v>4.2467933100000001E-2</v>
      </c>
      <c r="I7" s="66">
        <v>1.9021643599999999E-2</v>
      </c>
      <c r="J7" s="66">
        <v>3.3714921999999999E-3</v>
      </c>
      <c r="L7" s="69" t="s">
        <v>62</v>
      </c>
      <c r="M7" s="70">
        <v>8.4181753499999998E-2</v>
      </c>
      <c r="N7" s="70">
        <v>0.12852368189999999</v>
      </c>
      <c r="O7" s="70">
        <v>3.86251097E-2</v>
      </c>
    </row>
    <row r="8" spans="2:15" ht="15.75" thickBot="1">
      <c r="B8" s="63" t="s">
        <v>37</v>
      </c>
      <c r="C8" s="65">
        <v>0.1040133</v>
      </c>
      <c r="D8" s="65">
        <v>0.1124168</v>
      </c>
      <c r="E8" s="65">
        <v>0.11149439999999999</v>
      </c>
      <c r="G8" s="63" t="s">
        <v>37</v>
      </c>
      <c r="H8" s="65">
        <v>3.5619048100000002E-2</v>
      </c>
      <c r="I8" s="65">
        <v>4.82696325E-2</v>
      </c>
      <c r="J8" s="65">
        <v>4.4090111899999999E-2</v>
      </c>
      <c r="L8" s="63" t="s">
        <v>41</v>
      </c>
      <c r="M8" s="65">
        <v>2.8485844999999999E-2</v>
      </c>
      <c r="N8" s="65">
        <v>1.3234030000000001E-2</v>
      </c>
      <c r="O8" s="65">
        <v>3.6850110000000002E-3</v>
      </c>
    </row>
    <row r="9" spans="2:15" ht="15.75" thickBot="1">
      <c r="B9" s="64" t="s">
        <v>39</v>
      </c>
      <c r="C9" s="66">
        <v>9.8253460000000001E-2</v>
      </c>
      <c r="D9" s="66">
        <v>9.2827999999999994E-2</v>
      </c>
      <c r="E9" s="66">
        <v>0.13949139999999999</v>
      </c>
      <c r="G9" s="64" t="s">
        <v>39</v>
      </c>
      <c r="H9" s="66">
        <v>3.4148446800000003E-2</v>
      </c>
      <c r="I9" s="66">
        <v>2.92198088E-2</v>
      </c>
      <c r="J9" s="66">
        <v>6.0307641299999999E-2</v>
      </c>
      <c r="L9" s="64" t="s">
        <v>39</v>
      </c>
      <c r="M9" s="66">
        <v>2.7782197799999998E-2</v>
      </c>
      <c r="N9" s="66">
        <v>2.41045368E-2</v>
      </c>
      <c r="O9" s="66">
        <v>4.9954135900000002E-2</v>
      </c>
    </row>
    <row r="10" spans="2:15" ht="15.75" thickBot="1">
      <c r="B10" s="63" t="s">
        <v>40</v>
      </c>
      <c r="C10" s="65">
        <v>8.8379040000000006E-2</v>
      </c>
      <c r="D10" s="65">
        <v>8.8225360000000003E-2</v>
      </c>
      <c r="E10" s="65">
        <v>0.11261500000000001</v>
      </c>
      <c r="G10" s="63" t="s">
        <v>40</v>
      </c>
      <c r="H10" s="65">
        <v>3.3120540499999997E-2</v>
      </c>
      <c r="I10" s="65">
        <v>4.69417195E-2</v>
      </c>
      <c r="J10" s="65">
        <v>4.8587409900000003E-2</v>
      </c>
      <c r="L10" s="63" t="s">
        <v>38</v>
      </c>
      <c r="M10" s="65">
        <v>2.6509511699999998E-2</v>
      </c>
      <c r="N10" s="65">
        <v>2.2543480800000001E-2</v>
      </c>
      <c r="O10" s="65">
        <v>3.4753465599999998E-2</v>
      </c>
    </row>
    <row r="11" spans="2:15" ht="15.75" thickBot="1">
      <c r="B11" s="64" t="s">
        <v>42</v>
      </c>
      <c r="C11" s="66">
        <v>4.7407150000000002E-2</v>
      </c>
      <c r="D11" s="66">
        <v>5.4623140000000001E-2</v>
      </c>
      <c r="E11" s="66">
        <v>4.6814269999999998E-2</v>
      </c>
      <c r="G11" s="64" t="s">
        <v>38</v>
      </c>
      <c r="H11" s="66">
        <v>3.1925705800000002E-2</v>
      </c>
      <c r="I11" s="66">
        <v>3.0139156899999998E-2</v>
      </c>
      <c r="J11" s="66">
        <v>4.3562760700000001E-2</v>
      </c>
      <c r="L11" s="64" t="s">
        <v>37</v>
      </c>
      <c r="M11" s="66">
        <v>2.5857349599999999E-2</v>
      </c>
      <c r="N11" s="66">
        <v>3.0435124899999999E-2</v>
      </c>
      <c r="O11" s="66">
        <v>3.3121418700000002E-2</v>
      </c>
    </row>
    <row r="12" spans="2:15" ht="15.75" thickBot="1">
      <c r="B12" s="63" t="s">
        <v>41</v>
      </c>
      <c r="C12" s="65">
        <v>3.9235220000000001E-2</v>
      </c>
      <c r="D12" s="65">
        <v>1.4148350000000001E-2</v>
      </c>
      <c r="E12" s="65">
        <v>4.7430939999999998E-3</v>
      </c>
      <c r="G12" s="67" t="s">
        <v>48</v>
      </c>
      <c r="H12" s="65">
        <v>2.9632899899999999E-2</v>
      </c>
      <c r="I12" s="65">
        <v>4.6773766000000001E-2</v>
      </c>
      <c r="J12" s="65">
        <v>2.4761803200000002E-2</v>
      </c>
      <c r="L12" s="63" t="s">
        <v>40</v>
      </c>
      <c r="M12" s="65">
        <v>2.58244636E-2</v>
      </c>
      <c r="N12" s="65">
        <v>3.01164404E-2</v>
      </c>
      <c r="O12" s="65">
        <v>3.8644964300000001E-2</v>
      </c>
    </row>
    <row r="13" spans="2:15" ht="15.75" thickBot="1">
      <c r="B13" s="64" t="s">
        <v>43</v>
      </c>
      <c r="C13" s="66">
        <v>2.9604979999999999E-2</v>
      </c>
      <c r="D13" s="66">
        <v>1.961603E-2</v>
      </c>
      <c r="E13" s="66">
        <v>2.2587839999999998E-3</v>
      </c>
      <c r="G13" s="64" t="s">
        <v>43</v>
      </c>
      <c r="H13" s="66">
        <v>2.9015353099999999E-2</v>
      </c>
      <c r="I13" s="66">
        <v>3.31692164E-2</v>
      </c>
      <c r="J13" s="66">
        <v>2.6604570000000002E-3</v>
      </c>
      <c r="L13" s="64" t="s">
        <v>42</v>
      </c>
      <c r="M13" s="66">
        <v>2.1688030899999999E-2</v>
      </c>
      <c r="N13" s="66">
        <v>3.7043866500000001E-2</v>
      </c>
      <c r="O13" s="66">
        <v>2.0096810999999999E-2</v>
      </c>
    </row>
    <row r="14" spans="2:15" ht="15.75" thickBot="1">
      <c r="B14" s="63" t="s">
        <v>44</v>
      </c>
      <c r="C14" s="65">
        <v>2.0336010000000002E-2</v>
      </c>
      <c r="D14" s="65">
        <v>9.3936590000000004E-3</v>
      </c>
      <c r="E14" s="65">
        <v>1.838389E-2</v>
      </c>
      <c r="G14" s="67" t="s">
        <v>49</v>
      </c>
      <c r="H14" s="65">
        <v>2.7355898699999999E-2</v>
      </c>
      <c r="I14" s="65">
        <v>1.8328176799999998E-2</v>
      </c>
      <c r="J14" s="65">
        <v>3.7009385700000001E-2</v>
      </c>
      <c r="L14" s="67" t="s">
        <v>48</v>
      </c>
      <c r="M14" s="65">
        <v>2.0788392400000001E-2</v>
      </c>
      <c r="N14" s="65">
        <v>2.3563832699999999E-2</v>
      </c>
      <c r="O14" s="65">
        <v>1.7118623199999999E-2</v>
      </c>
    </row>
    <row r="15" spans="2:15" ht="15.75" thickBot="1">
      <c r="B15" s="64" t="s">
        <v>45</v>
      </c>
      <c r="C15" s="66">
        <v>1.019143E-2</v>
      </c>
      <c r="D15" s="66">
        <v>7.4469599999999999E-3</v>
      </c>
      <c r="E15" s="66">
        <v>4.2145180000000004E-3</v>
      </c>
      <c r="G15" s="64" t="s">
        <v>42</v>
      </c>
      <c r="H15" s="66">
        <v>2.6608876699999999E-2</v>
      </c>
      <c r="I15" s="66">
        <v>5.8470148600000001E-2</v>
      </c>
      <c r="J15" s="66">
        <v>2.3624146799999999E-2</v>
      </c>
      <c r="L15" s="64" t="s">
        <v>43</v>
      </c>
      <c r="M15" s="66">
        <v>2.0548832400000001E-2</v>
      </c>
      <c r="N15" s="66">
        <v>2.2229365000000001E-2</v>
      </c>
      <c r="O15" s="66">
        <v>2.5850669999999999E-3</v>
      </c>
    </row>
    <row r="16" spans="2:15" ht="15.75" thickBot="1">
      <c r="B16" s="63" t="s">
        <v>47</v>
      </c>
      <c r="C16" s="65">
        <v>8.2898209999999993E-3</v>
      </c>
      <c r="D16" s="65">
        <v>1.284184E-2</v>
      </c>
      <c r="E16" s="65">
        <v>4.1933739999999997E-3</v>
      </c>
      <c r="G16" s="67" t="s">
        <v>50</v>
      </c>
      <c r="H16" s="65">
        <v>1.9097686999999999E-2</v>
      </c>
      <c r="I16" s="65">
        <v>2.9230007400000001E-2</v>
      </c>
      <c r="J16" s="65">
        <v>1.9861585099999999E-2</v>
      </c>
      <c r="L16" s="67" t="s">
        <v>49</v>
      </c>
      <c r="M16" s="65">
        <v>2.0532891800000001E-2</v>
      </c>
      <c r="N16" s="65">
        <v>1.3450912000000001E-2</v>
      </c>
      <c r="O16" s="65">
        <v>2.7486687499999999E-2</v>
      </c>
    </row>
    <row r="17" spans="2:15" ht="15.75" thickBot="1">
      <c r="B17" s="64" t="s">
        <v>46</v>
      </c>
      <c r="C17" s="66">
        <v>8.0619530000000002E-3</v>
      </c>
      <c r="D17" s="66">
        <v>3.876408E-3</v>
      </c>
      <c r="E17" s="66">
        <v>1.895828E-3</v>
      </c>
      <c r="G17" s="67" t="s">
        <v>51</v>
      </c>
      <c r="H17" s="66">
        <v>1.7773150200000001E-2</v>
      </c>
      <c r="I17" s="66">
        <v>1.07867077E-2</v>
      </c>
      <c r="J17" s="66">
        <v>2.3873009099999998E-2</v>
      </c>
      <c r="L17" s="68" t="s">
        <v>63</v>
      </c>
      <c r="M17" s="66">
        <v>1.8010949500000002E-2</v>
      </c>
      <c r="N17" s="66">
        <v>3.0174345500000001E-2</v>
      </c>
      <c r="O17" s="66">
        <v>1.6094126600000001E-2</v>
      </c>
    </row>
    <row r="18" spans="2:15" ht="15.75" thickBot="1">
      <c r="G18" s="67" t="s">
        <v>52</v>
      </c>
      <c r="H18" s="65">
        <v>1.77581991E-2</v>
      </c>
      <c r="I18" s="65">
        <v>1.51048268E-2</v>
      </c>
      <c r="J18" s="65">
        <v>2.1372535099999999E-2</v>
      </c>
      <c r="L18" s="67" t="s">
        <v>50</v>
      </c>
      <c r="M18" s="65">
        <v>1.69211056E-2</v>
      </c>
      <c r="N18" s="65">
        <v>1.8445725999999999E-2</v>
      </c>
      <c r="O18" s="65">
        <v>1.82106254E-2</v>
      </c>
    </row>
    <row r="19" spans="2:15" ht="15.75" thickBot="1">
      <c r="G19" s="67" t="s">
        <v>53</v>
      </c>
      <c r="H19" s="66">
        <v>1.74478442E-2</v>
      </c>
      <c r="I19" s="66">
        <v>1.7803352299999999E-2</v>
      </c>
      <c r="J19" s="66">
        <v>1.88009575E-2</v>
      </c>
      <c r="L19" s="67" t="s">
        <v>51</v>
      </c>
      <c r="M19" s="66">
        <v>1.4709869699999999E-2</v>
      </c>
      <c r="N19" s="66">
        <v>1.06343097E-2</v>
      </c>
      <c r="O19" s="66">
        <v>1.87625828E-2</v>
      </c>
    </row>
    <row r="20" spans="2:15" ht="15.75" thickBot="1">
      <c r="G20" s="67" t="s">
        <v>54</v>
      </c>
      <c r="H20" s="65">
        <v>1.6217483000000001E-2</v>
      </c>
      <c r="I20" s="65">
        <v>1.47805269E-2</v>
      </c>
      <c r="J20" s="65">
        <v>1.8854285200000001E-2</v>
      </c>
      <c r="L20" s="67" t="s">
        <v>52</v>
      </c>
      <c r="M20" s="65">
        <v>1.33747942E-2</v>
      </c>
      <c r="N20" s="65">
        <v>1.33595261E-2</v>
      </c>
      <c r="O20" s="65">
        <v>1.49068224E-2</v>
      </c>
    </row>
    <row r="21" spans="2:15" ht="15.75" thickBot="1">
      <c r="G21" s="67" t="s">
        <v>55</v>
      </c>
      <c r="H21" s="66">
        <v>1.57209819E-2</v>
      </c>
      <c r="I21" s="66">
        <v>1.40983133E-2</v>
      </c>
      <c r="J21" s="66">
        <v>1.7153725799999998E-2</v>
      </c>
      <c r="L21" s="67" t="s">
        <v>53</v>
      </c>
      <c r="M21" s="66">
        <v>1.3287758E-2</v>
      </c>
      <c r="N21" s="66">
        <v>1.43045637E-2</v>
      </c>
      <c r="O21" s="66">
        <v>1.3612303500000001E-2</v>
      </c>
    </row>
    <row r="22" spans="2:15" ht="15.75" thickBot="1">
      <c r="G22" s="67" t="s">
        <v>56</v>
      </c>
      <c r="H22" s="65">
        <v>1.55519721E-2</v>
      </c>
      <c r="I22" s="65">
        <v>1.18185532E-2</v>
      </c>
      <c r="J22" s="65">
        <v>1.8125473999999999E-2</v>
      </c>
      <c r="L22" s="68" t="s">
        <v>64</v>
      </c>
      <c r="M22" s="65">
        <v>1.3027262499999999E-2</v>
      </c>
      <c r="N22" s="65">
        <v>1.08066771E-2</v>
      </c>
      <c r="O22" s="65">
        <v>1.3787023799999999E-2</v>
      </c>
    </row>
    <row r="23" spans="2:15" ht="15.75" thickBot="1">
      <c r="L23" s="67" t="s">
        <v>56</v>
      </c>
      <c r="M23" s="65">
        <v>1.14963047E-2</v>
      </c>
      <c r="N23" s="65">
        <v>9.0229118000000001E-3</v>
      </c>
      <c r="O23" s="65">
        <v>1.32588919E-2</v>
      </c>
    </row>
    <row r="24" spans="2:15" ht="15.75" thickBot="1">
      <c r="K24" s="64"/>
      <c r="L24" s="67" t="s">
        <v>54</v>
      </c>
      <c r="M24" s="66">
        <v>1.11783566E-2</v>
      </c>
      <c r="N24" s="66">
        <v>1.0579327600000001E-2</v>
      </c>
      <c r="O24" s="66">
        <v>1.2631487E-2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3"/>
  <sheetViews>
    <sheetView workbookViewId="0">
      <selection activeCell="I31" sqref="I31"/>
    </sheetView>
  </sheetViews>
  <sheetFormatPr baseColWidth="10" defaultRowHeight="15"/>
  <cols>
    <col min="1" max="1" width="39.28515625" bestFit="1" customWidth="1"/>
    <col min="2" max="4" width="20.7109375" bestFit="1" customWidth="1"/>
    <col min="6" max="6" width="21" bestFit="1" customWidth="1"/>
  </cols>
  <sheetData>
    <row r="1" spans="1:6">
      <c r="A1" t="s">
        <v>132</v>
      </c>
      <c r="B1" t="s">
        <v>59</v>
      </c>
      <c r="C1" t="s">
        <v>60</v>
      </c>
      <c r="D1" t="s">
        <v>61</v>
      </c>
      <c r="F1" s="3" t="s">
        <v>391</v>
      </c>
    </row>
    <row r="2" spans="1:6">
      <c r="A2" t="s">
        <v>365</v>
      </c>
      <c r="B2" s="13">
        <v>5.3401416968867101E-5</v>
      </c>
      <c r="C2" s="13">
        <v>7.8654364610867007E-6</v>
      </c>
      <c r="D2" s="13">
        <v>3.37527945328415E-4</v>
      </c>
    </row>
    <row r="3" spans="1:6">
      <c r="A3" t="s">
        <v>347</v>
      </c>
      <c r="B3" s="13">
        <v>1.7706181331330299E-4</v>
      </c>
      <c r="C3" s="13">
        <v>1.2456674410618701E-4</v>
      </c>
      <c r="D3" s="13">
        <v>3.7723711536705201E-4</v>
      </c>
    </row>
    <row r="4" spans="1:6">
      <c r="A4" t="s">
        <v>388</v>
      </c>
      <c r="B4" s="13">
        <v>1.19911098215799E-6</v>
      </c>
      <c r="C4" s="13">
        <v>6.3676339768605101E-8</v>
      </c>
      <c r="D4" s="13">
        <v>7.9418340077274007E-6</v>
      </c>
    </row>
    <row r="5" spans="1:6">
      <c r="A5" t="s">
        <v>328</v>
      </c>
      <c r="B5" s="13">
        <v>3.1837061699495502E-4</v>
      </c>
      <c r="C5" s="13">
        <v>2.0539666435311398E-3</v>
      </c>
      <c r="D5" s="13">
        <v>1.2349551882016099E-3</v>
      </c>
    </row>
    <row r="6" spans="1:6">
      <c r="A6" t="s">
        <v>269</v>
      </c>
      <c r="B6" s="13">
        <v>6.5122846984444905E-4</v>
      </c>
      <c r="C6" s="13">
        <v>4.5505601781149502E-3</v>
      </c>
      <c r="D6" s="13">
        <v>5.2019012750614498E-4</v>
      </c>
    </row>
    <row r="7" spans="1:6">
      <c r="A7" t="s">
        <v>275</v>
      </c>
      <c r="B7" s="13">
        <v>6.0159599650839903E-4</v>
      </c>
      <c r="C7" s="13">
        <v>3.7776629516820801E-3</v>
      </c>
      <c r="D7" s="13">
        <v>5.0827737649455397E-4</v>
      </c>
    </row>
    <row r="8" spans="1:6">
      <c r="A8" t="s">
        <v>387</v>
      </c>
      <c r="B8" s="13">
        <v>1.4987987851238001E-6</v>
      </c>
      <c r="C8" s="13">
        <v>2.41835252573175E-7</v>
      </c>
      <c r="D8" s="13">
        <v>1.5883668015454801E-5</v>
      </c>
    </row>
    <row r="9" spans="1:6">
      <c r="A9" t="s">
        <v>379</v>
      </c>
      <c r="B9" s="13">
        <v>5.5513195877534101E-6</v>
      </c>
      <c r="C9" s="13">
        <v>9.8319921035138702E-7</v>
      </c>
      <c r="D9" s="13">
        <v>3.1767336030909603E-5</v>
      </c>
    </row>
    <row r="10" spans="1:6">
      <c r="A10" t="s">
        <v>367</v>
      </c>
      <c r="B10" s="13">
        <v>4.6671915907970602E-5</v>
      </c>
      <c r="C10" s="13">
        <v>1.21887083184205E-4</v>
      </c>
      <c r="D10" s="13">
        <v>6.7505589065682895E-5</v>
      </c>
    </row>
    <row r="11" spans="1:6">
      <c r="A11" t="s">
        <v>45</v>
      </c>
      <c r="B11" s="13">
        <v>6.8237874250687801E-3</v>
      </c>
      <c r="C11" s="13">
        <v>7.6477970668407504E-3</v>
      </c>
      <c r="D11" s="13">
        <v>5.0112972588759897E-3</v>
      </c>
    </row>
    <row r="12" spans="1:6">
      <c r="A12" t="s">
        <v>290</v>
      </c>
      <c r="B12" s="13">
        <v>5.1040354075524699E-4</v>
      </c>
      <c r="C12" s="13">
        <v>3.01304121523488E-3</v>
      </c>
      <c r="D12" s="13">
        <v>5.2813196151387204E-4</v>
      </c>
    </row>
    <row r="13" spans="1:6">
      <c r="A13" t="s">
        <v>378</v>
      </c>
      <c r="B13" s="13">
        <v>5.5521670087793598E-6</v>
      </c>
      <c r="C13" s="13">
        <v>5.3062100774207002E-7</v>
      </c>
      <c r="D13" s="13">
        <v>2.77964190270459E-5</v>
      </c>
    </row>
    <row r="14" spans="1:6">
      <c r="A14" t="s">
        <v>221</v>
      </c>
      <c r="B14" s="13">
        <v>1.0698197823536201E-3</v>
      </c>
      <c r="C14" s="13">
        <v>7.0124478449578101E-4</v>
      </c>
      <c r="D14" s="13">
        <v>1.6796978926343501E-3</v>
      </c>
    </row>
    <row r="15" spans="1:6">
      <c r="A15" t="s">
        <v>344</v>
      </c>
      <c r="B15" s="13">
        <v>1.9860433680897799E-4</v>
      </c>
      <c r="C15" s="13">
        <v>2.62148182761387E-3</v>
      </c>
      <c r="D15" s="13">
        <v>3.6135344735159698E-4</v>
      </c>
    </row>
    <row r="16" spans="1:6">
      <c r="A16" t="s">
        <v>201</v>
      </c>
      <c r="B16" s="13">
        <v>2.13448051904051E-3</v>
      </c>
      <c r="C16" s="13">
        <v>2.70412235931819E-3</v>
      </c>
      <c r="D16" s="13">
        <v>2.3388701152757198E-3</v>
      </c>
    </row>
    <row r="17" spans="1:4">
      <c r="A17" t="s">
        <v>361</v>
      </c>
      <c r="B17" s="13">
        <v>7.8122482628938803E-5</v>
      </c>
      <c r="C17" s="13">
        <v>8.5344524320377297E-4</v>
      </c>
      <c r="D17" s="13">
        <v>1.4295301213909301E-4</v>
      </c>
    </row>
    <row r="18" spans="1:4">
      <c r="A18" t="s">
        <v>334</v>
      </c>
      <c r="B18" s="13">
        <v>2.8222256900825202E-4</v>
      </c>
      <c r="C18" s="13">
        <v>1.82905507243116E-3</v>
      </c>
      <c r="D18" s="13">
        <v>3.45469779336142E-4</v>
      </c>
    </row>
    <row r="19" spans="1:4">
      <c r="A19" t="s">
        <v>345</v>
      </c>
      <c r="B19" s="13">
        <v>1.8326525236676E-4</v>
      </c>
      <c r="C19" s="13">
        <v>1.1654075931600599E-3</v>
      </c>
      <c r="D19" s="13">
        <v>2.9384785828591399E-4</v>
      </c>
    </row>
    <row r="20" spans="1:4">
      <c r="A20" t="s">
        <v>374</v>
      </c>
      <c r="B20" s="13">
        <v>1.0757868403453101E-5</v>
      </c>
      <c r="C20" s="13">
        <v>1.24891333806109E-6</v>
      </c>
      <c r="D20" s="13">
        <v>8.7360174085001504E-5</v>
      </c>
    </row>
    <row r="21" spans="1:4">
      <c r="A21" t="s">
        <v>383</v>
      </c>
      <c r="B21" s="13">
        <v>2.6572122446299698E-6</v>
      </c>
      <c r="C21" s="13">
        <v>6.3361956874404899E-7</v>
      </c>
      <c r="D21" s="13">
        <v>2.38255020231822E-5</v>
      </c>
    </row>
    <row r="22" spans="1:4">
      <c r="A22" t="s">
        <v>215</v>
      </c>
      <c r="B22" s="13">
        <v>1.2076583809489401E-3</v>
      </c>
      <c r="C22" s="13">
        <v>3.9709511522618701E-3</v>
      </c>
      <c r="D22" s="13">
        <v>8.6963082384615095E-4</v>
      </c>
    </row>
    <row r="23" spans="1:4">
      <c r="A23" t="s">
        <v>189</v>
      </c>
      <c r="B23" s="13">
        <v>3.1260780823489198E-3</v>
      </c>
      <c r="C23" s="13">
        <v>1.1595620625058501E-2</v>
      </c>
      <c r="D23" s="13">
        <v>2.5135904634457202E-3</v>
      </c>
    </row>
    <row r="24" spans="1:4">
      <c r="A24" t="s">
        <v>373</v>
      </c>
      <c r="B24" s="13">
        <v>1.19685977495363E-5</v>
      </c>
      <c r="C24" s="13">
        <v>7.5100899200226807E-5</v>
      </c>
      <c r="D24" s="13">
        <v>3.9709170038637002E-5</v>
      </c>
    </row>
    <row r="25" spans="1:4">
      <c r="A25" t="s">
        <v>36</v>
      </c>
      <c r="B25" s="13">
        <v>0.100035543834591</v>
      </c>
      <c r="C25" s="13">
        <v>4.8472581767303999E-2</v>
      </c>
      <c r="D25" s="13">
        <v>7.1555924409623904E-3</v>
      </c>
    </row>
    <row r="26" spans="1:4">
      <c r="A26" t="s">
        <v>41</v>
      </c>
      <c r="B26" s="13">
        <v>2.84858449588027E-2</v>
      </c>
      <c r="C26" s="13">
        <v>1.32340299777291E-2</v>
      </c>
      <c r="D26" s="13">
        <v>3.6850109795855202E-3</v>
      </c>
    </row>
    <row r="27" spans="1:4">
      <c r="A27" t="s">
        <v>376</v>
      </c>
      <c r="B27" s="13">
        <v>7.7557055016219793E-6</v>
      </c>
      <c r="C27" s="13">
        <v>6.52887294752013E-7</v>
      </c>
      <c r="D27" s="13">
        <v>2.77964190270459E-5</v>
      </c>
    </row>
    <row r="28" spans="1:4">
      <c r="A28" t="s">
        <v>191</v>
      </c>
      <c r="B28" s="13">
        <v>2.9619501327365801E-3</v>
      </c>
      <c r="C28" s="13">
        <v>1.14566087029392E-2</v>
      </c>
      <c r="D28" s="13">
        <v>2.1125278460554899E-3</v>
      </c>
    </row>
    <row r="29" spans="1:4">
      <c r="A29" t="s">
        <v>342</v>
      </c>
      <c r="B29" s="13">
        <v>2.0137474711093501E-4</v>
      </c>
      <c r="C29" s="13">
        <v>3.3320240892703102E-4</v>
      </c>
      <c r="D29" s="13">
        <v>5.5989929754478199E-4</v>
      </c>
    </row>
    <row r="30" spans="1:4">
      <c r="A30" t="s">
        <v>380</v>
      </c>
      <c r="B30" s="13">
        <v>5.3228952893745E-6</v>
      </c>
      <c r="C30" s="13">
        <v>7.7588563165375499E-7</v>
      </c>
      <c r="D30" s="13">
        <v>1.19127510115911E-5</v>
      </c>
    </row>
    <row r="31" spans="1:4">
      <c r="A31" t="s">
        <v>343</v>
      </c>
      <c r="B31" s="13">
        <v>2.0131859907394399E-4</v>
      </c>
      <c r="C31" s="13">
        <v>3.3609296501125799E-4</v>
      </c>
      <c r="D31" s="13">
        <v>5.7578296556023696E-4</v>
      </c>
    </row>
    <row r="32" spans="1:4">
      <c r="A32" t="s">
        <v>369</v>
      </c>
      <c r="B32" s="13">
        <v>3.4841489304179701E-5</v>
      </c>
      <c r="C32" s="13">
        <v>8.2700135115131504E-6</v>
      </c>
      <c r="D32" s="13">
        <v>2.10458601204776E-4</v>
      </c>
    </row>
    <row r="33" spans="1:4">
      <c r="A33" t="s">
        <v>242</v>
      </c>
      <c r="B33" s="13">
        <v>8.7390112648941796E-4</v>
      </c>
      <c r="C33" s="13">
        <v>1.0484055730937401E-3</v>
      </c>
      <c r="D33" s="13">
        <v>1.00861291898138E-3</v>
      </c>
    </row>
    <row r="34" spans="1:4">
      <c r="A34" t="s">
        <v>389</v>
      </c>
      <c r="B34" s="13">
        <v>7.4109952596415204E-7</v>
      </c>
      <c r="C34" s="13">
        <v>4.4520309446492898E-8</v>
      </c>
      <c r="D34" s="13">
        <v>1.19127510115911E-5</v>
      </c>
    </row>
    <row r="35" spans="1:4">
      <c r="A35" t="s">
        <v>370</v>
      </c>
      <c r="B35" s="13">
        <v>3.2387124673850901E-5</v>
      </c>
      <c r="C35" s="13">
        <v>2.91246692872186E-4</v>
      </c>
      <c r="D35" s="13">
        <v>9.1331091088865194E-5</v>
      </c>
    </row>
    <row r="36" spans="1:4">
      <c r="A36" t="s">
        <v>366</v>
      </c>
      <c r="B36" s="13">
        <v>5.3121673739794201E-5</v>
      </c>
      <c r="C36" s="13">
        <v>5.13865338352526E-5</v>
      </c>
      <c r="D36" s="13">
        <v>3.2561519431682399E-4</v>
      </c>
    </row>
    <row r="37" spans="1:4">
      <c r="A37" t="s">
        <v>381</v>
      </c>
      <c r="B37" s="13">
        <v>3.5146232902829799E-6</v>
      </c>
      <c r="C37" s="13">
        <v>1.0449288302881601E-6</v>
      </c>
      <c r="D37" s="13">
        <v>7.9418340077274007E-6</v>
      </c>
    </row>
    <row r="38" spans="1:4">
      <c r="A38" t="s">
        <v>382</v>
      </c>
      <c r="B38" s="13">
        <v>3.4415183074102998E-6</v>
      </c>
      <c r="C38" s="13">
        <v>2.5507242996316398E-6</v>
      </c>
      <c r="D38" s="13">
        <v>3.9709170038637004E-6</v>
      </c>
    </row>
    <row r="39" spans="1:4">
      <c r="A39" t="s">
        <v>352</v>
      </c>
      <c r="B39" s="13">
        <v>1.3219631854824001E-4</v>
      </c>
      <c r="C39" s="13">
        <v>2.16930615517235E-3</v>
      </c>
      <c r="D39" s="13">
        <v>2.10458601204776E-4</v>
      </c>
    </row>
    <row r="40" spans="1:4">
      <c r="A40" t="s">
        <v>47</v>
      </c>
      <c r="B40" s="13">
        <v>5.6088748713335104E-3</v>
      </c>
      <c r="C40" s="13">
        <v>9.63154435221464E-3</v>
      </c>
      <c r="D40" s="13">
        <v>3.2839483621952799E-3</v>
      </c>
    </row>
    <row r="41" spans="1:4">
      <c r="A41" t="s">
        <v>362</v>
      </c>
      <c r="B41" s="13">
        <v>7.5761097391642706E-5</v>
      </c>
      <c r="C41" s="13">
        <v>5.0292916971105701E-5</v>
      </c>
      <c r="D41" s="13">
        <v>3.45469779336142E-4</v>
      </c>
    </row>
    <row r="42" spans="1:4">
      <c r="A42" t="s">
        <v>386</v>
      </c>
      <c r="B42" s="13">
        <v>2.3090534935448999E-6</v>
      </c>
      <c r="C42" s="13">
        <v>1.1920189467448801E-7</v>
      </c>
      <c r="D42" s="13">
        <v>1.19127510115911E-5</v>
      </c>
    </row>
    <row r="43" spans="1:4">
      <c r="A43" t="s">
        <v>218</v>
      </c>
      <c r="B43" s="13">
        <v>1.1525208868814101E-3</v>
      </c>
      <c r="C43" s="13">
        <v>7.7243253955363699E-3</v>
      </c>
      <c r="D43" s="13">
        <v>2.0132549209589002E-3</v>
      </c>
    </row>
    <row r="44" spans="1:4">
      <c r="A44" t="s">
        <v>356</v>
      </c>
      <c r="B44" s="13">
        <v>1.07092481762376E-4</v>
      </c>
      <c r="C44" s="13">
        <v>1.79973585710329E-4</v>
      </c>
      <c r="D44" s="13">
        <v>3.1767336030909601E-4</v>
      </c>
    </row>
    <row r="45" spans="1:4">
      <c r="A45" t="s">
        <v>384</v>
      </c>
      <c r="B45" s="13">
        <v>2.3930095577237401E-6</v>
      </c>
      <c r="C45" s="13">
        <v>8.7456235682287598E-7</v>
      </c>
      <c r="D45" s="13">
        <v>7.9418340077274007E-6</v>
      </c>
    </row>
    <row r="46" spans="1:4">
      <c r="A46" t="s">
        <v>210</v>
      </c>
      <c r="B46" s="13">
        <v>1.6168536710109501E-3</v>
      </c>
      <c r="C46" s="13">
        <v>2.7557419502205901E-3</v>
      </c>
      <c r="D46" s="13">
        <v>1.05626392302774E-3</v>
      </c>
    </row>
    <row r="47" spans="1:4">
      <c r="A47" t="s">
        <v>353</v>
      </c>
      <c r="B47" s="13">
        <v>1.31490438999564E-4</v>
      </c>
      <c r="C47" s="13">
        <v>1.4893766842991199E-3</v>
      </c>
      <c r="D47" s="13">
        <v>2.18400435212504E-4</v>
      </c>
    </row>
    <row r="48" spans="1:4">
      <c r="A48" t="s">
        <v>296</v>
      </c>
      <c r="B48" s="13">
        <v>4.8854276394534103E-4</v>
      </c>
      <c r="C48" s="13">
        <v>6.7052868403862196E-4</v>
      </c>
      <c r="D48" s="13">
        <v>1.08008942505093E-3</v>
      </c>
    </row>
    <row r="49" spans="1:4">
      <c r="A49" t="s">
        <v>390</v>
      </c>
      <c r="B49" s="13">
        <v>6.7518312869593202E-7</v>
      </c>
      <c r="C49" s="13">
        <v>7.22663931011425E-8</v>
      </c>
      <c r="D49" s="13">
        <v>3.9709170038637004E-6</v>
      </c>
    </row>
    <row r="50" spans="1:4">
      <c r="A50" t="s">
        <v>375</v>
      </c>
      <c r="B50" s="13">
        <v>7.8415720995223205E-6</v>
      </c>
      <c r="C50" s="13">
        <v>7.16391136525735E-7</v>
      </c>
      <c r="D50" s="13">
        <v>5.9563755057955503E-5</v>
      </c>
    </row>
    <row r="51" spans="1:4">
      <c r="A51" t="s">
        <v>204</v>
      </c>
      <c r="B51" s="13">
        <v>1.98552136730924E-3</v>
      </c>
      <c r="C51" s="13">
        <v>2.7483017727332401E-3</v>
      </c>
      <c r="D51" s="13">
        <v>2.30313186224095E-3</v>
      </c>
    </row>
    <row r="52" spans="1:4">
      <c r="A52" t="s">
        <v>48</v>
      </c>
      <c r="B52" s="13">
        <v>2.0788392353606602E-2</v>
      </c>
      <c r="C52" s="13">
        <v>2.3563832683380699E-2</v>
      </c>
      <c r="D52" s="13">
        <v>1.71186232036564E-2</v>
      </c>
    </row>
    <row r="53" spans="1:4">
      <c r="A53" t="s">
        <v>163</v>
      </c>
      <c r="B53" s="13">
        <v>5.0455421110470198E-3</v>
      </c>
      <c r="C53" s="13">
        <v>3.45490152148243E-3</v>
      </c>
      <c r="D53" s="13">
        <v>6.3534672061819203E-3</v>
      </c>
    </row>
    <row r="54" spans="1:4">
      <c r="A54" t="s">
        <v>162</v>
      </c>
      <c r="B54" s="13">
        <v>5.07175297748369E-3</v>
      </c>
      <c r="C54" s="13">
        <v>3.79746021339446E-3</v>
      </c>
      <c r="D54" s="13">
        <v>6.1390376879732799E-3</v>
      </c>
    </row>
    <row r="55" spans="1:4">
      <c r="A55" t="s">
        <v>192</v>
      </c>
      <c r="B55" s="13">
        <v>2.93544878576902E-3</v>
      </c>
      <c r="C55" s="13">
        <v>3.0547970650993202E-3</v>
      </c>
      <c r="D55" s="13">
        <v>3.59765080550051E-3</v>
      </c>
    </row>
    <row r="56" spans="1:4">
      <c r="A56" t="s">
        <v>200</v>
      </c>
      <c r="B56" s="13">
        <v>2.3387175023648998E-3</v>
      </c>
      <c r="C56" s="13">
        <v>1.80770940774925E-3</v>
      </c>
      <c r="D56" s="13">
        <v>2.77170006869686E-3</v>
      </c>
    </row>
    <row r="57" spans="1:4">
      <c r="A57" t="s">
        <v>285</v>
      </c>
      <c r="B57" s="13">
        <v>5.4279336200123603E-4</v>
      </c>
      <c r="C57" s="13">
        <v>7.7471353670710303E-4</v>
      </c>
      <c r="D57" s="13">
        <v>6.7108497365296605E-4</v>
      </c>
    </row>
    <row r="58" spans="1:4">
      <c r="A58" t="s">
        <v>223</v>
      </c>
      <c r="B58" s="13">
        <v>1.0623562316020899E-3</v>
      </c>
      <c r="C58" s="13">
        <v>1.53265485219935E-3</v>
      </c>
      <c r="D58" s="13">
        <v>7.5844514773796699E-4</v>
      </c>
    </row>
    <row r="59" spans="1:4">
      <c r="A59" t="s">
        <v>44</v>
      </c>
      <c r="B59" s="13">
        <v>7.5129897696433199E-3</v>
      </c>
      <c r="C59" s="13">
        <v>5.8459138903166202E-3</v>
      </c>
      <c r="D59" s="13">
        <v>4.8961406657639503E-3</v>
      </c>
    </row>
    <row r="60" spans="1:4">
      <c r="A60" t="s">
        <v>364</v>
      </c>
      <c r="B60" s="13">
        <v>6.1373320290840396E-5</v>
      </c>
      <c r="C60" s="13">
        <v>4.9120058431128002E-5</v>
      </c>
      <c r="D60" s="13">
        <v>9.5302008092728897E-5</v>
      </c>
    </row>
    <row r="61" spans="1:4">
      <c r="A61" t="s">
        <v>333</v>
      </c>
      <c r="B61" s="13">
        <v>2.9457308423904002E-4</v>
      </c>
      <c r="C61" s="13">
        <v>2.48097622036436E-4</v>
      </c>
      <c r="D61" s="13">
        <v>5.2019012750614498E-4</v>
      </c>
    </row>
    <row r="62" spans="1:4">
      <c r="A62" t="s">
        <v>336</v>
      </c>
      <c r="B62" s="13">
        <v>2.6347505233769401E-4</v>
      </c>
      <c r="C62" s="13">
        <v>5.68134758565802E-5</v>
      </c>
      <c r="D62" s="13">
        <v>4.5268453844046199E-4</v>
      </c>
    </row>
    <row r="63" spans="1:4">
      <c r="A63" t="s">
        <v>291</v>
      </c>
      <c r="B63" s="13">
        <v>5.0782995038058804E-4</v>
      </c>
      <c r="C63" s="13">
        <v>1.6859122776039201E-4</v>
      </c>
      <c r="D63" s="13">
        <v>7.1079414369160305E-4</v>
      </c>
    </row>
    <row r="64" spans="1:4">
      <c r="A64" t="s">
        <v>231</v>
      </c>
      <c r="B64" s="13">
        <v>9.4184036600013796E-4</v>
      </c>
      <c r="C64" s="13">
        <v>1.36990910720551E-3</v>
      </c>
      <c r="D64" s="13">
        <v>9.2919457890410602E-4</v>
      </c>
    </row>
    <row r="65" spans="1:4">
      <c r="A65" t="s">
        <v>43</v>
      </c>
      <c r="B65" s="13">
        <v>2.0548832358314E-2</v>
      </c>
      <c r="C65" s="13">
        <v>2.22293650424993E-2</v>
      </c>
      <c r="D65" s="13">
        <v>2.5850669695152702E-3</v>
      </c>
    </row>
    <row r="66" spans="1:4">
      <c r="A66" t="s">
        <v>359</v>
      </c>
      <c r="B66" s="13">
        <v>8.6514440958983797E-5</v>
      </c>
      <c r="C66" s="13">
        <v>1.36917459667812E-4</v>
      </c>
      <c r="D66" s="13">
        <v>1.9854585019318501E-4</v>
      </c>
    </row>
    <row r="67" spans="1:4">
      <c r="A67" t="s">
        <v>46</v>
      </c>
      <c r="B67" s="13">
        <v>6.4597797497045204E-3</v>
      </c>
      <c r="C67" s="13">
        <v>4.4703443827384098E-3</v>
      </c>
      <c r="D67" s="13">
        <v>1.9934003359395802E-3</v>
      </c>
    </row>
    <row r="68" spans="1:4">
      <c r="A68" t="s">
        <v>197</v>
      </c>
      <c r="B68" s="13">
        <v>2.3571856675638401E-3</v>
      </c>
      <c r="C68" s="13">
        <v>1.78255091036523E-3</v>
      </c>
      <c r="D68" s="13">
        <v>1.2706934412363799E-3</v>
      </c>
    </row>
    <row r="69" spans="1:4">
      <c r="A69" t="s">
        <v>252</v>
      </c>
      <c r="B69" s="13">
        <v>7.6386278331872599E-4</v>
      </c>
      <c r="C69" s="13">
        <v>1.3231037722833E-3</v>
      </c>
      <c r="D69" s="13">
        <v>3.8914986637864302E-4</v>
      </c>
    </row>
    <row r="70" spans="1:4">
      <c r="A70" t="s">
        <v>165</v>
      </c>
      <c r="B70" s="13">
        <v>4.9375902992651703E-3</v>
      </c>
      <c r="C70" s="13">
        <v>4.76838881303815E-3</v>
      </c>
      <c r="D70" s="13">
        <v>5.9166663357569198E-3</v>
      </c>
    </row>
    <row r="71" spans="1:4">
      <c r="A71" t="s">
        <v>155</v>
      </c>
      <c r="B71" s="13">
        <v>5.57708846252077E-3</v>
      </c>
      <c r="C71" s="13">
        <v>4.6148456549855704E-3</v>
      </c>
      <c r="D71" s="13">
        <v>6.5956931434176099E-3</v>
      </c>
    </row>
    <row r="72" spans="1:4">
      <c r="A72" t="s">
        <v>63</v>
      </c>
      <c r="B72" s="13">
        <v>1.8010949542914899E-2</v>
      </c>
      <c r="C72" s="13">
        <v>3.0174345535317101E-2</v>
      </c>
      <c r="D72" s="13">
        <v>1.6094126616659599E-2</v>
      </c>
    </row>
    <row r="73" spans="1:4">
      <c r="A73" t="s">
        <v>56</v>
      </c>
      <c r="B73" s="13">
        <v>1.1496304707815101E-2</v>
      </c>
      <c r="C73" s="13">
        <v>9.0229117573481701E-3</v>
      </c>
      <c r="D73" s="13">
        <v>1.3258891875900901E-2</v>
      </c>
    </row>
    <row r="74" spans="1:4">
      <c r="A74" t="s">
        <v>153</v>
      </c>
      <c r="B74" s="13">
        <v>5.9575908779939896E-3</v>
      </c>
      <c r="C74" s="13">
        <v>4.4699152152414103E-3</v>
      </c>
      <c r="D74" s="13">
        <v>6.4686237992939702E-3</v>
      </c>
    </row>
    <row r="75" spans="1:4">
      <c r="A75" t="s">
        <v>171</v>
      </c>
      <c r="B75" s="13">
        <v>4.5184737358089097E-3</v>
      </c>
      <c r="C75" s="13">
        <v>3.2814382740894402E-3</v>
      </c>
      <c r="D75" s="13">
        <v>5.3527961212082699E-3</v>
      </c>
    </row>
    <row r="76" spans="1:4">
      <c r="A76" t="s">
        <v>225</v>
      </c>
      <c r="B76" s="13">
        <v>1.0357284598524999E-3</v>
      </c>
      <c r="C76" s="13">
        <v>7.8414999930341805E-4</v>
      </c>
      <c r="D76" s="13">
        <v>1.0324384210045601E-3</v>
      </c>
    </row>
    <row r="77" spans="1:4">
      <c r="A77" t="s">
        <v>140</v>
      </c>
      <c r="B77" s="13">
        <v>7.5030487390370798E-3</v>
      </c>
      <c r="C77" s="13">
        <v>4.2974014416501801E-3</v>
      </c>
      <c r="D77" s="13">
        <v>8.7519010765156006E-3</v>
      </c>
    </row>
    <row r="78" spans="1:4">
      <c r="A78" t="s">
        <v>54</v>
      </c>
      <c r="B78" s="13">
        <v>1.11783565750962E-2</v>
      </c>
      <c r="C78" s="13">
        <v>1.0579327589529799E-2</v>
      </c>
      <c r="D78" s="13">
        <v>1.26314869892904E-2</v>
      </c>
    </row>
    <row r="79" spans="1:4">
      <c r="A79" t="s">
        <v>147</v>
      </c>
      <c r="B79" s="13">
        <v>6.3541639773767996E-3</v>
      </c>
      <c r="C79" s="13">
        <v>4.2551963915656403E-3</v>
      </c>
      <c r="D79" s="13">
        <v>7.6281315644221703E-3</v>
      </c>
    </row>
    <row r="80" spans="1:4">
      <c r="A80" t="s">
        <v>149</v>
      </c>
      <c r="B80" s="13">
        <v>6.2436787995000598E-3</v>
      </c>
      <c r="C80" s="13">
        <v>5.0331298412166596E-3</v>
      </c>
      <c r="D80" s="13">
        <v>7.3223709551246702E-3</v>
      </c>
    </row>
    <row r="81" spans="1:4">
      <c r="A81" t="s">
        <v>142</v>
      </c>
      <c r="B81" s="13">
        <v>7.2461784644615602E-3</v>
      </c>
      <c r="C81" s="13">
        <v>5.6790914261404396E-3</v>
      </c>
      <c r="D81" s="13">
        <v>7.7790264105689899E-3</v>
      </c>
    </row>
    <row r="82" spans="1:4">
      <c r="A82" t="s">
        <v>150</v>
      </c>
      <c r="B82" s="13">
        <v>6.2425036742840999E-3</v>
      </c>
      <c r="C82" s="13">
        <v>4.9487017313981302E-3</v>
      </c>
      <c r="D82" s="13">
        <v>6.7386461555567004E-3</v>
      </c>
    </row>
    <row r="83" spans="1:4">
      <c r="A83" t="s">
        <v>136</v>
      </c>
      <c r="B83" s="13">
        <v>7.9473336247199503E-3</v>
      </c>
      <c r="C83" s="13">
        <v>6.3147176226891703E-3</v>
      </c>
      <c r="D83" s="13">
        <v>9.3832768801299302E-3</v>
      </c>
    </row>
    <row r="84" spans="1:4">
      <c r="A84" t="s">
        <v>135</v>
      </c>
      <c r="B84" s="13">
        <v>8.0465361275795094E-3</v>
      </c>
      <c r="C84" s="13">
        <v>5.4329339726453098E-3</v>
      </c>
      <c r="D84" s="13">
        <v>9.4269569671724292E-3</v>
      </c>
    </row>
    <row r="85" spans="1:4">
      <c r="A85" t="s">
        <v>286</v>
      </c>
      <c r="B85" s="13">
        <v>5.3886825956047399E-4</v>
      </c>
      <c r="C85" s="13">
        <v>2.8688943497381301E-4</v>
      </c>
      <c r="D85" s="13">
        <v>1.0880312590586499E-3</v>
      </c>
    </row>
    <row r="86" spans="1:4">
      <c r="A86" t="s">
        <v>251</v>
      </c>
      <c r="B86" s="13">
        <v>7.7091365456635904E-4</v>
      </c>
      <c r="C86" s="13">
        <v>6.4553040161968397E-4</v>
      </c>
      <c r="D86" s="13">
        <v>1.0483220890200201E-3</v>
      </c>
    </row>
    <row r="87" spans="1:4">
      <c r="A87" t="s">
        <v>261</v>
      </c>
      <c r="B87" s="13">
        <v>6.9301666172079596E-4</v>
      </c>
      <c r="C87" s="13">
        <v>1.94869290650454E-3</v>
      </c>
      <c r="D87" s="13">
        <v>1.14759501411661E-3</v>
      </c>
    </row>
    <row r="88" spans="1:4">
      <c r="A88" t="s">
        <v>337</v>
      </c>
      <c r="B88" s="13">
        <v>2.59294693299096E-4</v>
      </c>
      <c r="C88" s="13">
        <v>1.2033507471207001E-4</v>
      </c>
      <c r="D88" s="13">
        <v>5.6387021454864595E-4</v>
      </c>
    </row>
    <row r="89" spans="1:4">
      <c r="A89" t="s">
        <v>317</v>
      </c>
      <c r="B89" s="13">
        <v>3.7447933390630402E-4</v>
      </c>
      <c r="C89" s="13">
        <v>2.40082595160048E-4</v>
      </c>
      <c r="D89" s="13">
        <v>7.0682322668773898E-4</v>
      </c>
    </row>
    <row r="90" spans="1:4">
      <c r="A90" t="s">
        <v>323</v>
      </c>
      <c r="B90" s="13">
        <v>3.3448205946026298E-4</v>
      </c>
      <c r="C90" s="13">
        <v>2.80734024313936E-4</v>
      </c>
      <c r="D90" s="13">
        <v>5.9960846758341899E-4</v>
      </c>
    </row>
    <row r="91" spans="1:4">
      <c r="A91" t="s">
        <v>320</v>
      </c>
      <c r="B91" s="13">
        <v>3.6502056244715799E-4</v>
      </c>
      <c r="C91" s="13">
        <v>4.5420641030222202E-4</v>
      </c>
      <c r="D91" s="13">
        <v>5.4401562952932701E-4</v>
      </c>
    </row>
    <row r="92" spans="1:4">
      <c r="A92" t="s">
        <v>224</v>
      </c>
      <c r="B92" s="13">
        <v>1.0434334680076E-3</v>
      </c>
      <c r="C92" s="13">
        <v>1.6837325410838399E-3</v>
      </c>
      <c r="D92" s="13">
        <v>1.0006710849736499E-3</v>
      </c>
    </row>
    <row r="93" spans="1:4">
      <c r="A93" t="s">
        <v>280</v>
      </c>
      <c r="B93" s="13">
        <v>5.7691444735252101E-4</v>
      </c>
      <c r="C93" s="13">
        <v>8.5840180441468499E-4</v>
      </c>
      <c r="D93" s="13">
        <v>7.3064872871092101E-4</v>
      </c>
    </row>
    <row r="94" spans="1:4">
      <c r="A94" t="s">
        <v>233</v>
      </c>
      <c r="B94" s="13">
        <v>9.3047772236720195E-4</v>
      </c>
      <c r="C94" s="13">
        <v>2.3309427443898101E-3</v>
      </c>
      <c r="D94" s="13">
        <v>1.3580536153213901E-3</v>
      </c>
    </row>
    <row r="95" spans="1:4">
      <c r="A95" t="s">
        <v>287</v>
      </c>
      <c r="B95" s="13">
        <v>5.3252550414933702E-4</v>
      </c>
      <c r="C95" s="13">
        <v>1.0205700355351501E-3</v>
      </c>
      <c r="D95" s="13">
        <v>7.1873597769932999E-4</v>
      </c>
    </row>
    <row r="96" spans="1:4">
      <c r="A96" t="s">
        <v>335</v>
      </c>
      <c r="B96" s="13">
        <v>2.7329728779008802E-4</v>
      </c>
      <c r="C96" s="13">
        <v>1.0293853015837E-4</v>
      </c>
      <c r="D96" s="13">
        <v>5.2813196151387204E-4</v>
      </c>
    </row>
    <row r="97" spans="1:4">
      <c r="A97" t="s">
        <v>236</v>
      </c>
      <c r="B97" s="13">
        <v>9.0048470133555995E-4</v>
      </c>
      <c r="C97" s="13">
        <v>4.15499804047213E-3</v>
      </c>
      <c r="D97" s="13">
        <v>1.09994401007025E-3</v>
      </c>
    </row>
    <row r="98" spans="1:4">
      <c r="A98" t="s">
        <v>324</v>
      </c>
      <c r="B98" s="13">
        <v>3.3198455624025699E-4</v>
      </c>
      <c r="C98" s="13">
        <v>1.8625960036307499E-4</v>
      </c>
      <c r="D98" s="13">
        <v>6.6314313964523802E-4</v>
      </c>
    </row>
    <row r="99" spans="1:4">
      <c r="A99" t="s">
        <v>256</v>
      </c>
      <c r="B99" s="13">
        <v>7.2461638562530304E-4</v>
      </c>
      <c r="C99" s="13">
        <v>8.1012173968165102E-4</v>
      </c>
      <c r="D99" s="13">
        <v>1.09994401007025E-3</v>
      </c>
    </row>
    <row r="100" spans="1:4">
      <c r="A100" t="s">
        <v>325</v>
      </c>
      <c r="B100" s="13">
        <v>3.3051004058596802E-4</v>
      </c>
      <c r="C100" s="13">
        <v>3.6976556211094799E-4</v>
      </c>
      <c r="D100" s="13">
        <v>7.0285230968387502E-4</v>
      </c>
    </row>
    <row r="101" spans="1:4">
      <c r="A101" t="s">
        <v>299</v>
      </c>
      <c r="B101" s="13">
        <v>4.7892919765098603E-4</v>
      </c>
      <c r="C101" s="13">
        <v>1.3456505929658599E-3</v>
      </c>
      <c r="D101" s="13">
        <v>7.5844514773796699E-4</v>
      </c>
    </row>
    <row r="102" spans="1:4">
      <c r="A102" t="s">
        <v>284</v>
      </c>
      <c r="B102" s="13">
        <v>5.4860862851502205E-4</v>
      </c>
      <c r="C102" s="13">
        <v>1.87624680277933E-3</v>
      </c>
      <c r="D102" s="13">
        <v>7.6638698174569405E-4</v>
      </c>
    </row>
    <row r="103" spans="1:4">
      <c r="A103" t="s">
        <v>315</v>
      </c>
      <c r="B103" s="13">
        <v>3.7619344123122298E-4</v>
      </c>
      <c r="C103" s="13">
        <v>2.4782370267978598E-4</v>
      </c>
      <c r="D103" s="13">
        <v>6.3137580361432904E-4</v>
      </c>
    </row>
    <row r="104" spans="1:4">
      <c r="A104" t="s">
        <v>297</v>
      </c>
      <c r="B104" s="13">
        <v>4.88156006445328E-4</v>
      </c>
      <c r="C104" s="13">
        <v>4.51753973224149E-4</v>
      </c>
      <c r="D104" s="13">
        <v>7.8624156676501298E-4</v>
      </c>
    </row>
    <row r="105" spans="1:4">
      <c r="A105" t="s">
        <v>278</v>
      </c>
      <c r="B105" s="13">
        <v>5.9095914519843005E-4</v>
      </c>
      <c r="C105" s="13">
        <v>4.9273084980614096E-4</v>
      </c>
      <c r="D105" s="13">
        <v>9.8081649995433403E-4</v>
      </c>
    </row>
    <row r="106" spans="1:4">
      <c r="A106" t="s">
        <v>304</v>
      </c>
      <c r="B106" s="13">
        <v>4.30809705040468E-4</v>
      </c>
      <c r="C106" s="13">
        <v>3.5952512646413498E-4</v>
      </c>
      <c r="D106" s="13">
        <v>8.4977623882683201E-4</v>
      </c>
    </row>
    <row r="107" spans="1:4">
      <c r="A107" t="s">
        <v>316</v>
      </c>
      <c r="B107" s="13">
        <v>3.7491619103967501E-4</v>
      </c>
      <c r="C107" s="13">
        <v>4.31765640462075E-4</v>
      </c>
      <c r="D107" s="13">
        <v>6.3931763762205599E-4</v>
      </c>
    </row>
    <row r="108" spans="1:4">
      <c r="A108" t="s">
        <v>341</v>
      </c>
      <c r="B108" s="13">
        <v>2.15226293919269E-4</v>
      </c>
      <c r="C108" s="13">
        <v>1.20894561099934E-4</v>
      </c>
      <c r="D108" s="13">
        <v>3.8914986637864302E-4</v>
      </c>
    </row>
    <row r="109" spans="1:4">
      <c r="A109" t="s">
        <v>303</v>
      </c>
      <c r="B109" s="13">
        <v>4.3789731454718601E-4</v>
      </c>
      <c r="C109" s="13">
        <v>1.99895252387588E-4</v>
      </c>
      <c r="D109" s="13">
        <v>8.1800890279592304E-4</v>
      </c>
    </row>
    <row r="110" spans="1:4">
      <c r="A110" t="s">
        <v>314</v>
      </c>
      <c r="B110" s="13">
        <v>3.91263460119802E-4</v>
      </c>
      <c r="C110" s="13">
        <v>5.7688843644442803E-4</v>
      </c>
      <c r="D110" s="13">
        <v>5.6387021454864595E-4</v>
      </c>
    </row>
    <row r="111" spans="1:4">
      <c r="A111" t="s">
        <v>281</v>
      </c>
      <c r="B111" s="13">
        <v>5.6217348767505801E-4</v>
      </c>
      <c r="C111" s="13">
        <v>4.0987489370428398E-4</v>
      </c>
      <c r="D111" s="13">
        <v>1.20715876917457E-3</v>
      </c>
    </row>
    <row r="112" spans="1:4">
      <c r="A112" t="s">
        <v>292</v>
      </c>
      <c r="B112" s="13">
        <v>5.0119585724746796E-4</v>
      </c>
      <c r="C112" s="13">
        <v>4.0937198217219699E-4</v>
      </c>
      <c r="D112" s="13">
        <v>9.3316549590796998E-4</v>
      </c>
    </row>
    <row r="113" spans="1:4">
      <c r="A113" t="s">
        <v>288</v>
      </c>
      <c r="B113" s="13">
        <v>5.2471738275863605E-4</v>
      </c>
      <c r="C113" s="13">
        <v>3.7944710218997999E-4</v>
      </c>
      <c r="D113" s="13">
        <v>8.9345632586933297E-4</v>
      </c>
    </row>
    <row r="114" spans="1:4">
      <c r="A114" t="s">
        <v>266</v>
      </c>
      <c r="B114" s="13">
        <v>6.7092093640840197E-4</v>
      </c>
      <c r="C114" s="13">
        <v>2.87475004671457E-4</v>
      </c>
      <c r="D114" s="13">
        <v>1.1595077651282001E-3</v>
      </c>
    </row>
    <row r="115" spans="1:4">
      <c r="A115" t="s">
        <v>348</v>
      </c>
      <c r="B115" s="13">
        <v>1.58343871329639E-4</v>
      </c>
      <c r="C115" s="13">
        <v>2.8009197871221202E-4</v>
      </c>
      <c r="D115" s="13">
        <v>2.6208052225500398E-4</v>
      </c>
    </row>
    <row r="116" spans="1:4">
      <c r="A116" t="s">
        <v>226</v>
      </c>
      <c r="B116" s="13">
        <v>1.0306996336407199E-3</v>
      </c>
      <c r="C116" s="13">
        <v>4.2511404943528598E-4</v>
      </c>
      <c r="D116" s="13">
        <v>1.35011178131366E-3</v>
      </c>
    </row>
    <row r="117" spans="1:4">
      <c r="A117" t="s">
        <v>247</v>
      </c>
      <c r="B117" s="13">
        <v>8.3379570236466797E-4</v>
      </c>
      <c r="C117" s="13">
        <v>2.4376577620026E-4</v>
      </c>
      <c r="D117" s="13">
        <v>1.2905480262557E-3</v>
      </c>
    </row>
    <row r="118" spans="1:4">
      <c r="A118" t="s">
        <v>220</v>
      </c>
      <c r="B118" s="13">
        <v>1.08367194558828E-3</v>
      </c>
      <c r="C118" s="13">
        <v>6.5580054341951805E-4</v>
      </c>
      <c r="D118" s="13">
        <v>1.4771811254373E-3</v>
      </c>
    </row>
    <row r="119" spans="1:4">
      <c r="A119" t="s">
        <v>222</v>
      </c>
      <c r="B119" s="13">
        <v>1.06973659693957E-3</v>
      </c>
      <c r="C119" s="13">
        <v>5.6232968833332705E-4</v>
      </c>
      <c r="D119" s="13">
        <v>1.49306479345275E-3</v>
      </c>
    </row>
    <row r="120" spans="1:4">
      <c r="A120" t="s">
        <v>229</v>
      </c>
      <c r="B120" s="13">
        <v>9.5261243066660896E-4</v>
      </c>
      <c r="C120" s="13">
        <v>8.8687537341151099E-4</v>
      </c>
      <c r="D120" s="13">
        <v>1.26275160722866E-3</v>
      </c>
    </row>
    <row r="121" spans="1:4">
      <c r="A121" t="s">
        <v>258</v>
      </c>
      <c r="B121" s="13">
        <v>7.1619817199233002E-4</v>
      </c>
      <c r="C121" s="13">
        <v>8.4184735628954404E-4</v>
      </c>
      <c r="D121" s="13">
        <v>8.9345632586933297E-4</v>
      </c>
    </row>
    <row r="122" spans="1:4">
      <c r="A122" t="s">
        <v>263</v>
      </c>
      <c r="B122" s="13">
        <v>6.8131566828630297E-4</v>
      </c>
      <c r="C122" s="13">
        <v>1.8145383016947301E-3</v>
      </c>
      <c r="D122" s="13">
        <v>9.7684558295047094E-4</v>
      </c>
    </row>
    <row r="123" spans="1:4">
      <c r="A123" t="s">
        <v>350</v>
      </c>
      <c r="B123" s="13">
        <v>1.52461826299833E-4</v>
      </c>
      <c r="C123" s="13">
        <v>8.96937032929143E-5</v>
      </c>
      <c r="D123" s="13">
        <v>3.0973152630136902E-4</v>
      </c>
    </row>
    <row r="124" spans="1:4">
      <c r="A124" t="s">
        <v>357</v>
      </c>
      <c r="B124" s="13">
        <v>1.02447868315181E-4</v>
      </c>
      <c r="C124" s="13">
        <v>3.4359373823392998E-5</v>
      </c>
      <c r="D124" s="13">
        <v>2.3031318622409501E-4</v>
      </c>
    </row>
    <row r="125" spans="1:4">
      <c r="A125" t="s">
        <v>277</v>
      </c>
      <c r="B125" s="13">
        <v>5.9478739074081595E-4</v>
      </c>
      <c r="C125" s="13">
        <v>6.1463893538503595E-4</v>
      </c>
      <c r="D125" s="13">
        <v>5.4401562952932701E-4</v>
      </c>
    </row>
    <row r="126" spans="1:4">
      <c r="A126" t="s">
        <v>227</v>
      </c>
      <c r="B126" s="13">
        <v>9.8531482204972294E-4</v>
      </c>
      <c r="C126" s="13">
        <v>1.95164290869528E-3</v>
      </c>
      <c r="D126" s="13">
        <v>1.0165547529891099E-3</v>
      </c>
    </row>
    <row r="127" spans="1:4">
      <c r="A127" t="s">
        <v>262</v>
      </c>
      <c r="B127" s="13">
        <v>6.8441733852791099E-4</v>
      </c>
      <c r="C127" s="13">
        <v>9.3577119823922198E-4</v>
      </c>
      <c r="D127" s="13">
        <v>7.5050331373024005E-4</v>
      </c>
    </row>
    <row r="128" spans="1:4">
      <c r="A128" t="s">
        <v>308</v>
      </c>
      <c r="B128" s="13">
        <v>4.1890358370445802E-4</v>
      </c>
      <c r="C128" s="13">
        <v>2.0361429682614699E-4</v>
      </c>
      <c r="D128" s="13">
        <v>5.7578296556023696E-4</v>
      </c>
    </row>
    <row r="129" spans="1:4">
      <c r="A129" t="s">
        <v>318</v>
      </c>
      <c r="B129" s="13">
        <v>3.71951072116425E-4</v>
      </c>
      <c r="C129" s="13">
        <v>1.59570454008509E-4</v>
      </c>
      <c r="D129" s="13">
        <v>5.32102878517736E-4</v>
      </c>
    </row>
    <row r="130" spans="1:4">
      <c r="A130" t="s">
        <v>274</v>
      </c>
      <c r="B130" s="13">
        <v>6.0802822218813696E-4</v>
      </c>
      <c r="C130" s="13">
        <v>1.9661211769268902E-3</v>
      </c>
      <c r="D130" s="13">
        <v>7.2667781170705705E-4</v>
      </c>
    </row>
    <row r="131" spans="1:4">
      <c r="A131" t="s">
        <v>330</v>
      </c>
      <c r="B131" s="13">
        <v>3.1178708855371401E-4</v>
      </c>
      <c r="C131" s="13">
        <v>4.4524265243617398E-4</v>
      </c>
      <c r="D131" s="13">
        <v>4.4077178742887098E-4</v>
      </c>
    </row>
    <row r="132" spans="1:4">
      <c r="A132" t="s">
        <v>293</v>
      </c>
      <c r="B132" s="13">
        <v>4.9297993554567299E-4</v>
      </c>
      <c r="C132" s="13">
        <v>4.8101841629616301E-4</v>
      </c>
      <c r="D132" s="13">
        <v>6.0755030159114604E-4</v>
      </c>
    </row>
    <row r="133" spans="1:4">
      <c r="A133" t="s">
        <v>264</v>
      </c>
      <c r="B133" s="13">
        <v>6.8082483519925601E-4</v>
      </c>
      <c r="C133" s="13">
        <v>4.3166840113762199E-4</v>
      </c>
      <c r="D133" s="13">
        <v>7.7829973275728604E-4</v>
      </c>
    </row>
    <row r="134" spans="1:4">
      <c r="A134" t="s">
        <v>294</v>
      </c>
      <c r="B134" s="13">
        <v>4.9140949302479704E-4</v>
      </c>
      <c r="C134" s="13">
        <v>3.4929081489525E-4</v>
      </c>
      <c r="D134" s="13">
        <v>7.2667781170705705E-4</v>
      </c>
    </row>
    <row r="135" spans="1:4">
      <c r="A135" t="s">
        <v>301</v>
      </c>
      <c r="B135" s="13">
        <v>4.7482853250687199E-4</v>
      </c>
      <c r="C135" s="13">
        <v>2.5579734044178098E-4</v>
      </c>
      <c r="D135" s="13">
        <v>7.0285230968387502E-4</v>
      </c>
    </row>
    <row r="136" spans="1:4">
      <c r="A136" t="s">
        <v>295</v>
      </c>
      <c r="B136" s="13">
        <v>4.8966673511112099E-4</v>
      </c>
      <c r="C136" s="13">
        <v>3.3972140377012998E-4</v>
      </c>
      <c r="D136" s="13">
        <v>7.0682322668773898E-4</v>
      </c>
    </row>
    <row r="137" spans="1:4">
      <c r="A137" t="s">
        <v>312</v>
      </c>
      <c r="B137" s="13">
        <v>4.1012866345101001E-4</v>
      </c>
      <c r="C137" s="13">
        <v>4.40175903403644E-4</v>
      </c>
      <c r="D137" s="13">
        <v>6.2740488661046498E-4</v>
      </c>
    </row>
    <row r="138" spans="1:4">
      <c r="A138" t="s">
        <v>282</v>
      </c>
      <c r="B138" s="13">
        <v>5.6079601946099598E-4</v>
      </c>
      <c r="C138" s="13">
        <v>4.1512284096685E-4</v>
      </c>
      <c r="D138" s="13">
        <v>6.0755030159114604E-4</v>
      </c>
    </row>
    <row r="139" spans="1:4">
      <c r="A139" t="s">
        <v>340</v>
      </c>
      <c r="B139" s="13">
        <v>2.2258774403512399E-4</v>
      </c>
      <c r="C139" s="13">
        <v>9.4152829418373002E-5</v>
      </c>
      <c r="D139" s="13">
        <v>3.0178969229364099E-4</v>
      </c>
    </row>
    <row r="140" spans="1:4">
      <c r="A140" t="s">
        <v>358</v>
      </c>
      <c r="B140" s="13">
        <v>1.0236827067204E-4</v>
      </c>
      <c r="C140" s="13">
        <v>1.7524947387377701E-4</v>
      </c>
      <c r="D140" s="13">
        <v>1.4692392914295699E-4</v>
      </c>
    </row>
    <row r="141" spans="1:4">
      <c r="A141" t="s">
        <v>349</v>
      </c>
      <c r="B141" s="13">
        <v>1.5431293483501101E-4</v>
      </c>
      <c r="C141" s="13">
        <v>6.7703686842935499E-5</v>
      </c>
      <c r="D141" s="13">
        <v>2.4619685423954999E-4</v>
      </c>
    </row>
    <row r="142" spans="1:4">
      <c r="A142" t="s">
        <v>354</v>
      </c>
      <c r="B142" s="13">
        <v>1.12399631900885E-4</v>
      </c>
      <c r="C142" s="13">
        <v>2.1560234334948701E-4</v>
      </c>
      <c r="D142" s="13">
        <v>1.3104026112750199E-4</v>
      </c>
    </row>
    <row r="143" spans="1:4">
      <c r="A143" t="s">
        <v>55</v>
      </c>
      <c r="B143" s="13">
        <v>1.1016066080881201E-2</v>
      </c>
      <c r="C143" s="13">
        <v>8.8939204889426499E-3</v>
      </c>
      <c r="D143" s="13">
        <v>1.19604020156375E-2</v>
      </c>
    </row>
    <row r="144" spans="1:4">
      <c r="A144" t="s">
        <v>363</v>
      </c>
      <c r="B144" s="13">
        <v>7.5399674540668101E-5</v>
      </c>
      <c r="C144" s="13">
        <v>1.7920087803838299E-4</v>
      </c>
      <c r="D144" s="13">
        <v>8.3389257081137707E-5</v>
      </c>
    </row>
    <row r="145" spans="1:4">
      <c r="A145" t="s">
        <v>180</v>
      </c>
      <c r="B145" s="13">
        <v>3.8504949309627599E-3</v>
      </c>
      <c r="C145" s="13">
        <v>2.5406188189623E-3</v>
      </c>
      <c r="D145" s="13">
        <v>4.5308163014084798E-3</v>
      </c>
    </row>
    <row r="146" spans="1:4">
      <c r="A146" t="s">
        <v>174</v>
      </c>
      <c r="B146" s="13">
        <v>4.4348247673762203E-3</v>
      </c>
      <c r="C146" s="13">
        <v>3.5137826696160098E-3</v>
      </c>
      <c r="D146" s="13">
        <v>5.3686797892237301E-3</v>
      </c>
    </row>
    <row r="147" spans="1:4">
      <c r="A147" t="s">
        <v>39</v>
      </c>
      <c r="B147" s="13">
        <v>2.77821978134692E-2</v>
      </c>
      <c r="C147" s="13">
        <v>2.4104536811983799E-2</v>
      </c>
      <c r="D147" s="13">
        <v>4.9954135908605403E-2</v>
      </c>
    </row>
    <row r="148" spans="1:4">
      <c r="A148" t="s">
        <v>40</v>
      </c>
      <c r="B148" s="13">
        <v>2.5824463605577601E-2</v>
      </c>
      <c r="C148" s="13">
        <v>3.0116440418795201E-2</v>
      </c>
      <c r="D148" s="13">
        <v>3.86449642816016E-2</v>
      </c>
    </row>
    <row r="149" spans="1:4">
      <c r="A149" t="s">
        <v>133</v>
      </c>
      <c r="B149" s="13">
        <v>1.08872169657067E-2</v>
      </c>
      <c r="C149" s="13">
        <v>7.4718533206590198E-3</v>
      </c>
      <c r="D149" s="13">
        <v>1.43310394669441E-2</v>
      </c>
    </row>
    <row r="150" spans="1:4">
      <c r="A150" t="s">
        <v>188</v>
      </c>
      <c r="B150" s="13">
        <v>3.1733482781491399E-3</v>
      </c>
      <c r="C150" s="13">
        <v>1.9975000891625299E-3</v>
      </c>
      <c r="D150" s="13">
        <v>4.2528521111380203E-3</v>
      </c>
    </row>
    <row r="151" spans="1:4">
      <c r="A151" t="s">
        <v>160</v>
      </c>
      <c r="B151" s="13">
        <v>5.0969589938074603E-3</v>
      </c>
      <c r="C151" s="13">
        <v>2.90713495396188E-3</v>
      </c>
      <c r="D151" s="13">
        <v>7.7949100785844501E-3</v>
      </c>
    </row>
    <row r="152" spans="1:4">
      <c r="A152" t="s">
        <v>211</v>
      </c>
      <c r="B152" s="13">
        <v>1.59153699318094E-3</v>
      </c>
      <c r="C152" s="13">
        <v>8.7969218958597805E-4</v>
      </c>
      <c r="D152" s="13">
        <v>2.4103466213452702E-3</v>
      </c>
    </row>
    <row r="153" spans="1:4">
      <c r="A153" t="s">
        <v>144</v>
      </c>
      <c r="B153" s="13">
        <v>6.9100834243916998E-3</v>
      </c>
      <c r="C153" s="13">
        <v>4.5028934695421101E-3</v>
      </c>
      <c r="D153" s="13">
        <v>8.7916102465542406E-3</v>
      </c>
    </row>
    <row r="154" spans="1:4">
      <c r="A154" t="s">
        <v>134</v>
      </c>
      <c r="B154" s="13">
        <v>8.3084048058581893E-3</v>
      </c>
      <c r="C154" s="13">
        <v>1.0402098826567801E-2</v>
      </c>
      <c r="D154" s="13">
        <v>9.5143171412574307E-3</v>
      </c>
    </row>
    <row r="155" spans="1:4">
      <c r="A155" t="s">
        <v>177</v>
      </c>
      <c r="B155" s="13">
        <v>4.0101620992026299E-3</v>
      </c>
      <c r="C155" s="13">
        <v>3.1343917677792198E-3</v>
      </c>
      <c r="D155" s="13">
        <v>5.5672256394169103E-3</v>
      </c>
    </row>
    <row r="156" spans="1:4">
      <c r="A156" t="s">
        <v>139</v>
      </c>
      <c r="B156" s="13">
        <v>7.6862086679424504E-3</v>
      </c>
      <c r="C156" s="13">
        <v>4.8605233656560803E-3</v>
      </c>
      <c r="D156" s="13">
        <v>1.1110625776810599E-2</v>
      </c>
    </row>
    <row r="157" spans="1:4">
      <c r="A157" t="s">
        <v>372</v>
      </c>
      <c r="B157" s="13">
        <v>1.61249046093665E-5</v>
      </c>
      <c r="C157" s="13">
        <v>3.4811144888424201E-6</v>
      </c>
      <c r="D157" s="13">
        <v>6.3534672061819206E-5</v>
      </c>
    </row>
    <row r="158" spans="1:4">
      <c r="A158" t="s">
        <v>244</v>
      </c>
      <c r="B158" s="13">
        <v>8.6755559402672104E-4</v>
      </c>
      <c r="C158" s="13">
        <v>1.3575618085189601E-3</v>
      </c>
      <c r="D158" s="13">
        <v>1.3024607772672901E-3</v>
      </c>
    </row>
    <row r="159" spans="1:4">
      <c r="A159" t="s">
        <v>338</v>
      </c>
      <c r="B159" s="13">
        <v>2.4611809943467298E-4</v>
      </c>
      <c r="C159" s="13">
        <v>2.5583539426464198E-4</v>
      </c>
      <c r="D159" s="13">
        <v>5.8769571657182797E-4</v>
      </c>
    </row>
    <row r="160" spans="1:4">
      <c r="A160" t="s">
        <v>310</v>
      </c>
      <c r="B160" s="13">
        <v>4.1480192271275799E-4</v>
      </c>
      <c r="C160" s="13">
        <v>6.4765380550233398E-4</v>
      </c>
      <c r="D160" s="13">
        <v>8.9345632586933297E-4</v>
      </c>
    </row>
    <row r="161" spans="1:4">
      <c r="A161" t="s">
        <v>235</v>
      </c>
      <c r="B161" s="13">
        <v>9.0808722881223405E-4</v>
      </c>
      <c r="C161" s="13">
        <v>9.3159501743418898E-4</v>
      </c>
      <c r="D161" s="13">
        <v>1.17142051613979E-3</v>
      </c>
    </row>
    <row r="162" spans="1:4">
      <c r="A162" t="s">
        <v>283</v>
      </c>
      <c r="B162" s="13">
        <v>5.5893728567114897E-4</v>
      </c>
      <c r="C162" s="13">
        <v>4.2580809050729102E-4</v>
      </c>
      <c r="D162" s="13">
        <v>1.13171134610116E-3</v>
      </c>
    </row>
    <row r="163" spans="1:4">
      <c r="A163" t="s">
        <v>216</v>
      </c>
      <c r="B163" s="13">
        <v>1.20250952897282E-3</v>
      </c>
      <c r="C163" s="13">
        <v>1.3446028602931101E-3</v>
      </c>
      <c r="D163" s="13">
        <v>1.72337797967685E-3</v>
      </c>
    </row>
    <row r="164" spans="1:4">
      <c r="A164" t="s">
        <v>329</v>
      </c>
      <c r="B164" s="13">
        <v>3.1671284986869601E-4</v>
      </c>
      <c r="C164" s="13">
        <v>2.78690049743758E-4</v>
      </c>
      <c r="D164" s="13">
        <v>6.3931763762205599E-4</v>
      </c>
    </row>
    <row r="165" spans="1:4">
      <c r="A165" t="s">
        <v>289</v>
      </c>
      <c r="B165" s="13">
        <v>5.1841291432392202E-4</v>
      </c>
      <c r="C165" s="13">
        <v>3.0347367576245799E-4</v>
      </c>
      <c r="D165" s="13">
        <v>1.1158276780857E-3</v>
      </c>
    </row>
    <row r="166" spans="1:4">
      <c r="A166" t="s">
        <v>212</v>
      </c>
      <c r="B166" s="13">
        <v>1.43946606184181E-3</v>
      </c>
      <c r="C166" s="13">
        <v>1.9774934817971801E-3</v>
      </c>
      <c r="D166" s="13">
        <v>1.9338365808816199E-3</v>
      </c>
    </row>
    <row r="167" spans="1:4">
      <c r="A167" t="s">
        <v>327</v>
      </c>
      <c r="B167" s="13">
        <v>3.22951741982849E-4</v>
      </c>
      <c r="C167" s="13">
        <v>1.8762828310237801E-4</v>
      </c>
      <c r="D167" s="13">
        <v>8.3389257081137704E-4</v>
      </c>
    </row>
    <row r="168" spans="1:4">
      <c r="A168" t="s">
        <v>302</v>
      </c>
      <c r="B168" s="13">
        <v>4.6426952917991301E-4</v>
      </c>
      <c r="C168" s="13">
        <v>3.4710916875877899E-4</v>
      </c>
      <c r="D168" s="13">
        <v>8.6963082384615095E-4</v>
      </c>
    </row>
    <row r="169" spans="1:4">
      <c r="A169" t="s">
        <v>298</v>
      </c>
      <c r="B169" s="13">
        <v>4.8059510990851502E-4</v>
      </c>
      <c r="C169" s="13">
        <v>2.89039968219187E-4</v>
      </c>
      <c r="D169" s="13">
        <v>9.6096191493501596E-4</v>
      </c>
    </row>
    <row r="170" spans="1:4">
      <c r="A170" t="s">
        <v>309</v>
      </c>
      <c r="B170" s="13">
        <v>4.1742814611747599E-4</v>
      </c>
      <c r="C170" s="13">
        <v>3.1277027694598701E-4</v>
      </c>
      <c r="D170" s="13">
        <v>7.1476506069546603E-4</v>
      </c>
    </row>
    <row r="171" spans="1:4">
      <c r="A171" t="s">
        <v>313</v>
      </c>
      <c r="B171" s="13">
        <v>4.0018983087928498E-4</v>
      </c>
      <c r="C171" s="13">
        <v>4.0056064162970998E-4</v>
      </c>
      <c r="D171" s="13">
        <v>6.3534672061819203E-4</v>
      </c>
    </row>
    <row r="172" spans="1:4">
      <c r="A172" t="s">
        <v>271</v>
      </c>
      <c r="B172" s="13">
        <v>6.2729938656874696E-4</v>
      </c>
      <c r="C172" s="13">
        <v>5.9772217535604302E-4</v>
      </c>
      <c r="D172" s="13">
        <v>1.1078858440779699E-3</v>
      </c>
    </row>
    <row r="173" spans="1:4">
      <c r="A173" t="s">
        <v>273</v>
      </c>
      <c r="B173" s="13">
        <v>6.2260814834066904E-4</v>
      </c>
      <c r="C173" s="13">
        <v>8.5677785461747604E-4</v>
      </c>
      <c r="D173" s="13">
        <v>7.8227064976114902E-4</v>
      </c>
    </row>
    <row r="174" spans="1:4">
      <c r="A174" t="s">
        <v>332</v>
      </c>
      <c r="B174" s="13">
        <v>2.9816758386656198E-4</v>
      </c>
      <c r="C174" s="13">
        <v>3.0650111234988898E-4</v>
      </c>
      <c r="D174" s="13">
        <v>5.2416104451000905E-4</v>
      </c>
    </row>
    <row r="175" spans="1:4">
      <c r="A175" t="s">
        <v>339</v>
      </c>
      <c r="B175" s="13">
        <v>2.30497900373581E-4</v>
      </c>
      <c r="C175" s="13">
        <v>5.1404005140663004E-4</v>
      </c>
      <c r="D175" s="13">
        <v>5.5592838054091803E-4</v>
      </c>
    </row>
    <row r="176" spans="1:4">
      <c r="A176" t="s">
        <v>311</v>
      </c>
      <c r="B176" s="13">
        <v>4.1168768377654899E-4</v>
      </c>
      <c r="C176" s="13">
        <v>1.08369609101093E-3</v>
      </c>
      <c r="D176" s="13">
        <v>8.4977623882683201E-4</v>
      </c>
    </row>
    <row r="177" spans="1:4">
      <c r="A177" t="s">
        <v>279</v>
      </c>
      <c r="B177" s="13">
        <v>5.8389884796907496E-4</v>
      </c>
      <c r="C177" s="13">
        <v>2.7082756558296302E-3</v>
      </c>
      <c r="D177" s="13">
        <v>7.2667781170705705E-4</v>
      </c>
    </row>
    <row r="178" spans="1:4">
      <c r="A178" t="s">
        <v>243</v>
      </c>
      <c r="B178" s="13">
        <v>8.6867224787392301E-4</v>
      </c>
      <c r="C178" s="13">
        <v>1.6378521337767099E-3</v>
      </c>
      <c r="D178" s="13">
        <v>1.40173370236389E-3</v>
      </c>
    </row>
    <row r="179" spans="1:4">
      <c r="A179" t="s">
        <v>202</v>
      </c>
      <c r="B179" s="13">
        <v>2.0688475543519502E-3</v>
      </c>
      <c r="C179" s="13">
        <v>3.97751503734788E-3</v>
      </c>
      <c r="D179" s="13">
        <v>1.5049775444643399E-3</v>
      </c>
    </row>
    <row r="180" spans="1:4">
      <c r="A180" t="s">
        <v>213</v>
      </c>
      <c r="B180" s="13">
        <v>1.2326383846544299E-3</v>
      </c>
      <c r="C180" s="13">
        <v>4.1370489496641103E-3</v>
      </c>
      <c r="D180" s="13">
        <v>2.0013421699473098E-3</v>
      </c>
    </row>
    <row r="181" spans="1:4">
      <c r="A181" t="s">
        <v>259</v>
      </c>
      <c r="B181" s="13">
        <v>7.0096660268609604E-4</v>
      </c>
      <c r="C181" s="13">
        <v>4.3293178170938299E-4</v>
      </c>
      <c r="D181" s="13">
        <v>1.4136464533754799E-3</v>
      </c>
    </row>
    <row r="182" spans="1:4">
      <c r="A182" t="s">
        <v>238</v>
      </c>
      <c r="B182" s="13">
        <v>8.9078146107697098E-4</v>
      </c>
      <c r="C182" s="13">
        <v>1.78159251879973E-3</v>
      </c>
      <c r="D182" s="13">
        <v>1.50894846146821E-3</v>
      </c>
    </row>
    <row r="183" spans="1:4">
      <c r="A183" t="s">
        <v>270</v>
      </c>
      <c r="B183" s="13">
        <v>6.4237379226782102E-4</v>
      </c>
      <c r="C183" s="13">
        <v>3.7847744689352002E-4</v>
      </c>
      <c r="D183" s="13">
        <v>1.05626392302774E-3</v>
      </c>
    </row>
    <row r="184" spans="1:4">
      <c r="A184" t="s">
        <v>306</v>
      </c>
      <c r="B184" s="13">
        <v>4.2184945108052798E-4</v>
      </c>
      <c r="C184" s="13">
        <v>3.7172635620474198E-4</v>
      </c>
      <c r="D184" s="13">
        <v>8.2595073680364998E-4</v>
      </c>
    </row>
    <row r="185" spans="1:4">
      <c r="A185" t="s">
        <v>268</v>
      </c>
      <c r="B185" s="13">
        <v>6.5735850314024597E-4</v>
      </c>
      <c r="C185" s="13">
        <v>1.0236986069510599E-3</v>
      </c>
      <c r="D185" s="13">
        <v>9.8478741695819799E-4</v>
      </c>
    </row>
    <row r="186" spans="1:4">
      <c r="A186" t="s">
        <v>265</v>
      </c>
      <c r="B186" s="13">
        <v>6.7097348614567E-4</v>
      </c>
      <c r="C186" s="13">
        <v>3.4711000309087101E-4</v>
      </c>
      <c r="D186" s="13">
        <v>1.2468679392132001E-3</v>
      </c>
    </row>
    <row r="187" spans="1:4">
      <c r="A187" t="s">
        <v>355</v>
      </c>
      <c r="B187" s="13">
        <v>1.1151701698525401E-4</v>
      </c>
      <c r="C187" s="13">
        <v>8.0445462047488194E-5</v>
      </c>
      <c r="D187" s="13">
        <v>3.5738253034773302E-4</v>
      </c>
    </row>
    <row r="188" spans="1:4">
      <c r="A188" t="s">
        <v>307</v>
      </c>
      <c r="B188" s="13">
        <v>4.20203564643596E-4</v>
      </c>
      <c r="C188" s="13">
        <v>4.3100365147477501E-4</v>
      </c>
      <c r="D188" s="13">
        <v>6.7902680766069299E-4</v>
      </c>
    </row>
    <row r="189" spans="1:4">
      <c r="A189" t="s">
        <v>185</v>
      </c>
      <c r="B189" s="13">
        <v>3.5612212878032498E-3</v>
      </c>
      <c r="C189" s="13">
        <v>4.3876359765274604E-3</v>
      </c>
      <c r="D189" s="13">
        <v>4.0821026799718902E-3</v>
      </c>
    </row>
    <row r="190" spans="1:4">
      <c r="A190" t="s">
        <v>187</v>
      </c>
      <c r="B190" s="13">
        <v>3.3966375116657602E-3</v>
      </c>
      <c r="C190" s="13">
        <v>4.4747428750066803E-3</v>
      </c>
      <c r="D190" s="13">
        <v>3.9192950828134702E-3</v>
      </c>
    </row>
    <row r="191" spans="1:4">
      <c r="A191" t="s">
        <v>51</v>
      </c>
      <c r="B191" s="13">
        <v>1.4709869734299E-2</v>
      </c>
      <c r="C191" s="13">
        <v>1.06343097185002E-2</v>
      </c>
      <c r="D191" s="13">
        <v>1.8762582843256E-2</v>
      </c>
    </row>
    <row r="192" spans="1:4">
      <c r="A192" t="s">
        <v>137</v>
      </c>
      <c r="B192" s="13">
        <v>7.9291959305747804E-3</v>
      </c>
      <c r="C192" s="13">
        <v>5.8036409075930603E-3</v>
      </c>
      <c r="D192" s="13">
        <v>1.0892225341598101E-2</v>
      </c>
    </row>
    <row r="193" spans="1:4">
      <c r="A193" t="s">
        <v>208</v>
      </c>
      <c r="B193" s="13">
        <v>1.72656671236971E-3</v>
      </c>
      <c r="C193" s="13">
        <v>4.9795720214739598E-4</v>
      </c>
      <c r="D193" s="13">
        <v>4.5189035503968899E-3</v>
      </c>
    </row>
    <row r="194" spans="1:4">
      <c r="A194" t="s">
        <v>209</v>
      </c>
      <c r="B194" s="13">
        <v>1.6235704353508699E-3</v>
      </c>
      <c r="C194" s="13">
        <v>4.3941660403084301E-4</v>
      </c>
      <c r="D194" s="13">
        <v>4.3124158661959804E-3</v>
      </c>
    </row>
    <row r="195" spans="1:4">
      <c r="A195" t="s">
        <v>219</v>
      </c>
      <c r="B195" s="13">
        <v>1.0837549920389099E-3</v>
      </c>
      <c r="C195" s="13">
        <v>4.8835909981916298E-4</v>
      </c>
      <c r="D195" s="13">
        <v>3.34351211725324E-3</v>
      </c>
    </row>
    <row r="196" spans="1:4">
      <c r="A196" t="s">
        <v>346</v>
      </c>
      <c r="B196" s="13">
        <v>1.8114800000490299E-4</v>
      </c>
      <c r="C196" s="13">
        <v>4.8485648184643303E-5</v>
      </c>
      <c r="D196" s="13">
        <v>6.9888139268001203E-4</v>
      </c>
    </row>
    <row r="197" spans="1:4">
      <c r="A197" t="s">
        <v>371</v>
      </c>
      <c r="B197" s="13">
        <v>2.37964443228938E-5</v>
      </c>
      <c r="C197" s="13">
        <v>3.9491336153651496E-6</v>
      </c>
      <c r="D197" s="13">
        <v>1.1912751011591101E-4</v>
      </c>
    </row>
    <row r="198" spans="1:4">
      <c r="A198" t="s">
        <v>385</v>
      </c>
      <c r="B198" s="13">
        <v>2.3509505346912E-6</v>
      </c>
      <c r="C198" s="13">
        <v>1.3938784840054601E-7</v>
      </c>
      <c r="D198" s="13">
        <v>7.9418340077274007E-6</v>
      </c>
    </row>
    <row r="199" spans="1:4">
      <c r="A199" t="s">
        <v>170</v>
      </c>
      <c r="B199" s="13">
        <v>4.6957983277325799E-3</v>
      </c>
      <c r="C199" s="13">
        <v>4.3953383760971902E-3</v>
      </c>
      <c r="D199" s="13">
        <v>5.3527961212082699E-3</v>
      </c>
    </row>
    <row r="200" spans="1:4">
      <c r="A200" t="s">
        <v>168</v>
      </c>
      <c r="B200" s="13">
        <v>4.80885870804476E-3</v>
      </c>
      <c r="C200" s="13">
        <v>3.81613811855266E-3</v>
      </c>
      <c r="D200" s="13">
        <v>5.3885343742430397E-3</v>
      </c>
    </row>
    <row r="201" spans="1:4">
      <c r="A201" t="s">
        <v>232</v>
      </c>
      <c r="B201" s="13">
        <v>9.3137067674008904E-4</v>
      </c>
      <c r="C201" s="13">
        <v>3.00326027477585E-4</v>
      </c>
      <c r="D201" s="13">
        <v>2.7597873176852701E-3</v>
      </c>
    </row>
    <row r="202" spans="1:4">
      <c r="A202" t="s">
        <v>148</v>
      </c>
      <c r="B202" s="13">
        <v>6.3091464349296399E-3</v>
      </c>
      <c r="C202" s="13">
        <v>4.1238474701657804E-3</v>
      </c>
      <c r="D202" s="13">
        <v>6.5877513094098799E-3</v>
      </c>
    </row>
    <row r="203" spans="1:4">
      <c r="A203" t="s">
        <v>184</v>
      </c>
      <c r="B203" s="13">
        <v>3.6888419867016401E-3</v>
      </c>
      <c r="C203" s="13">
        <v>3.2297726477192798E-3</v>
      </c>
      <c r="D203" s="13">
        <v>3.8994404977941602E-3</v>
      </c>
    </row>
    <row r="204" spans="1:4">
      <c r="A204" t="s">
        <v>183</v>
      </c>
      <c r="B204" s="13">
        <v>3.7191348055381499E-3</v>
      </c>
      <c r="C204" s="13">
        <v>3.4389509262734699E-3</v>
      </c>
      <c r="D204" s="13">
        <v>4.04636442693711E-3</v>
      </c>
    </row>
    <row r="205" spans="1:4">
      <c r="A205" t="s">
        <v>205</v>
      </c>
      <c r="B205" s="13">
        <v>1.93470575082436E-3</v>
      </c>
      <c r="C205" s="13">
        <v>7.5436142103266603E-4</v>
      </c>
      <c r="D205" s="13">
        <v>2.6446307245732298E-3</v>
      </c>
    </row>
    <row r="206" spans="1:4">
      <c r="A206" t="s">
        <v>196</v>
      </c>
      <c r="B206" s="13">
        <v>2.6166047584160802E-3</v>
      </c>
      <c r="C206" s="13">
        <v>7.8879681599129702E-4</v>
      </c>
      <c r="D206" s="13">
        <v>3.7723711536705199E-3</v>
      </c>
    </row>
    <row r="207" spans="1:4">
      <c r="A207" t="s">
        <v>181</v>
      </c>
      <c r="B207" s="13">
        <v>3.8361905446946099E-3</v>
      </c>
      <c r="C207" s="13">
        <v>1.7003376799756601E-3</v>
      </c>
      <c r="D207" s="13">
        <v>5.4560399633087299E-3</v>
      </c>
    </row>
    <row r="208" spans="1:4">
      <c r="A208" t="s">
        <v>176</v>
      </c>
      <c r="B208" s="13">
        <v>4.3318132671795097E-3</v>
      </c>
      <c r="C208" s="13">
        <v>4.3847621602079601E-3</v>
      </c>
      <c r="D208" s="13">
        <v>6.0159392608535103E-3</v>
      </c>
    </row>
    <row r="209" spans="1:4">
      <c r="A209" t="s">
        <v>161</v>
      </c>
      <c r="B209" s="13">
        <v>5.0894971461249603E-3</v>
      </c>
      <c r="C209" s="13">
        <v>3.6505987938269899E-3</v>
      </c>
      <c r="D209" s="13">
        <v>6.9054246697189802E-3</v>
      </c>
    </row>
    <row r="210" spans="1:4">
      <c r="A210" t="s">
        <v>195</v>
      </c>
      <c r="B210" s="13">
        <v>2.7006372344806299E-3</v>
      </c>
      <c r="C210" s="13">
        <v>2.6019519829067199E-3</v>
      </c>
      <c r="D210" s="13">
        <v>3.2680646941798301E-3</v>
      </c>
    </row>
    <row r="211" spans="1:4">
      <c r="A211" t="s">
        <v>186</v>
      </c>
      <c r="B211" s="13">
        <v>3.4312568155744202E-3</v>
      </c>
      <c r="C211" s="13">
        <v>1.9836677744503499E-3</v>
      </c>
      <c r="D211" s="13">
        <v>4.8167223256866702E-3</v>
      </c>
    </row>
    <row r="212" spans="1:4">
      <c r="A212" t="s">
        <v>173</v>
      </c>
      <c r="B212" s="13">
        <v>4.4784750299545198E-3</v>
      </c>
      <c r="C212" s="13">
        <v>2.8042322100222902E-3</v>
      </c>
      <c r="D212" s="13">
        <v>6.1747759410080601E-3</v>
      </c>
    </row>
    <row r="213" spans="1:4">
      <c r="A213" t="s">
        <v>152</v>
      </c>
      <c r="B213" s="13">
        <v>6.0041222621600903E-3</v>
      </c>
      <c r="C213" s="13">
        <v>1.04411769629182E-2</v>
      </c>
      <c r="D213" s="13">
        <v>7.6043060623989904E-3</v>
      </c>
    </row>
    <row r="214" spans="1:4">
      <c r="A214" t="s">
        <v>143</v>
      </c>
      <c r="B214" s="13">
        <v>7.0631648219688604E-3</v>
      </c>
      <c r="C214" s="13">
        <v>1.18625171405356E-2</v>
      </c>
      <c r="D214" s="13">
        <v>9.0536907688092399E-3</v>
      </c>
    </row>
    <row r="215" spans="1:4">
      <c r="A215" t="s">
        <v>203</v>
      </c>
      <c r="B215" s="13">
        <v>2.0277879698544902E-3</v>
      </c>
      <c r="C215" s="13">
        <v>2.6529302641382902E-3</v>
      </c>
      <c r="D215" s="13">
        <v>2.6724271436002699E-3</v>
      </c>
    </row>
    <row r="216" spans="1:4">
      <c r="A216" t="s">
        <v>199</v>
      </c>
      <c r="B216" s="13">
        <v>2.3419769689745902E-3</v>
      </c>
      <c r="C216" s="13">
        <v>6.5720136459687596E-4</v>
      </c>
      <c r="D216" s="13">
        <v>3.3554248682648299E-3</v>
      </c>
    </row>
    <row r="217" spans="1:4">
      <c r="A217" t="s">
        <v>193</v>
      </c>
      <c r="B217" s="13">
        <v>2.8729452642674001E-3</v>
      </c>
      <c r="C217" s="13">
        <v>1.2097008873181399E-3</v>
      </c>
      <c r="D217" s="13">
        <v>4.08607359697575E-3</v>
      </c>
    </row>
    <row r="218" spans="1:4">
      <c r="A218" t="s">
        <v>172</v>
      </c>
      <c r="B218" s="13">
        <v>4.4851442122347202E-3</v>
      </c>
      <c r="C218" s="13">
        <v>3.00000987182733E-3</v>
      </c>
      <c r="D218" s="13">
        <v>5.28926144914645E-3</v>
      </c>
    </row>
    <row r="219" spans="1:4">
      <c r="A219" t="s">
        <v>157</v>
      </c>
      <c r="B219" s="13">
        <v>5.36643095940194E-3</v>
      </c>
      <c r="C219" s="13">
        <v>7.7614872840858599E-3</v>
      </c>
      <c r="D219" s="13">
        <v>5.8412189126835099E-3</v>
      </c>
    </row>
    <row r="220" spans="1:4">
      <c r="A220" t="s">
        <v>207</v>
      </c>
      <c r="B220" s="13">
        <v>1.7331819834301601E-3</v>
      </c>
      <c r="C220" s="13">
        <v>9.6693709981063997E-4</v>
      </c>
      <c r="D220" s="13">
        <v>2.0569350080014001E-3</v>
      </c>
    </row>
    <row r="221" spans="1:4">
      <c r="A221" t="s">
        <v>198</v>
      </c>
      <c r="B221" s="13">
        <v>2.3476330663834799E-3</v>
      </c>
      <c r="C221" s="13">
        <v>1.2033107199064699E-3</v>
      </c>
      <c r="D221" s="13">
        <v>3.23232644114505E-3</v>
      </c>
    </row>
    <row r="222" spans="1:4">
      <c r="A222" t="s">
        <v>190</v>
      </c>
      <c r="B222" s="13">
        <v>2.99567011947893E-3</v>
      </c>
      <c r="C222" s="13">
        <v>1.7710413494982499E-3</v>
      </c>
      <c r="D222" s="13">
        <v>4.1337246010221098E-3</v>
      </c>
    </row>
    <row r="223" spans="1:4">
      <c r="A223" t="s">
        <v>179</v>
      </c>
      <c r="B223" s="13">
        <v>3.9824955130379099E-3</v>
      </c>
      <c r="C223" s="13">
        <v>2.6970176828340401E-3</v>
      </c>
      <c r="D223" s="13">
        <v>4.98350083984895E-3</v>
      </c>
    </row>
    <row r="224" spans="1:4">
      <c r="A224" t="s">
        <v>167</v>
      </c>
      <c r="B224" s="13">
        <v>4.84749160735786E-3</v>
      </c>
      <c r="C224" s="13">
        <v>4.4389747387124099E-3</v>
      </c>
      <c r="D224" s="13">
        <v>6.2184560280505599E-3</v>
      </c>
    </row>
    <row r="225" spans="1:4">
      <c r="A225" t="s">
        <v>322</v>
      </c>
      <c r="B225" s="13">
        <v>3.37173527889958E-4</v>
      </c>
      <c r="C225" s="13">
        <v>2.9088490338926101E-4</v>
      </c>
      <c r="D225" s="13">
        <v>8.9345632586933297E-4</v>
      </c>
    </row>
    <row r="226" spans="1:4">
      <c r="A226" t="s">
        <v>260</v>
      </c>
      <c r="B226" s="13">
        <v>6.9526860807407598E-4</v>
      </c>
      <c r="C226" s="13">
        <v>7.1542006681177695E-4</v>
      </c>
      <c r="D226" s="13">
        <v>1.24289702220934E-3</v>
      </c>
    </row>
    <row r="227" spans="1:4">
      <c r="A227" t="s">
        <v>272</v>
      </c>
      <c r="B227" s="13">
        <v>6.2353248996070503E-4</v>
      </c>
      <c r="C227" s="13">
        <v>3.9504143726533001E-4</v>
      </c>
      <c r="D227" s="13">
        <v>1.33025719629434E-3</v>
      </c>
    </row>
    <row r="228" spans="1:4">
      <c r="A228" t="s">
        <v>248</v>
      </c>
      <c r="B228" s="13">
        <v>7.9943677082545603E-4</v>
      </c>
      <c r="C228" s="13">
        <v>5.5920955808904499E-4</v>
      </c>
      <c r="D228" s="13">
        <v>1.7352907306884401E-3</v>
      </c>
    </row>
    <row r="229" spans="1:4">
      <c r="A229" t="s">
        <v>276</v>
      </c>
      <c r="B229" s="13">
        <v>6.01145407079284E-4</v>
      </c>
      <c r="C229" s="13">
        <v>2.75951172740117E-4</v>
      </c>
      <c r="D229" s="13">
        <v>1.45335562341411E-3</v>
      </c>
    </row>
    <row r="230" spans="1:4">
      <c r="A230" t="s">
        <v>254</v>
      </c>
      <c r="B230" s="13">
        <v>7.3792187043744803E-4</v>
      </c>
      <c r="C230" s="13">
        <v>3.8246153757023199E-4</v>
      </c>
      <c r="D230" s="13">
        <v>1.6955815606498001E-3</v>
      </c>
    </row>
    <row r="231" spans="1:4">
      <c r="A231" t="s">
        <v>237</v>
      </c>
      <c r="B231" s="13">
        <v>8.9523355947862798E-4</v>
      </c>
      <c r="C231" s="13">
        <v>1.2517630772167099E-3</v>
      </c>
      <c r="D231" s="13">
        <v>1.7551453157077599E-3</v>
      </c>
    </row>
    <row r="232" spans="1:4">
      <c r="A232" t="s">
        <v>305</v>
      </c>
      <c r="B232" s="13">
        <v>4.2892341686149199E-4</v>
      </c>
      <c r="C232" s="13">
        <v>1.6833609117009301E-4</v>
      </c>
      <c r="D232" s="13">
        <v>1.20715876917457E-3</v>
      </c>
    </row>
    <row r="233" spans="1:4">
      <c r="A233" t="s">
        <v>253</v>
      </c>
      <c r="B233" s="13">
        <v>7.5583872498376497E-4</v>
      </c>
      <c r="C233" s="13">
        <v>7.1924392022830095E-4</v>
      </c>
      <c r="D233" s="13">
        <v>1.48909387644889E-3</v>
      </c>
    </row>
    <row r="234" spans="1:4">
      <c r="A234" t="s">
        <v>267</v>
      </c>
      <c r="B234" s="13">
        <v>6.6536366512020195E-4</v>
      </c>
      <c r="C234" s="13">
        <v>4.0337633124454898E-4</v>
      </c>
      <c r="D234" s="13">
        <v>1.63998872259571E-3</v>
      </c>
    </row>
    <row r="235" spans="1:4">
      <c r="A235" t="s">
        <v>249</v>
      </c>
      <c r="B235" s="13">
        <v>7.8333407174167597E-4</v>
      </c>
      <c r="C235" s="13">
        <v>2.6824650611679998E-4</v>
      </c>
      <c r="D235" s="13">
        <v>1.9894294189357099E-3</v>
      </c>
    </row>
    <row r="236" spans="1:4">
      <c r="A236" t="s">
        <v>239</v>
      </c>
      <c r="B236" s="13">
        <v>8.8774766755020699E-4</v>
      </c>
      <c r="C236" s="13">
        <v>6.6718146677626801E-4</v>
      </c>
      <c r="D236" s="13">
        <v>1.7392616476922999E-3</v>
      </c>
    </row>
    <row r="237" spans="1:4">
      <c r="A237" t="s">
        <v>245</v>
      </c>
      <c r="B237" s="13">
        <v>8.4116935329720996E-4</v>
      </c>
      <c r="C237" s="13">
        <v>7.58345466981559E-4</v>
      </c>
      <c r="D237" s="13">
        <v>1.6439596395995701E-3</v>
      </c>
    </row>
    <row r="238" spans="1:4">
      <c r="A238" t="s">
        <v>255</v>
      </c>
      <c r="B238" s="13">
        <v>7.2587673313234398E-4</v>
      </c>
      <c r="C238" s="13">
        <v>4.0606917605588602E-4</v>
      </c>
      <c r="D238" s="13">
        <v>1.3620245323252499E-3</v>
      </c>
    </row>
    <row r="239" spans="1:4">
      <c r="A239" t="s">
        <v>240</v>
      </c>
      <c r="B239" s="13">
        <v>8.8719628768443002E-4</v>
      </c>
      <c r="C239" s="13">
        <v>6.3535352896546503E-4</v>
      </c>
      <c r="D239" s="13">
        <v>1.58439588454162E-3</v>
      </c>
    </row>
    <row r="240" spans="1:4">
      <c r="A240" t="s">
        <v>300</v>
      </c>
      <c r="B240" s="13">
        <v>4.7802959884932802E-4</v>
      </c>
      <c r="C240" s="13">
        <v>2.18724469472916E-4</v>
      </c>
      <c r="D240" s="13">
        <v>1.1237695120934301E-3</v>
      </c>
    </row>
    <row r="241" spans="1:4">
      <c r="A241" t="s">
        <v>368</v>
      </c>
      <c r="B241" s="13">
        <v>3.9528836130575399E-5</v>
      </c>
      <c r="C241" s="13">
        <v>7.5174368537698098E-6</v>
      </c>
      <c r="D241" s="13">
        <v>1.03243842100456E-4</v>
      </c>
    </row>
    <row r="242" spans="1:4">
      <c r="A242" t="s">
        <v>326</v>
      </c>
      <c r="B242" s="13">
        <v>3.2677126838131398E-4</v>
      </c>
      <c r="C242" s="13">
        <v>1.3360186684517901E-4</v>
      </c>
      <c r="D242" s="13">
        <v>8.4977623882683201E-4</v>
      </c>
    </row>
    <row r="243" spans="1:4">
      <c r="A243" t="s">
        <v>321</v>
      </c>
      <c r="B243" s="13">
        <v>3.4027703646399301E-4</v>
      </c>
      <c r="C243" s="13">
        <v>5.89753507446523E-4</v>
      </c>
      <c r="D243" s="13">
        <v>6.9093955867228401E-4</v>
      </c>
    </row>
    <row r="244" spans="1:4">
      <c r="A244" t="s">
        <v>64</v>
      </c>
      <c r="B244" s="13">
        <v>1.30272624964336E-2</v>
      </c>
      <c r="C244" s="13">
        <v>1.08066771298411E-2</v>
      </c>
      <c r="D244" s="13">
        <v>1.37870238374148E-2</v>
      </c>
    </row>
    <row r="245" spans="1:4">
      <c r="A245" t="s">
        <v>52</v>
      </c>
      <c r="B245" s="13">
        <v>1.33747942415797E-2</v>
      </c>
      <c r="C245" s="13">
        <v>1.33595261018363E-2</v>
      </c>
      <c r="D245" s="13">
        <v>1.49068224325043E-2</v>
      </c>
    </row>
    <row r="246" spans="1:4">
      <c r="A246" t="s">
        <v>42</v>
      </c>
      <c r="B246" s="13">
        <v>2.1688030862651999E-2</v>
      </c>
      <c r="C246" s="13">
        <v>3.7043866535018601E-2</v>
      </c>
      <c r="D246" s="13">
        <v>2.00968109565542E-2</v>
      </c>
    </row>
    <row r="247" spans="1:4">
      <c r="A247" t="s">
        <v>250</v>
      </c>
      <c r="B247" s="13">
        <v>7.8034254411865199E-4</v>
      </c>
      <c r="C247" s="13">
        <v>7.8343446795943504E-4</v>
      </c>
      <c r="D247" s="13">
        <v>6.2740488661046498E-4</v>
      </c>
    </row>
    <row r="248" spans="1:4">
      <c r="A248" t="s">
        <v>206</v>
      </c>
      <c r="B248" s="13">
        <v>1.81842470452348E-3</v>
      </c>
      <c r="C248" s="13">
        <v>1.58866111274776E-3</v>
      </c>
      <c r="D248" s="13">
        <v>2.1482660990902601E-3</v>
      </c>
    </row>
    <row r="249" spans="1:4">
      <c r="A249" t="s">
        <v>241</v>
      </c>
      <c r="B249" s="13">
        <v>8.8663707003096097E-4</v>
      </c>
      <c r="C249" s="13">
        <v>5.6156242000457001E-4</v>
      </c>
      <c r="D249" s="13">
        <v>1.5724831335300301E-3</v>
      </c>
    </row>
    <row r="250" spans="1:4">
      <c r="A250" t="s">
        <v>257</v>
      </c>
      <c r="B250" s="13">
        <v>7.2150512548482999E-4</v>
      </c>
      <c r="C250" s="13">
        <v>6.5991010300517903E-4</v>
      </c>
      <c r="D250" s="13">
        <v>1.3779082003406999E-3</v>
      </c>
    </row>
    <row r="251" spans="1:4">
      <c r="A251" t="s">
        <v>234</v>
      </c>
      <c r="B251" s="13">
        <v>9.2078577937243597E-4</v>
      </c>
      <c r="C251" s="13">
        <v>7.0232059184339405E-4</v>
      </c>
      <c r="D251" s="13">
        <v>1.5168902954759301E-3</v>
      </c>
    </row>
    <row r="252" spans="1:4">
      <c r="A252" t="s">
        <v>230</v>
      </c>
      <c r="B252" s="13">
        <v>9.4984388511717597E-4</v>
      </c>
      <c r="C252" s="13">
        <v>4.4645293706815702E-4</v>
      </c>
      <c r="D252" s="13">
        <v>1.5367448804952501E-3</v>
      </c>
    </row>
    <row r="253" spans="1:4">
      <c r="A253" t="s">
        <v>377</v>
      </c>
      <c r="B253" s="13">
        <v>5.5923137930179302E-6</v>
      </c>
      <c r="C253" s="13">
        <v>2.6622713515004999E-7</v>
      </c>
      <c r="D253" s="13">
        <v>1.19127510115911E-5</v>
      </c>
    </row>
    <row r="254" spans="1:4">
      <c r="A254" t="s">
        <v>214</v>
      </c>
      <c r="B254" s="13">
        <v>1.2094610920246199E-3</v>
      </c>
      <c r="C254" s="13">
        <v>1.3844893448454101E-3</v>
      </c>
      <c r="D254" s="13">
        <v>1.97751666792412E-3</v>
      </c>
    </row>
    <row r="255" spans="1:4">
      <c r="A255" t="s">
        <v>351</v>
      </c>
      <c r="B255" s="13">
        <v>1.40665863729443E-4</v>
      </c>
      <c r="C255" s="13">
        <v>7.3255039719451296E-5</v>
      </c>
      <c r="D255" s="13">
        <v>2.58109605251141E-4</v>
      </c>
    </row>
    <row r="256" spans="1:4">
      <c r="A256" t="s">
        <v>217</v>
      </c>
      <c r="B256" s="13">
        <v>1.15355224967793E-3</v>
      </c>
      <c r="C256" s="13">
        <v>5.2082309964040098E-4</v>
      </c>
      <c r="D256" s="13">
        <v>1.7710289837232101E-3</v>
      </c>
    </row>
    <row r="257" spans="1:4">
      <c r="A257" t="s">
        <v>246</v>
      </c>
      <c r="B257" s="13">
        <v>8.3488475500997504E-4</v>
      </c>
      <c r="C257" s="13">
        <v>4.1550415170682399E-4</v>
      </c>
      <c r="D257" s="13">
        <v>2.3031318622409501E-4</v>
      </c>
    </row>
    <row r="258" spans="1:4">
      <c r="A258" t="s">
        <v>360</v>
      </c>
      <c r="B258" s="13">
        <v>8.1782378947635597E-5</v>
      </c>
      <c r="C258" s="13">
        <v>8.6155327727214295E-5</v>
      </c>
      <c r="D258" s="13">
        <v>1.4692392914295699E-4</v>
      </c>
    </row>
    <row r="259" spans="1:4">
      <c r="A259" t="s">
        <v>331</v>
      </c>
      <c r="B259" s="13">
        <v>3.1013340152950998E-4</v>
      </c>
      <c r="C259" s="13">
        <v>2.47486385479412E-4</v>
      </c>
      <c r="D259" s="13">
        <v>2.8193510727432297E-4</v>
      </c>
    </row>
    <row r="260" spans="1:4">
      <c r="A260" t="s">
        <v>228</v>
      </c>
      <c r="B260" s="13">
        <v>9.74049008289764E-4</v>
      </c>
      <c r="C260" s="13">
        <v>5.9547029660728297E-4</v>
      </c>
      <c r="D260" s="13">
        <v>1.58042496753775E-3</v>
      </c>
    </row>
    <row r="261" spans="1:4">
      <c r="A261" t="s">
        <v>319</v>
      </c>
      <c r="B261" s="13">
        <v>3.6502106544354098E-4</v>
      </c>
      <c r="C261" s="13">
        <v>5.02584167941081E-4</v>
      </c>
      <c r="D261" s="13">
        <v>3.3355702832455099E-4</v>
      </c>
    </row>
    <row r="262" spans="1:4">
      <c r="A262" t="s">
        <v>175</v>
      </c>
      <c r="B262" s="13">
        <v>4.3419897863955304E-3</v>
      </c>
      <c r="C262" s="13">
        <v>2.41853053056066E-3</v>
      </c>
      <c r="D262" s="13">
        <v>5.0430645949068997E-3</v>
      </c>
    </row>
    <row r="263" spans="1:4">
      <c r="A263" t="s">
        <v>182</v>
      </c>
      <c r="B263" s="13">
        <v>3.7872079961402101E-3</v>
      </c>
      <c r="C263" s="13">
        <v>1.8808499542160399E-3</v>
      </c>
      <c r="D263" s="13">
        <v>4.5069907993852999E-3</v>
      </c>
    </row>
    <row r="264" spans="1:4">
      <c r="A264" t="s">
        <v>158</v>
      </c>
      <c r="B264" s="13">
        <v>5.20461800269855E-3</v>
      </c>
      <c r="C264" s="13">
        <v>5.7487436287541197E-3</v>
      </c>
      <c r="D264" s="13">
        <v>5.9563755057955503E-3</v>
      </c>
    </row>
    <row r="265" spans="1:4">
      <c r="A265" t="s">
        <v>164</v>
      </c>
      <c r="B265" s="13">
        <v>4.9631608274344798E-3</v>
      </c>
      <c r="C265" s="13">
        <v>5.2402941323544897E-3</v>
      </c>
      <c r="D265" s="13">
        <v>5.6506148964980503E-3</v>
      </c>
    </row>
    <row r="266" spans="1:4">
      <c r="A266" t="s">
        <v>49</v>
      </c>
      <c r="B266" s="13">
        <v>2.05328918198566E-2</v>
      </c>
      <c r="C266" s="13">
        <v>1.34509119933386E-2</v>
      </c>
      <c r="D266" s="13">
        <v>2.7486687500744501E-2</v>
      </c>
    </row>
    <row r="267" spans="1:4">
      <c r="A267" t="s">
        <v>37</v>
      </c>
      <c r="B267" s="13">
        <v>2.5857349563598201E-2</v>
      </c>
      <c r="C267" s="13">
        <v>3.04351248856124E-2</v>
      </c>
      <c r="D267" s="13">
        <v>3.3121418729227102E-2</v>
      </c>
    </row>
    <row r="268" spans="1:4">
      <c r="A268" t="s">
        <v>62</v>
      </c>
      <c r="B268" s="13">
        <v>8.4181753465527906E-2</v>
      </c>
      <c r="C268" s="13">
        <v>0.12852368193116201</v>
      </c>
      <c r="D268" s="13">
        <v>3.8625109696582199E-2</v>
      </c>
    </row>
    <row r="269" spans="1:4">
      <c r="A269" t="s">
        <v>50</v>
      </c>
      <c r="B269" s="13">
        <v>1.69211056187617E-2</v>
      </c>
      <c r="C269" s="13">
        <v>1.8445725962853099E-2</v>
      </c>
      <c r="D269" s="13">
        <v>1.82106253797189E-2</v>
      </c>
    </row>
    <row r="270" spans="1:4">
      <c r="A270" t="s">
        <v>178</v>
      </c>
      <c r="B270" s="13">
        <v>4.0060976429011196E-3</v>
      </c>
      <c r="C270" s="13">
        <v>3.2808934185152299E-3</v>
      </c>
      <c r="D270" s="13">
        <v>5.2733777811310003E-3</v>
      </c>
    </row>
    <row r="271" spans="1:4">
      <c r="A271" t="s">
        <v>38</v>
      </c>
      <c r="B271" s="13">
        <v>2.6509511678253699E-2</v>
      </c>
      <c r="C271" s="13">
        <v>2.25434807652156E-2</v>
      </c>
      <c r="D271" s="13">
        <v>3.4753465617815102E-2</v>
      </c>
    </row>
    <row r="272" spans="1:4">
      <c r="A272" t="s">
        <v>145</v>
      </c>
      <c r="B272" s="13">
        <v>6.67904195690957E-3</v>
      </c>
      <c r="C272" s="13">
        <v>7.2902123655867804E-3</v>
      </c>
      <c r="D272" s="13">
        <v>7.5844514773796704E-3</v>
      </c>
    </row>
    <row r="273" spans="1:4">
      <c r="A273" t="s">
        <v>166</v>
      </c>
      <c r="B273" s="13">
        <v>4.8924990863222703E-3</v>
      </c>
      <c r="C273" s="13">
        <v>2.6835666611633802E-3</v>
      </c>
      <c r="D273" s="13">
        <v>5.8134224936564598E-3</v>
      </c>
    </row>
    <row r="274" spans="1:4">
      <c r="A274" t="s">
        <v>159</v>
      </c>
      <c r="B274" s="13">
        <v>5.1290176095823399E-3</v>
      </c>
      <c r="C274" s="13">
        <v>3.4410721804408002E-3</v>
      </c>
      <c r="D274" s="13">
        <v>6.0556484308921504E-3</v>
      </c>
    </row>
    <row r="275" spans="1:4">
      <c r="A275" t="s">
        <v>156</v>
      </c>
      <c r="B275" s="13">
        <v>5.5578745228963304E-3</v>
      </c>
      <c r="C275" s="13">
        <v>4.2985952929236399E-3</v>
      </c>
      <c r="D275" s="13">
        <v>5.9682882568071402E-3</v>
      </c>
    </row>
    <row r="276" spans="1:4">
      <c r="A276" t="s">
        <v>169</v>
      </c>
      <c r="B276" s="13">
        <v>4.7820035989804997E-3</v>
      </c>
      <c r="C276" s="13">
        <v>4.6692841949910104E-3</v>
      </c>
      <c r="D276" s="13">
        <v>5.1701339390305403E-3</v>
      </c>
    </row>
    <row r="277" spans="1:4">
      <c r="A277" t="s">
        <v>146</v>
      </c>
      <c r="B277" s="13">
        <v>6.54307108350547E-3</v>
      </c>
      <c r="C277" s="13">
        <v>5.39056960743682E-3</v>
      </c>
      <c r="D277" s="13">
        <v>7.2230980300280702E-3</v>
      </c>
    </row>
    <row r="278" spans="1:4">
      <c r="A278" t="s">
        <v>151</v>
      </c>
      <c r="B278" s="13">
        <v>6.0803447132995398E-3</v>
      </c>
      <c r="C278" s="13">
        <v>4.3792826227855601E-3</v>
      </c>
      <c r="D278" s="13">
        <v>6.7743844085914797E-3</v>
      </c>
    </row>
    <row r="279" spans="1:4">
      <c r="A279" t="s">
        <v>53</v>
      </c>
      <c r="B279" s="13">
        <v>1.32877579542516E-2</v>
      </c>
      <c r="C279" s="13">
        <v>1.4304563749204101E-2</v>
      </c>
      <c r="D279" s="13">
        <v>1.36123034892448E-2</v>
      </c>
    </row>
    <row r="280" spans="1:4">
      <c r="A280" t="s">
        <v>194</v>
      </c>
      <c r="B280" s="13">
        <v>2.8652723192331298E-3</v>
      </c>
      <c r="C280" s="13">
        <v>3.9753132011840098E-3</v>
      </c>
      <c r="D280" s="13">
        <v>3.3951340383034699E-3</v>
      </c>
    </row>
    <row r="281" spans="1:4">
      <c r="A281" t="s">
        <v>141</v>
      </c>
      <c r="B281" s="13">
        <v>7.4236341661778798E-3</v>
      </c>
      <c r="C281" s="13">
        <v>7.0963605542462898E-3</v>
      </c>
      <c r="D281" s="13">
        <v>7.6162188134105803E-3</v>
      </c>
    </row>
    <row r="282" spans="1:4">
      <c r="A282" t="s">
        <v>154</v>
      </c>
      <c r="B282" s="13">
        <v>5.9135825524100497E-3</v>
      </c>
      <c r="C282" s="13">
        <v>4.8390089236181903E-3</v>
      </c>
      <c r="D282" s="13">
        <v>6.8498318316648904E-3</v>
      </c>
    </row>
    <row r="283" spans="1:4">
      <c r="A283" t="s">
        <v>138</v>
      </c>
      <c r="B283" s="13">
        <v>7.7723803338826296E-3</v>
      </c>
      <c r="C283" s="13">
        <v>1.1131771238975199E-2</v>
      </c>
      <c r="D283" s="13">
        <v>8.3349547911099105E-3</v>
      </c>
    </row>
  </sheetData>
  <sortState ref="A2:D283">
    <sortCondition ref="A2:A283"/>
    <sortCondition descending="1" ref="B2:B2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59"/>
  <sheetViews>
    <sheetView workbookViewId="0">
      <selection activeCell="J5" sqref="J5"/>
    </sheetView>
  </sheetViews>
  <sheetFormatPr baseColWidth="10" defaultRowHeight="15"/>
  <cols>
    <col min="1" max="1" width="30.85546875" bestFit="1" customWidth="1"/>
  </cols>
  <sheetData>
    <row r="2" spans="1:7" ht="21.75" thickBot="1">
      <c r="A2" s="71" t="s">
        <v>66</v>
      </c>
      <c r="B2" s="71" t="s">
        <v>67</v>
      </c>
      <c r="C2" s="71" t="s">
        <v>68</v>
      </c>
      <c r="D2" s="71" t="s">
        <v>69</v>
      </c>
      <c r="E2" s="71" t="s">
        <v>70</v>
      </c>
      <c r="F2" s="71" t="s">
        <v>71</v>
      </c>
      <c r="G2" s="71" t="s">
        <v>72</v>
      </c>
    </row>
    <row r="3" spans="1:7" ht="15.75" thickBot="1">
      <c r="A3" s="72" t="s">
        <v>73</v>
      </c>
      <c r="B3" s="80">
        <v>4</v>
      </c>
      <c r="C3" s="76">
        <v>0.25</v>
      </c>
      <c r="D3" s="76">
        <v>1</v>
      </c>
      <c r="E3" s="76">
        <v>0.62319369999999996</v>
      </c>
      <c r="F3" s="76">
        <v>0.51267116999999995</v>
      </c>
      <c r="G3" s="76">
        <v>0.7866746</v>
      </c>
    </row>
    <row r="4" spans="1:7" ht="15.75" thickBot="1">
      <c r="A4" s="86" t="s">
        <v>74</v>
      </c>
      <c r="B4" s="81">
        <v>18880</v>
      </c>
      <c r="C4" s="77">
        <v>0.32759529999999998</v>
      </c>
      <c r="D4" s="77">
        <v>0.14851690000000001</v>
      </c>
      <c r="E4" s="77">
        <v>0.32950249999999998</v>
      </c>
      <c r="F4" s="77">
        <v>1.20486E-2</v>
      </c>
      <c r="G4" s="77">
        <v>0.84580650000000002</v>
      </c>
    </row>
    <row r="5" spans="1:7" ht="15.75" thickBot="1">
      <c r="A5" s="72" t="s">
        <v>75</v>
      </c>
      <c r="B5" s="80">
        <v>182</v>
      </c>
      <c r="C5" s="76">
        <v>0.36813190000000001</v>
      </c>
      <c r="D5" s="76">
        <v>0.40109889999999998</v>
      </c>
      <c r="E5" s="76">
        <v>0.45707880000000001</v>
      </c>
      <c r="F5" s="76">
        <v>1.4352729999999999E-2</v>
      </c>
      <c r="G5" s="76">
        <v>0.80497399999999997</v>
      </c>
    </row>
    <row r="6" spans="1:7" ht="15.75" thickBot="1">
      <c r="A6" s="73" t="s">
        <v>76</v>
      </c>
      <c r="B6" s="82">
        <v>84</v>
      </c>
      <c r="C6" s="78">
        <v>0.38095240000000002</v>
      </c>
      <c r="D6" s="78">
        <v>0.42857139999999999</v>
      </c>
      <c r="E6" s="78">
        <v>0.4687461</v>
      </c>
      <c r="F6" s="78">
        <v>2.0711319999999998E-2</v>
      </c>
      <c r="G6" s="78">
        <v>0.79636130000000005</v>
      </c>
    </row>
    <row r="7" spans="1:7" ht="15.75" thickBot="1">
      <c r="A7" s="85" t="s">
        <v>77</v>
      </c>
      <c r="B7" s="83">
        <v>2567</v>
      </c>
      <c r="C7" s="79">
        <v>0.38332680000000002</v>
      </c>
      <c r="D7" s="79">
        <v>0.31982860000000002</v>
      </c>
      <c r="E7" s="79">
        <v>0.40098289999999998</v>
      </c>
      <c r="F7" s="79">
        <v>1.373895E-2</v>
      </c>
      <c r="G7" s="79">
        <v>0.87715019999999999</v>
      </c>
    </row>
    <row r="8" spans="1:7" ht="15.75" thickBot="1">
      <c r="A8" s="73" t="s">
        <v>78</v>
      </c>
      <c r="B8" s="82">
        <v>28</v>
      </c>
      <c r="C8" s="78">
        <v>0.39285710000000001</v>
      </c>
      <c r="D8" s="78">
        <v>0.60714290000000004</v>
      </c>
      <c r="E8" s="78">
        <v>0.54227460000000005</v>
      </c>
      <c r="F8" s="78">
        <v>1.938873E-2</v>
      </c>
      <c r="G8" s="78">
        <v>0.80754630000000005</v>
      </c>
    </row>
    <row r="9" spans="1:7" ht="15.75" thickBot="1">
      <c r="A9" s="72" t="s">
        <v>79</v>
      </c>
      <c r="B9" s="80">
        <v>5</v>
      </c>
      <c r="C9" s="76">
        <v>0.4</v>
      </c>
      <c r="D9" s="76">
        <v>0.2</v>
      </c>
      <c r="E9" s="76">
        <v>0.29585460000000002</v>
      </c>
      <c r="F9" s="76">
        <v>1.6065220000000002E-2</v>
      </c>
      <c r="G9" s="76">
        <v>0.80178870000000002</v>
      </c>
    </row>
    <row r="10" spans="1:7" ht="15.75" thickBot="1">
      <c r="A10" s="73" t="s">
        <v>80</v>
      </c>
      <c r="B10" s="82">
        <v>2</v>
      </c>
      <c r="C10" s="78">
        <v>0.5</v>
      </c>
      <c r="D10" s="78">
        <v>1</v>
      </c>
      <c r="E10" s="78">
        <v>0.77488270000000004</v>
      </c>
      <c r="F10" s="78">
        <v>0.69462705000000002</v>
      </c>
      <c r="G10" s="78">
        <v>0.85513839999999997</v>
      </c>
    </row>
    <row r="11" spans="1:7" ht="15.75" thickBot="1">
      <c r="A11" s="72" t="s">
        <v>81</v>
      </c>
      <c r="B11" s="80">
        <v>2</v>
      </c>
      <c r="C11" s="76">
        <v>0.5</v>
      </c>
      <c r="D11" s="76">
        <v>1</v>
      </c>
      <c r="E11" s="76">
        <v>0.68482330000000002</v>
      </c>
      <c r="F11" s="76">
        <v>0.66749996</v>
      </c>
      <c r="G11" s="76">
        <v>0.70214670000000001</v>
      </c>
    </row>
    <row r="12" spans="1:7" ht="15.75" thickBot="1">
      <c r="A12" s="73" t="s">
        <v>82</v>
      </c>
      <c r="B12" s="82">
        <v>2</v>
      </c>
      <c r="C12" s="78">
        <v>0.5</v>
      </c>
      <c r="D12" s="78">
        <v>0.5</v>
      </c>
      <c r="E12" s="78">
        <v>0.56951779999999996</v>
      </c>
      <c r="F12" s="78">
        <v>0.372886</v>
      </c>
      <c r="G12" s="78">
        <v>0.76614959999999999</v>
      </c>
    </row>
    <row r="13" spans="1:7" ht="15.75" thickBot="1">
      <c r="A13" s="72" t="s">
        <v>83</v>
      </c>
      <c r="B13" s="80">
        <v>6</v>
      </c>
      <c r="C13" s="76">
        <v>0.5</v>
      </c>
      <c r="D13" s="76">
        <v>1</v>
      </c>
      <c r="E13" s="76">
        <v>0.67409160000000001</v>
      </c>
      <c r="F13" s="76">
        <v>0.52167671999999998</v>
      </c>
      <c r="G13" s="76">
        <v>0.78933929999999997</v>
      </c>
    </row>
    <row r="14" spans="1:7" ht="15.75" thickBot="1">
      <c r="A14" s="73" t="s">
        <v>84</v>
      </c>
      <c r="B14" s="82">
        <v>28</v>
      </c>
      <c r="C14" s="78">
        <v>0.5</v>
      </c>
      <c r="D14" s="78">
        <v>0.75</v>
      </c>
      <c r="E14" s="78">
        <v>0.58132910000000004</v>
      </c>
      <c r="F14" s="78">
        <v>5.8010369999999999E-2</v>
      </c>
      <c r="G14" s="78">
        <v>0.77351460000000005</v>
      </c>
    </row>
    <row r="15" spans="1:7" ht="15.75" thickBot="1">
      <c r="A15" s="72" t="s">
        <v>85</v>
      </c>
      <c r="B15" s="80">
        <v>439</v>
      </c>
      <c r="C15" s="76">
        <v>0.56947610000000004</v>
      </c>
      <c r="D15" s="76">
        <v>0.71526199999999995</v>
      </c>
      <c r="E15" s="76">
        <v>0.57768019999999998</v>
      </c>
      <c r="F15" s="76">
        <v>3.1586690000000001E-2</v>
      </c>
      <c r="G15" s="76">
        <v>0.85410520000000001</v>
      </c>
    </row>
    <row r="16" spans="1:7" ht="15.75" thickBot="1">
      <c r="A16" s="73" t="s">
        <v>86</v>
      </c>
      <c r="B16" s="82">
        <v>14</v>
      </c>
      <c r="C16" s="78">
        <v>0.57142859999999995</v>
      </c>
      <c r="D16" s="78">
        <v>0.78571429999999998</v>
      </c>
      <c r="E16" s="78">
        <v>0.64858229999999994</v>
      </c>
      <c r="F16" s="78">
        <v>0.29075640000000003</v>
      </c>
      <c r="G16" s="78">
        <v>0.84359960000000001</v>
      </c>
    </row>
    <row r="17" spans="1:7" ht="15.75" thickBot="1">
      <c r="A17" s="72" t="s">
        <v>87</v>
      </c>
      <c r="B17" s="80">
        <v>12</v>
      </c>
      <c r="C17" s="76">
        <v>0.58333330000000005</v>
      </c>
      <c r="D17" s="76">
        <v>0.83333330000000005</v>
      </c>
      <c r="E17" s="76">
        <v>0.58785540000000003</v>
      </c>
      <c r="F17" s="76">
        <v>0.15473633000000001</v>
      </c>
      <c r="G17" s="76">
        <v>0.77325730000000004</v>
      </c>
    </row>
    <row r="18" spans="1:7" ht="15.75" thickBot="1">
      <c r="A18" s="74" t="s">
        <v>88</v>
      </c>
      <c r="B18" s="81">
        <v>1048</v>
      </c>
      <c r="C18" s="77">
        <v>0.58396950000000003</v>
      </c>
      <c r="D18" s="77">
        <v>0.70229010000000003</v>
      </c>
      <c r="E18" s="77">
        <v>0.58014849999999996</v>
      </c>
      <c r="F18" s="77">
        <v>2.250682E-2</v>
      </c>
      <c r="G18" s="77">
        <v>0.87062980000000001</v>
      </c>
    </row>
    <row r="19" spans="1:7" ht="15.75" thickBot="1">
      <c r="A19" s="72" t="s">
        <v>89</v>
      </c>
      <c r="B19" s="80">
        <v>5</v>
      </c>
      <c r="C19" s="76">
        <v>0.6</v>
      </c>
      <c r="D19" s="76">
        <v>1</v>
      </c>
      <c r="E19" s="76">
        <v>0.67894829999999995</v>
      </c>
      <c r="F19" s="76">
        <v>0.54174376000000002</v>
      </c>
      <c r="G19" s="76">
        <v>0.82075659999999995</v>
      </c>
    </row>
    <row r="20" spans="1:7" ht="15.75" thickBot="1">
      <c r="A20" s="74" t="s">
        <v>90</v>
      </c>
      <c r="B20" s="81">
        <v>1057</v>
      </c>
      <c r="C20" s="77">
        <v>0.60737940000000001</v>
      </c>
      <c r="D20" s="77">
        <v>0.76158939999999997</v>
      </c>
      <c r="E20" s="77">
        <v>0.60703580000000001</v>
      </c>
      <c r="F20" s="77">
        <v>1.7718600000000001E-2</v>
      </c>
      <c r="G20" s="77">
        <v>0.88633220000000001</v>
      </c>
    </row>
    <row r="21" spans="1:7" ht="15.75" thickBot="1">
      <c r="A21" s="72" t="s">
        <v>91</v>
      </c>
      <c r="B21" s="80">
        <v>118</v>
      </c>
      <c r="C21" s="76">
        <v>0.62711859999999997</v>
      </c>
      <c r="D21" s="76">
        <v>0.64406779999999997</v>
      </c>
      <c r="E21" s="76">
        <v>0.57307549999999996</v>
      </c>
      <c r="F21" s="76">
        <v>8.5599170000000002E-2</v>
      </c>
      <c r="G21" s="76">
        <v>0.87890749999999995</v>
      </c>
    </row>
    <row r="22" spans="1:7" ht="15.75" thickBot="1">
      <c r="A22" s="73" t="s">
        <v>92</v>
      </c>
      <c r="B22" s="82">
        <v>395</v>
      </c>
      <c r="C22" s="78">
        <v>0.62784810000000002</v>
      </c>
      <c r="D22" s="78">
        <v>0.8708861</v>
      </c>
      <c r="E22" s="78">
        <v>0.65298420000000001</v>
      </c>
      <c r="F22" s="78">
        <v>2.0651470000000002E-2</v>
      </c>
      <c r="G22" s="78">
        <v>0.88937319999999997</v>
      </c>
    </row>
    <row r="23" spans="1:7" ht="15.75" thickBot="1">
      <c r="A23" s="72" t="s">
        <v>93</v>
      </c>
      <c r="B23" s="80">
        <v>11</v>
      </c>
      <c r="C23" s="76">
        <v>0.63636360000000003</v>
      </c>
      <c r="D23" s="76">
        <v>0.90909090000000004</v>
      </c>
      <c r="E23" s="76">
        <v>0.64847690000000002</v>
      </c>
      <c r="F23" s="76">
        <v>3.3402220000000003E-2</v>
      </c>
      <c r="G23" s="76">
        <v>0.80471930000000003</v>
      </c>
    </row>
    <row r="24" spans="1:7" ht="15.75" thickBot="1">
      <c r="A24" s="73" t="s">
        <v>94</v>
      </c>
      <c r="B24" s="82">
        <v>14</v>
      </c>
      <c r="C24" s="78">
        <v>0.64285709999999996</v>
      </c>
      <c r="D24" s="78">
        <v>0.78571429999999998</v>
      </c>
      <c r="E24" s="78">
        <v>0.63723799999999997</v>
      </c>
      <c r="F24" s="78">
        <v>0.31062779000000001</v>
      </c>
      <c r="G24" s="78">
        <v>0.79504459999999999</v>
      </c>
    </row>
    <row r="25" spans="1:7" ht="15.75" thickBot="1">
      <c r="A25" s="72" t="s">
        <v>95</v>
      </c>
      <c r="B25" s="80">
        <v>6</v>
      </c>
      <c r="C25" s="76">
        <v>0.66666669999999995</v>
      </c>
      <c r="D25" s="76">
        <v>0.66666669999999995</v>
      </c>
      <c r="E25" s="76">
        <v>0.60123950000000004</v>
      </c>
      <c r="F25" s="76">
        <v>0.24272369999999999</v>
      </c>
      <c r="G25" s="76">
        <v>0.84481779999999995</v>
      </c>
    </row>
    <row r="26" spans="1:7" ht="15.75" thickBot="1">
      <c r="A26" s="73" t="s">
        <v>96</v>
      </c>
      <c r="B26" s="82">
        <v>15</v>
      </c>
      <c r="C26" s="78">
        <v>0.66666669999999995</v>
      </c>
      <c r="D26" s="78">
        <v>0.93333330000000003</v>
      </c>
      <c r="E26" s="78">
        <v>0.67551280000000002</v>
      </c>
      <c r="F26" s="78">
        <v>0.26773971000000002</v>
      </c>
      <c r="G26" s="78">
        <v>0.7884312</v>
      </c>
    </row>
    <row r="27" spans="1:7" ht="15.75" thickBot="1">
      <c r="A27" s="72" t="s">
        <v>97</v>
      </c>
      <c r="B27" s="80">
        <v>114</v>
      </c>
      <c r="C27" s="76">
        <v>0.69298249999999995</v>
      </c>
      <c r="D27" s="76">
        <v>0.86842109999999995</v>
      </c>
      <c r="E27" s="76">
        <v>0.64570300000000003</v>
      </c>
      <c r="F27" s="76">
        <v>1.955548E-2</v>
      </c>
      <c r="G27" s="76">
        <v>0.85992970000000002</v>
      </c>
    </row>
    <row r="28" spans="1:7" ht="15.75" thickBot="1">
      <c r="A28" s="73" t="s">
        <v>98</v>
      </c>
      <c r="B28" s="82">
        <v>80</v>
      </c>
      <c r="C28" s="78">
        <v>0.7</v>
      </c>
      <c r="D28" s="78">
        <v>0.92500000000000004</v>
      </c>
      <c r="E28" s="78">
        <v>0.69988550000000005</v>
      </c>
      <c r="F28" s="78">
        <v>2.4014609999999999E-2</v>
      </c>
      <c r="G28" s="78">
        <v>0.85770310000000005</v>
      </c>
    </row>
    <row r="29" spans="1:7" ht="15.75" thickBot="1">
      <c r="A29" s="72" t="s">
        <v>99</v>
      </c>
      <c r="B29" s="80">
        <v>72</v>
      </c>
      <c r="C29" s="76">
        <v>0.72222220000000004</v>
      </c>
      <c r="D29" s="76">
        <v>0.875</v>
      </c>
      <c r="E29" s="76">
        <v>0.66364190000000001</v>
      </c>
      <c r="F29" s="76">
        <v>3.2558219999999999E-2</v>
      </c>
      <c r="G29" s="76">
        <v>0.86436639999999998</v>
      </c>
    </row>
    <row r="30" spans="1:7" ht="15.75" thickBot="1">
      <c r="A30" s="73" t="s">
        <v>100</v>
      </c>
      <c r="B30" s="82">
        <v>476</v>
      </c>
      <c r="C30" s="78">
        <v>0.72268909999999997</v>
      </c>
      <c r="D30" s="78">
        <v>0.77100840000000004</v>
      </c>
      <c r="E30" s="78">
        <v>0.66636430000000002</v>
      </c>
      <c r="F30" s="78">
        <v>2.9701709999999999E-2</v>
      </c>
      <c r="G30" s="78">
        <v>0.92226370000000002</v>
      </c>
    </row>
    <row r="31" spans="1:7" ht="15.75" thickBot="1">
      <c r="A31" s="75" t="s">
        <v>101</v>
      </c>
      <c r="B31" s="83">
        <v>1978</v>
      </c>
      <c r="C31" s="79">
        <v>0.74014159999999996</v>
      </c>
      <c r="D31" s="79">
        <v>0.90596560000000004</v>
      </c>
      <c r="E31" s="79">
        <v>0.72924060000000002</v>
      </c>
      <c r="F31" s="79">
        <v>2.2153249999999999E-2</v>
      </c>
      <c r="G31" s="79">
        <v>0.92547429999999997</v>
      </c>
    </row>
    <row r="32" spans="1:7" ht="15.75" thickBot="1">
      <c r="A32" s="73" t="s">
        <v>102</v>
      </c>
      <c r="B32" s="82">
        <v>97</v>
      </c>
      <c r="C32" s="78">
        <v>0.74226800000000004</v>
      </c>
      <c r="D32" s="78">
        <v>0.95876289999999997</v>
      </c>
      <c r="E32" s="78">
        <v>0.73627670000000001</v>
      </c>
      <c r="F32" s="78">
        <v>2.7966580000000001E-2</v>
      </c>
      <c r="G32" s="78">
        <v>0.88255099999999997</v>
      </c>
    </row>
    <row r="33" spans="1:7" ht="15.75" thickBot="1">
      <c r="A33" s="72" t="s">
        <v>103</v>
      </c>
      <c r="B33" s="80">
        <v>4</v>
      </c>
      <c r="C33" s="76">
        <v>0.75</v>
      </c>
      <c r="D33" s="76">
        <v>0.5</v>
      </c>
      <c r="E33" s="76">
        <v>0.50359209999999999</v>
      </c>
      <c r="F33" s="76">
        <v>0.39805844000000001</v>
      </c>
      <c r="G33" s="76">
        <v>0.64560870000000004</v>
      </c>
    </row>
    <row r="34" spans="1:7" ht="15.75" thickBot="1">
      <c r="A34" s="73" t="s">
        <v>104</v>
      </c>
      <c r="B34" s="82">
        <v>926</v>
      </c>
      <c r="C34" s="78">
        <v>0.75377970000000005</v>
      </c>
      <c r="D34" s="78">
        <v>0.88876889999999997</v>
      </c>
      <c r="E34" s="78">
        <v>0.73086410000000002</v>
      </c>
      <c r="F34" s="78">
        <v>2.459428E-2</v>
      </c>
      <c r="G34" s="78">
        <v>0.92967310000000003</v>
      </c>
    </row>
    <row r="35" spans="1:7" ht="15.75" thickBot="1">
      <c r="A35" s="72" t="s">
        <v>105</v>
      </c>
      <c r="B35" s="80">
        <v>333</v>
      </c>
      <c r="C35" s="76">
        <v>0.76576580000000005</v>
      </c>
      <c r="D35" s="76">
        <v>0.8708709</v>
      </c>
      <c r="E35" s="76">
        <v>0.73425850000000004</v>
      </c>
      <c r="F35" s="76">
        <v>2.9233869999999999E-2</v>
      </c>
      <c r="G35" s="76">
        <v>0.92099759999999997</v>
      </c>
    </row>
    <row r="36" spans="1:7" ht="15.75" thickBot="1">
      <c r="A36" s="73" t="s">
        <v>106</v>
      </c>
      <c r="B36" s="82">
        <v>71</v>
      </c>
      <c r="C36" s="78">
        <v>0.77464789999999994</v>
      </c>
      <c r="D36" s="78">
        <v>0.915493</v>
      </c>
      <c r="E36" s="78">
        <v>0.70940559999999997</v>
      </c>
      <c r="F36" s="78">
        <v>0.33888080999999998</v>
      </c>
      <c r="G36" s="78">
        <v>0.88406470000000004</v>
      </c>
    </row>
    <row r="37" spans="1:7" ht="15.75" thickBot="1">
      <c r="A37" s="72" t="s">
        <v>107</v>
      </c>
      <c r="B37" s="80">
        <v>41</v>
      </c>
      <c r="C37" s="76">
        <v>0.78048779999999995</v>
      </c>
      <c r="D37" s="76">
        <v>0.90243899999999999</v>
      </c>
      <c r="E37" s="76">
        <v>0.73000209999999999</v>
      </c>
      <c r="F37" s="76">
        <v>0.31445977000000003</v>
      </c>
      <c r="G37" s="76">
        <v>0.87530770000000002</v>
      </c>
    </row>
    <row r="38" spans="1:7" ht="15.75" thickBot="1">
      <c r="A38" s="84" t="s">
        <v>108</v>
      </c>
      <c r="B38" s="82">
        <v>262</v>
      </c>
      <c r="C38" s="78">
        <v>0.7862595</v>
      </c>
      <c r="D38" s="78">
        <v>0.87786260000000005</v>
      </c>
      <c r="E38" s="78">
        <v>0.83819509999999997</v>
      </c>
      <c r="F38" s="78">
        <v>2.8494490000000001E-2</v>
      </c>
      <c r="G38" s="78">
        <v>0.96730950000000004</v>
      </c>
    </row>
    <row r="39" spans="1:7" ht="15.75" thickBot="1">
      <c r="A39" s="72" t="s">
        <v>109</v>
      </c>
      <c r="B39" s="80">
        <v>33</v>
      </c>
      <c r="C39" s="76">
        <v>0.78787879999999999</v>
      </c>
      <c r="D39" s="76">
        <v>1</v>
      </c>
      <c r="E39" s="76">
        <v>0.73024339999999999</v>
      </c>
      <c r="F39" s="76">
        <v>0.51995164000000005</v>
      </c>
      <c r="G39" s="76">
        <v>0.81297889999999995</v>
      </c>
    </row>
    <row r="40" spans="1:7" ht="15.75" thickBot="1">
      <c r="A40" s="73" t="s">
        <v>110</v>
      </c>
      <c r="B40" s="82">
        <v>24</v>
      </c>
      <c r="C40" s="78">
        <v>0.79166669999999995</v>
      </c>
      <c r="D40" s="78">
        <v>0.95833330000000005</v>
      </c>
      <c r="E40" s="78">
        <v>0.67334459999999996</v>
      </c>
      <c r="F40" s="78">
        <v>0.36325738000000002</v>
      </c>
      <c r="G40" s="78">
        <v>0.79785819999999996</v>
      </c>
    </row>
    <row r="41" spans="1:7" ht="15.75" thickBot="1">
      <c r="A41" s="72" t="s">
        <v>111</v>
      </c>
      <c r="B41" s="80">
        <v>48</v>
      </c>
      <c r="C41" s="76">
        <v>0.79166669999999995</v>
      </c>
      <c r="D41" s="76">
        <v>0.9375</v>
      </c>
      <c r="E41" s="76">
        <v>0.71733910000000001</v>
      </c>
      <c r="F41" s="76">
        <v>3.6651389999999999E-2</v>
      </c>
      <c r="G41" s="76">
        <v>0.8886541</v>
      </c>
    </row>
    <row r="42" spans="1:7" ht="15.75" thickBot="1">
      <c r="A42" s="84" t="s">
        <v>112</v>
      </c>
      <c r="B42" s="82">
        <v>5</v>
      </c>
      <c r="C42" s="78">
        <v>0.8</v>
      </c>
      <c r="D42" s="78">
        <v>1</v>
      </c>
      <c r="E42" s="78">
        <v>0.8158088</v>
      </c>
      <c r="F42" s="78">
        <v>0.61414647</v>
      </c>
      <c r="G42" s="78">
        <v>0.88506779999999996</v>
      </c>
    </row>
    <row r="43" spans="1:7" ht="15.75" thickBot="1">
      <c r="A43" s="72" t="s">
        <v>113</v>
      </c>
      <c r="B43" s="80">
        <v>31</v>
      </c>
      <c r="C43" s="76">
        <v>0.8387097</v>
      </c>
      <c r="D43" s="76">
        <v>0.96774190000000004</v>
      </c>
      <c r="E43" s="76">
        <v>0.67642230000000003</v>
      </c>
      <c r="F43" s="76">
        <v>3.9827500000000002E-2</v>
      </c>
      <c r="G43" s="76">
        <v>0.87981050000000005</v>
      </c>
    </row>
    <row r="44" spans="1:7" ht="15.75" thickBot="1">
      <c r="A44" s="84" t="s">
        <v>114</v>
      </c>
      <c r="B44" s="82">
        <v>19</v>
      </c>
      <c r="C44" s="78">
        <v>0.84210529999999995</v>
      </c>
      <c r="D44" s="78">
        <v>0.9473684</v>
      </c>
      <c r="E44" s="78">
        <v>0.87816870000000002</v>
      </c>
      <c r="F44" s="78">
        <v>0.15411963000000001</v>
      </c>
      <c r="G44" s="78">
        <v>0.95441620000000005</v>
      </c>
    </row>
    <row r="45" spans="1:7" ht="15.75" thickBot="1">
      <c r="A45" s="72" t="s">
        <v>115</v>
      </c>
      <c r="B45" s="80">
        <v>82</v>
      </c>
      <c r="C45" s="76">
        <v>0.85365849999999999</v>
      </c>
      <c r="D45" s="76">
        <v>0.9512195</v>
      </c>
      <c r="E45" s="76">
        <v>0.75551860000000004</v>
      </c>
      <c r="F45" s="76">
        <v>2.6204060000000001E-2</v>
      </c>
      <c r="G45" s="76">
        <v>0.89631709999999998</v>
      </c>
    </row>
    <row r="46" spans="1:7" ht="15.75" thickBot="1">
      <c r="A46" s="73" t="s">
        <v>116</v>
      </c>
      <c r="B46" s="82">
        <v>69</v>
      </c>
      <c r="C46" s="78">
        <v>0.85507250000000001</v>
      </c>
      <c r="D46" s="78">
        <v>0.9710145</v>
      </c>
      <c r="E46" s="78">
        <v>0.78360569999999996</v>
      </c>
      <c r="F46" s="78">
        <v>0.20483999999999999</v>
      </c>
      <c r="G46" s="78">
        <v>0.91040679999999996</v>
      </c>
    </row>
    <row r="47" spans="1:7" ht="15.75" thickBot="1">
      <c r="A47" s="84" t="s">
        <v>117</v>
      </c>
      <c r="B47" s="80">
        <v>15</v>
      </c>
      <c r="C47" s="76">
        <v>0.93333330000000003</v>
      </c>
      <c r="D47" s="76">
        <v>0.93333330000000003</v>
      </c>
      <c r="E47" s="76">
        <v>0.89498940000000005</v>
      </c>
      <c r="F47" s="76">
        <v>0.41368749999999999</v>
      </c>
      <c r="G47" s="76">
        <v>0.95994590000000002</v>
      </c>
    </row>
    <row r="48" spans="1:7" ht="15.75" thickBot="1">
      <c r="A48" s="84" t="s">
        <v>118</v>
      </c>
      <c r="B48" s="82">
        <v>75</v>
      </c>
      <c r="C48" s="78">
        <v>0.93333330000000003</v>
      </c>
      <c r="D48" s="78">
        <v>0.97333329999999996</v>
      </c>
      <c r="E48" s="78">
        <v>0.92213290000000003</v>
      </c>
      <c r="F48" s="78">
        <v>0.28657951999999998</v>
      </c>
      <c r="G48" s="78">
        <v>0.96537510000000004</v>
      </c>
    </row>
    <row r="49" spans="1:7" ht="15.75" thickBot="1">
      <c r="A49" s="84" t="s">
        <v>119</v>
      </c>
      <c r="B49" s="80">
        <v>122</v>
      </c>
      <c r="C49" s="76">
        <v>0.95081970000000005</v>
      </c>
      <c r="D49" s="76">
        <v>1</v>
      </c>
      <c r="E49" s="76">
        <v>0.93003139999999995</v>
      </c>
      <c r="F49" s="76">
        <v>0.52226024999999998</v>
      </c>
      <c r="G49" s="76">
        <v>0.97048100000000004</v>
      </c>
    </row>
    <row r="50" spans="1:7" ht="15.75" thickBot="1">
      <c r="A50" s="84" t="s">
        <v>120</v>
      </c>
      <c r="B50" s="82">
        <v>310</v>
      </c>
      <c r="C50" s="78">
        <v>0.97419350000000005</v>
      </c>
      <c r="D50" s="78">
        <v>0.99677420000000005</v>
      </c>
      <c r="E50" s="78">
        <v>0.94201900000000005</v>
      </c>
      <c r="F50" s="78">
        <v>0.20597881000000001</v>
      </c>
      <c r="G50" s="78">
        <v>0.97141029999999995</v>
      </c>
    </row>
    <row r="51" spans="1:7" ht="15.75" thickBot="1">
      <c r="A51" s="84" t="s">
        <v>121</v>
      </c>
      <c r="B51" s="80">
        <v>48</v>
      </c>
      <c r="C51" s="76">
        <v>0.97916669999999995</v>
      </c>
      <c r="D51" s="76">
        <v>1</v>
      </c>
      <c r="E51" s="76">
        <v>0.94621619999999995</v>
      </c>
      <c r="F51" s="76">
        <v>0.64186704000000006</v>
      </c>
      <c r="G51" s="76">
        <v>0.96957740000000003</v>
      </c>
    </row>
    <row r="52" spans="1:7" ht="15.75" thickBot="1">
      <c r="A52" s="84" t="s">
        <v>122</v>
      </c>
      <c r="B52" s="82">
        <v>411</v>
      </c>
      <c r="C52" s="78">
        <v>0.98540150000000004</v>
      </c>
      <c r="D52" s="78">
        <v>0.99513379999999996</v>
      </c>
      <c r="E52" s="78">
        <v>0.95892489999999997</v>
      </c>
      <c r="F52" s="78">
        <v>0.46022194999999999</v>
      </c>
      <c r="G52" s="78">
        <v>0.98306780000000005</v>
      </c>
    </row>
    <row r="53" spans="1:7" ht="15.75" thickBot="1">
      <c r="A53" s="72" t="s">
        <v>123</v>
      </c>
      <c r="B53" s="80">
        <v>1</v>
      </c>
      <c r="C53" s="76">
        <v>1</v>
      </c>
      <c r="D53" s="76">
        <v>1</v>
      </c>
      <c r="E53" s="76">
        <v>0.63660130000000004</v>
      </c>
      <c r="F53" s="76">
        <v>0.63660132999999997</v>
      </c>
      <c r="G53" s="76">
        <v>0.63660130000000004</v>
      </c>
    </row>
    <row r="54" spans="1:7" ht="15.75" thickBot="1">
      <c r="A54" s="73" t="s">
        <v>124</v>
      </c>
      <c r="B54" s="82">
        <v>1</v>
      </c>
      <c r="C54" s="78">
        <v>1</v>
      </c>
      <c r="D54" s="78">
        <v>0</v>
      </c>
      <c r="E54" s="78">
        <v>0.38425330000000002</v>
      </c>
      <c r="F54" s="78">
        <v>0.38425329000000003</v>
      </c>
      <c r="G54" s="78">
        <v>0.38425330000000002</v>
      </c>
    </row>
    <row r="55" spans="1:7" ht="15.75" thickBot="1">
      <c r="A55" s="84" t="s">
        <v>125</v>
      </c>
      <c r="B55" s="80">
        <v>1</v>
      </c>
      <c r="C55" s="76">
        <v>1</v>
      </c>
      <c r="D55" s="76">
        <v>1</v>
      </c>
      <c r="E55" s="76">
        <v>0.93915780000000004</v>
      </c>
      <c r="F55" s="76">
        <v>0.93915778000000005</v>
      </c>
      <c r="G55" s="76">
        <v>0.93915780000000004</v>
      </c>
    </row>
    <row r="56" spans="1:7" ht="15.75" thickBot="1">
      <c r="A56" s="73" t="s">
        <v>126</v>
      </c>
      <c r="B56" s="82">
        <v>1</v>
      </c>
      <c r="C56" s="78">
        <v>1</v>
      </c>
      <c r="D56" s="78">
        <v>1</v>
      </c>
      <c r="E56" s="78">
        <v>0.6065623</v>
      </c>
      <c r="F56" s="78">
        <v>0.60656226000000002</v>
      </c>
      <c r="G56" s="78">
        <v>0.6065623</v>
      </c>
    </row>
    <row r="57" spans="1:7" ht="15.75" thickBot="1">
      <c r="A57" s="72" t="s">
        <v>127</v>
      </c>
      <c r="B57" s="80">
        <v>2</v>
      </c>
      <c r="C57" s="76">
        <v>1</v>
      </c>
      <c r="D57" s="76">
        <v>1</v>
      </c>
      <c r="E57" s="76">
        <v>0.75507290000000005</v>
      </c>
      <c r="F57" s="76">
        <v>0.71766799999999997</v>
      </c>
      <c r="G57" s="76">
        <v>0.79247780000000001</v>
      </c>
    </row>
    <row r="58" spans="1:7" ht="15.75" thickBot="1">
      <c r="A58" s="73" t="s">
        <v>128</v>
      </c>
      <c r="B58" s="82">
        <v>5</v>
      </c>
      <c r="C58" s="78">
        <v>1</v>
      </c>
      <c r="D58" s="78">
        <v>0.8</v>
      </c>
      <c r="E58" s="78">
        <v>0.71902279999999996</v>
      </c>
      <c r="F58" s="78">
        <v>0.49519750000000001</v>
      </c>
      <c r="G58" s="78">
        <v>0.83235289999999995</v>
      </c>
    </row>
    <row r="59" spans="1:7" ht="15.75" thickBot="1">
      <c r="A59" s="84" t="s">
        <v>129</v>
      </c>
      <c r="B59" s="80">
        <v>16</v>
      </c>
      <c r="C59" s="76">
        <v>1</v>
      </c>
      <c r="D59" s="76">
        <v>1</v>
      </c>
      <c r="E59" s="76">
        <v>0.95379599999999998</v>
      </c>
      <c r="F59" s="76">
        <v>0.93375598999999998</v>
      </c>
      <c r="G59" s="76">
        <v>0.96487619999999996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50"/>
  <sheetViews>
    <sheetView topLeftCell="A3" workbookViewId="0">
      <selection activeCell="J34" sqref="J34"/>
    </sheetView>
  </sheetViews>
  <sheetFormatPr baseColWidth="10" defaultRowHeight="15"/>
  <cols>
    <col min="3" max="3" width="18.7109375" bestFit="1" customWidth="1"/>
    <col min="4" max="4" width="19.7109375" bestFit="1" customWidth="1"/>
    <col min="5" max="6" width="18.7109375" bestFit="1" customWidth="1"/>
    <col min="7" max="7" width="17.7109375" bestFit="1" customWidth="1"/>
    <col min="10" max="10" width="22.85546875" bestFit="1" customWidth="1"/>
  </cols>
  <sheetData>
    <row r="1" spans="1:7">
      <c r="A1" t="s">
        <v>62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>
      <c r="A2">
        <v>0</v>
      </c>
      <c r="B2">
        <v>13</v>
      </c>
      <c r="C2" s="87">
        <v>0.15384615384615399</v>
      </c>
      <c r="D2" s="87">
        <v>7.69230769230769E-2</v>
      </c>
      <c r="E2" s="87">
        <v>8.4438484018811794E-2</v>
      </c>
      <c r="F2" s="87">
        <v>1.6231292858719801E-2</v>
      </c>
      <c r="G2" s="87">
        <v>0.58680224418640103</v>
      </c>
    </row>
    <row r="3" spans="1:7">
      <c r="A3">
        <v>1</v>
      </c>
      <c r="B3">
        <v>37</v>
      </c>
      <c r="C3" s="87">
        <v>5.4054054054054099E-2</v>
      </c>
      <c r="D3" s="87">
        <v>5.4054054054054099E-2</v>
      </c>
      <c r="E3" s="87">
        <v>7.0903426640339801E-2</v>
      </c>
      <c r="F3" s="87">
        <v>1.28859765827656E-2</v>
      </c>
      <c r="G3" s="87">
        <v>0.87430858612060502</v>
      </c>
    </row>
    <row r="4" spans="1:7">
      <c r="A4">
        <v>2</v>
      </c>
      <c r="B4">
        <v>92</v>
      </c>
      <c r="C4" s="87">
        <v>2.1739130434782601E-2</v>
      </c>
      <c r="D4" s="87">
        <v>2.1739130434782601E-2</v>
      </c>
      <c r="E4" s="87">
        <v>5.0150052624066202E-2</v>
      </c>
      <c r="F4" s="87">
        <v>1.2048595584929E-2</v>
      </c>
      <c r="G4" s="87">
        <v>0.83651655912399303</v>
      </c>
    </row>
    <row r="5" spans="1:7">
      <c r="A5">
        <v>3</v>
      </c>
      <c r="B5">
        <v>99</v>
      </c>
      <c r="C5" s="87">
        <v>1.01010101010101E-2</v>
      </c>
      <c r="D5" s="87">
        <v>1.01010101010101E-2</v>
      </c>
      <c r="E5" s="87">
        <v>3.9020415734160999E-2</v>
      </c>
      <c r="F5" s="87">
        <v>1.29195908084512E-2</v>
      </c>
      <c r="G5" s="87">
        <v>0.79868698120117199</v>
      </c>
    </row>
    <row r="6" spans="1:7">
      <c r="A6">
        <v>4</v>
      </c>
      <c r="B6">
        <v>124</v>
      </c>
      <c r="C6" s="87">
        <v>4.8387096774193498E-2</v>
      </c>
      <c r="D6" s="87">
        <v>4.0322580645161303E-2</v>
      </c>
      <c r="E6" s="87">
        <v>6.2345451885654102E-2</v>
      </c>
      <c r="F6" s="87">
        <v>1.2352243997156599E-2</v>
      </c>
      <c r="G6" s="87">
        <v>0.84580647945404097</v>
      </c>
    </row>
    <row r="7" spans="1:7">
      <c r="A7">
        <v>5</v>
      </c>
      <c r="B7">
        <v>116</v>
      </c>
      <c r="C7" s="87">
        <v>5.1724137931034503E-2</v>
      </c>
      <c r="D7" s="87">
        <v>8.6206896551724102E-3</v>
      </c>
      <c r="E7" s="87">
        <v>4.1565576793047898E-2</v>
      </c>
      <c r="F7" s="87">
        <v>1.3278635218739499E-2</v>
      </c>
      <c r="G7" s="87">
        <v>0.67213684320449796</v>
      </c>
    </row>
    <row r="8" spans="1:7">
      <c r="A8">
        <v>6</v>
      </c>
      <c r="B8">
        <v>104</v>
      </c>
      <c r="C8" s="87">
        <v>1.9230769230769201E-2</v>
      </c>
      <c r="D8" s="87">
        <v>1.9230769230769201E-2</v>
      </c>
      <c r="E8" s="87">
        <v>4.3011951367729E-2</v>
      </c>
      <c r="F8" s="87">
        <v>1.43532454967499E-2</v>
      </c>
      <c r="G8" s="87">
        <v>0.91137272119522095</v>
      </c>
    </row>
    <row r="9" spans="1:7">
      <c r="A9">
        <v>7</v>
      </c>
      <c r="B9">
        <v>76</v>
      </c>
      <c r="C9" s="87">
        <v>7.8947368421052599E-2</v>
      </c>
      <c r="D9" s="87">
        <v>5.2631578947368397E-2</v>
      </c>
      <c r="E9" s="87">
        <v>8.0443287721688003E-2</v>
      </c>
      <c r="F9" s="87">
        <v>1.3238248415291301E-2</v>
      </c>
      <c r="G9" s="87">
        <v>0.90525454282760598</v>
      </c>
    </row>
    <row r="10" spans="1:7">
      <c r="A10">
        <v>8</v>
      </c>
      <c r="B10">
        <v>91</v>
      </c>
      <c r="C10" s="87">
        <v>0.15384615384615399</v>
      </c>
      <c r="D10" s="87">
        <v>8.7912087912087905E-2</v>
      </c>
      <c r="E10" s="87">
        <v>0.118572508128217</v>
      </c>
      <c r="F10" s="87">
        <v>1.3950855471193801E-2</v>
      </c>
      <c r="G10" s="87">
        <v>0.89490991830825795</v>
      </c>
    </row>
    <row r="11" spans="1:7">
      <c r="A11">
        <v>9</v>
      </c>
      <c r="B11">
        <v>70</v>
      </c>
      <c r="C11" s="87">
        <v>5.7142857142857099E-2</v>
      </c>
      <c r="D11" s="87">
        <v>5.7142857142857099E-2</v>
      </c>
      <c r="E11" s="87">
        <v>8.0726654894117802E-2</v>
      </c>
      <c r="F11" s="87">
        <v>1.55712170526385E-2</v>
      </c>
      <c r="G11" s="87">
        <v>0.87155389785766602</v>
      </c>
    </row>
    <row r="12" spans="1:7">
      <c r="A12">
        <v>10</v>
      </c>
      <c r="B12">
        <v>78</v>
      </c>
      <c r="C12" s="87">
        <v>0.15384615384615399</v>
      </c>
      <c r="D12" s="87">
        <v>0.115384615384615</v>
      </c>
      <c r="E12" s="87">
        <v>0.14927015030899901</v>
      </c>
      <c r="F12" s="87">
        <v>1.77018903195858E-2</v>
      </c>
      <c r="G12" s="87">
        <v>0.90409934520721402</v>
      </c>
    </row>
    <row r="13" spans="1:7">
      <c r="A13">
        <v>11</v>
      </c>
      <c r="B13">
        <v>73</v>
      </c>
      <c r="C13" s="87">
        <v>0.19178082191780799</v>
      </c>
      <c r="D13" s="87">
        <v>8.2191780821917804E-2</v>
      </c>
      <c r="E13" s="87">
        <v>0.12614318338056901</v>
      </c>
      <c r="F13" s="87">
        <v>1.8713399767875699E-2</v>
      </c>
      <c r="G13" s="87">
        <v>0.86226499080658003</v>
      </c>
    </row>
    <row r="14" spans="1:7">
      <c r="A14">
        <v>12</v>
      </c>
      <c r="B14">
        <v>68</v>
      </c>
      <c r="C14" s="87">
        <v>0.10294117647058799</v>
      </c>
      <c r="D14" s="87">
        <v>5.8823529411764698E-2</v>
      </c>
      <c r="E14" s="87">
        <v>0.105676863917752</v>
      </c>
      <c r="F14" s="87">
        <v>2.5870207697153098E-2</v>
      </c>
      <c r="G14" s="87">
        <v>0.83812427520751998</v>
      </c>
    </row>
    <row r="15" spans="1:7">
      <c r="A15">
        <v>13</v>
      </c>
      <c r="B15">
        <v>73</v>
      </c>
      <c r="C15" s="87">
        <v>0.123287671232877</v>
      </c>
      <c r="D15" s="87">
        <v>9.5890410958904104E-2</v>
      </c>
      <c r="E15" s="87">
        <v>0.13008403522919301</v>
      </c>
      <c r="F15" s="87">
        <v>2.7124959975480999E-2</v>
      </c>
      <c r="G15" s="87">
        <v>0.810585618019104</v>
      </c>
    </row>
    <row r="16" spans="1:7">
      <c r="A16">
        <v>14</v>
      </c>
      <c r="B16">
        <v>89</v>
      </c>
      <c r="C16" s="87">
        <v>0.213483146067416</v>
      </c>
      <c r="D16" s="87">
        <v>8.98876404494382E-2</v>
      </c>
      <c r="E16" s="87">
        <v>0.15601558167110699</v>
      </c>
      <c r="F16" s="87">
        <v>3.2355349510908099E-2</v>
      </c>
      <c r="G16" s="87">
        <v>0.77491539716720603</v>
      </c>
    </row>
    <row r="17" spans="1:7">
      <c r="A17">
        <v>15</v>
      </c>
      <c r="B17">
        <v>97</v>
      </c>
      <c r="C17" s="87">
        <v>0.22680412371134001</v>
      </c>
      <c r="D17" s="87">
        <v>0.19587628865979401</v>
      </c>
      <c r="E17" s="87">
        <v>0.246012660991592</v>
      </c>
      <c r="F17" s="87">
        <v>4.9071788787841797E-2</v>
      </c>
      <c r="G17" s="87">
        <v>0.92984956502914395</v>
      </c>
    </row>
    <row r="18" spans="1:7">
      <c r="A18">
        <v>16</v>
      </c>
      <c r="B18">
        <v>98</v>
      </c>
      <c r="C18" s="87">
        <v>0.24489795918367299</v>
      </c>
      <c r="D18" s="87">
        <v>0.183673469387755</v>
      </c>
      <c r="E18" s="87">
        <v>0.246853566975618</v>
      </c>
      <c r="F18" s="87">
        <v>4.8726949840784101E-2</v>
      </c>
      <c r="G18" s="87">
        <v>0.912894427776337</v>
      </c>
    </row>
    <row r="19" spans="1:7">
      <c r="A19">
        <v>17</v>
      </c>
      <c r="B19">
        <v>109</v>
      </c>
      <c r="C19" s="87">
        <v>0.26605504587155998</v>
      </c>
      <c r="D19" s="87">
        <v>0.27522935779816499</v>
      </c>
      <c r="E19" s="87">
        <v>0.29546634617065098</v>
      </c>
      <c r="F19" s="87">
        <v>6.2467429786920499E-2</v>
      </c>
      <c r="G19" s="87">
        <v>0.90996330976486195</v>
      </c>
    </row>
    <row r="20" spans="1:7">
      <c r="A20">
        <v>18</v>
      </c>
      <c r="B20">
        <v>124</v>
      </c>
      <c r="C20" s="87">
        <v>0.31451612903225801</v>
      </c>
      <c r="D20" s="87">
        <v>0.18548387096774199</v>
      </c>
      <c r="E20" s="87">
        <v>0.29290564586558598</v>
      </c>
      <c r="F20" s="87">
        <v>7.99204856157303E-2</v>
      </c>
      <c r="G20" s="87">
        <v>0.92820519208908103</v>
      </c>
    </row>
    <row r="21" spans="1:7">
      <c r="A21">
        <v>19</v>
      </c>
      <c r="B21">
        <v>133</v>
      </c>
      <c r="C21" s="87">
        <v>0.360902255639098</v>
      </c>
      <c r="D21" s="87">
        <v>0.30075187969924799</v>
      </c>
      <c r="E21" s="87">
        <v>0.37496047545420502</v>
      </c>
      <c r="F21" s="87">
        <v>7.92513862252235E-2</v>
      </c>
      <c r="G21" s="87">
        <v>0.89682722091674805</v>
      </c>
    </row>
    <row r="22" spans="1:7">
      <c r="A22">
        <v>20</v>
      </c>
      <c r="B22">
        <v>144</v>
      </c>
      <c r="C22" s="87">
        <v>0.39583333333333298</v>
      </c>
      <c r="D22" s="87">
        <v>0.29166666666666702</v>
      </c>
      <c r="E22" s="87">
        <v>0.37440757675924202</v>
      </c>
      <c r="F22" s="87">
        <v>9.5208249986171695E-2</v>
      </c>
      <c r="G22" s="87">
        <v>0.91060250997543302</v>
      </c>
    </row>
    <row r="23" spans="1:7">
      <c r="A23">
        <v>21</v>
      </c>
      <c r="B23">
        <v>150</v>
      </c>
      <c r="C23" s="87">
        <v>0.39333333333333298</v>
      </c>
      <c r="D23" s="87">
        <v>0.353333333333333</v>
      </c>
      <c r="E23" s="87">
        <v>0.40775971367955199</v>
      </c>
      <c r="F23" s="87">
        <v>0.120469428598881</v>
      </c>
      <c r="G23" s="87">
        <v>0.93707400560378995</v>
      </c>
    </row>
    <row r="24" spans="1:7">
      <c r="A24">
        <v>22</v>
      </c>
      <c r="B24">
        <v>209</v>
      </c>
      <c r="C24" s="87">
        <v>0.42583732057416301</v>
      </c>
      <c r="D24" s="87">
        <v>0.38755980861243999</v>
      </c>
      <c r="E24" s="87">
        <v>0.454364671661523</v>
      </c>
      <c r="F24" s="87">
        <v>0.10400895774364501</v>
      </c>
      <c r="G24" s="87">
        <v>0.97560787200927701</v>
      </c>
    </row>
    <row r="25" spans="1:7">
      <c r="A25">
        <v>23</v>
      </c>
      <c r="B25">
        <v>196</v>
      </c>
      <c r="C25" s="87">
        <v>0.45408163265306101</v>
      </c>
      <c r="D25" s="87">
        <v>0.42857142857142899</v>
      </c>
      <c r="E25" s="87">
        <v>0.47818752868595199</v>
      </c>
      <c r="F25" s="87">
        <v>0.106856651604176</v>
      </c>
      <c r="G25" s="87">
        <v>0.97838610410690297</v>
      </c>
    </row>
    <row r="26" spans="1:7">
      <c r="A26">
        <v>24</v>
      </c>
      <c r="B26">
        <v>219</v>
      </c>
      <c r="C26" s="87">
        <v>0.56621004566209998</v>
      </c>
      <c r="D26" s="87">
        <v>0.52968036529680396</v>
      </c>
      <c r="E26" s="87">
        <v>0.53659392383000604</v>
      </c>
      <c r="F26" s="87">
        <v>0.17797662317752799</v>
      </c>
      <c r="G26" s="87">
        <v>0.97853857278823897</v>
      </c>
    </row>
    <row r="27" spans="1:7">
      <c r="A27">
        <v>25</v>
      </c>
      <c r="B27">
        <v>233</v>
      </c>
      <c r="C27" s="87">
        <v>0.48927038626609398</v>
      </c>
      <c r="D27" s="87">
        <v>0.55364806866952798</v>
      </c>
      <c r="E27" s="87">
        <v>0.53734645298622197</v>
      </c>
      <c r="F27" s="87">
        <v>0.15296116471290599</v>
      </c>
      <c r="G27" s="87">
        <v>0.97640204429626498</v>
      </c>
    </row>
    <row r="28" spans="1:7">
      <c r="A28">
        <v>26</v>
      </c>
      <c r="B28">
        <v>264</v>
      </c>
      <c r="C28" s="87">
        <v>0.52272727272727304</v>
      </c>
      <c r="D28" s="87">
        <v>0.52651515151515105</v>
      </c>
      <c r="E28" s="87">
        <v>0.53688768128102504</v>
      </c>
      <c r="F28" s="87">
        <v>0.173437625169754</v>
      </c>
      <c r="G28" s="87">
        <v>0.97283089160919201</v>
      </c>
    </row>
    <row r="29" spans="1:7">
      <c r="A29">
        <v>27</v>
      </c>
      <c r="B29">
        <v>287</v>
      </c>
      <c r="C29" s="87">
        <v>0.56794425087108003</v>
      </c>
      <c r="D29" s="87">
        <v>0.56794425087108003</v>
      </c>
      <c r="E29" s="87">
        <v>0.55957315197597401</v>
      </c>
      <c r="F29" s="87">
        <v>0.19039240479469299</v>
      </c>
      <c r="G29" s="87">
        <v>0.97142606973648105</v>
      </c>
    </row>
    <row r="30" spans="1:7">
      <c r="A30">
        <v>28</v>
      </c>
      <c r="B30">
        <v>303</v>
      </c>
      <c r="C30" s="87">
        <v>0.524752475247525</v>
      </c>
      <c r="D30" s="87">
        <v>0.52145214521452099</v>
      </c>
      <c r="E30" s="87">
        <v>0.53448360509211501</v>
      </c>
      <c r="F30" s="87">
        <v>0.15052829682826999</v>
      </c>
      <c r="G30" s="87">
        <v>0.97524499893188499</v>
      </c>
    </row>
    <row r="31" spans="1:7">
      <c r="A31">
        <v>29</v>
      </c>
      <c r="B31">
        <v>311</v>
      </c>
      <c r="C31" s="87">
        <v>0.59163987138263696</v>
      </c>
      <c r="D31" s="87">
        <v>0.58520900321543401</v>
      </c>
      <c r="E31" s="87">
        <v>0.55724492051018804</v>
      </c>
      <c r="F31" s="87">
        <v>0.174704194068909</v>
      </c>
      <c r="G31" s="87">
        <v>0.976781785488129</v>
      </c>
    </row>
    <row r="32" spans="1:7">
      <c r="A32">
        <v>30</v>
      </c>
      <c r="B32">
        <v>321</v>
      </c>
      <c r="C32" s="87">
        <v>0.55451713395638602</v>
      </c>
      <c r="D32" s="87">
        <v>0.58566978193146402</v>
      </c>
      <c r="E32" s="87">
        <v>0.558218570141777</v>
      </c>
      <c r="F32" s="87">
        <v>0.14735797047615101</v>
      </c>
      <c r="G32" s="87">
        <v>0.97916734218597401</v>
      </c>
    </row>
    <row r="33" spans="1:7">
      <c r="A33">
        <v>31</v>
      </c>
      <c r="B33">
        <v>314</v>
      </c>
      <c r="C33" s="87">
        <v>0.53821656050955402</v>
      </c>
      <c r="D33" s="87">
        <v>0.53821656050955402</v>
      </c>
      <c r="E33" s="87">
        <v>0.54776473281679605</v>
      </c>
      <c r="F33" s="87">
        <v>0.18548412621021301</v>
      </c>
      <c r="G33" s="87">
        <v>0.98306781053543102</v>
      </c>
    </row>
    <row r="34" spans="1:7">
      <c r="A34">
        <v>32</v>
      </c>
      <c r="B34">
        <v>320</v>
      </c>
      <c r="C34" s="87">
        <v>0.609375</v>
      </c>
      <c r="D34" s="87">
        <v>0.61250000000000004</v>
      </c>
      <c r="E34" s="87">
        <v>0.57932106591761101</v>
      </c>
      <c r="F34" s="87">
        <v>0.19308704137802099</v>
      </c>
      <c r="G34" s="87">
        <v>0.97511351108551003</v>
      </c>
    </row>
    <row r="35" spans="1:7">
      <c r="A35">
        <v>33</v>
      </c>
      <c r="B35">
        <v>357</v>
      </c>
      <c r="C35" s="87">
        <v>0.61064425770308095</v>
      </c>
      <c r="D35" s="87">
        <v>0.61344537815126099</v>
      </c>
      <c r="E35" s="87">
        <v>0.56629268749922301</v>
      </c>
      <c r="F35" s="87">
        <v>0.13225308060646099</v>
      </c>
      <c r="G35" s="87">
        <v>0.98073923587799094</v>
      </c>
    </row>
    <row r="36" spans="1:7">
      <c r="A36">
        <v>34</v>
      </c>
      <c r="B36">
        <v>349</v>
      </c>
      <c r="C36" s="87">
        <v>0.59598853868194801</v>
      </c>
      <c r="D36" s="87">
        <v>0.61318051575931198</v>
      </c>
      <c r="E36" s="87">
        <v>0.57151862458035096</v>
      </c>
      <c r="F36" s="87">
        <v>0.21103505790233601</v>
      </c>
      <c r="G36" s="87">
        <v>0.98131012916564897</v>
      </c>
    </row>
    <row r="37" spans="1:7">
      <c r="A37">
        <v>35</v>
      </c>
      <c r="B37">
        <v>305</v>
      </c>
      <c r="C37" s="87">
        <v>0.60983606557377001</v>
      </c>
      <c r="D37" s="87">
        <v>0.62295081967213095</v>
      </c>
      <c r="E37" s="87">
        <v>0.58897384620103699</v>
      </c>
      <c r="F37" s="87">
        <v>0.191244706511497</v>
      </c>
      <c r="G37" s="87">
        <v>0.97529387474060103</v>
      </c>
    </row>
    <row r="38" spans="1:7">
      <c r="A38">
        <v>36</v>
      </c>
      <c r="B38">
        <v>308</v>
      </c>
      <c r="C38" s="87">
        <v>0.60064935064935099</v>
      </c>
      <c r="D38" s="87">
        <v>0.64610389610389596</v>
      </c>
      <c r="E38" s="87">
        <v>0.60344437664592399</v>
      </c>
      <c r="F38" s="87">
        <v>0.16673937439918499</v>
      </c>
      <c r="G38" s="87">
        <v>0.97688394784927401</v>
      </c>
    </row>
    <row r="39" spans="1:7">
      <c r="A39">
        <v>37</v>
      </c>
      <c r="B39">
        <v>290</v>
      </c>
      <c r="C39" s="87">
        <v>0.64482758620689695</v>
      </c>
      <c r="D39" s="87">
        <v>0.63448275862069003</v>
      </c>
      <c r="E39" s="87">
        <v>0.57966550537224504</v>
      </c>
      <c r="F39" s="87">
        <v>0.17079143226146701</v>
      </c>
      <c r="G39" s="87">
        <v>0.97178316116332997</v>
      </c>
    </row>
    <row r="40" spans="1:7">
      <c r="A40">
        <v>38</v>
      </c>
      <c r="B40">
        <v>277</v>
      </c>
      <c r="C40" s="87">
        <v>0.59927797833935004</v>
      </c>
      <c r="D40" s="87">
        <v>0.606498194945848</v>
      </c>
      <c r="E40" s="87">
        <v>0.57493625097111201</v>
      </c>
      <c r="F40" s="87">
        <v>0.22264705598354301</v>
      </c>
      <c r="G40" s="87">
        <v>0.97883683443069502</v>
      </c>
    </row>
    <row r="41" spans="1:7">
      <c r="A41">
        <v>39</v>
      </c>
      <c r="B41">
        <v>238</v>
      </c>
      <c r="C41" s="87">
        <v>0.58823529411764697</v>
      </c>
      <c r="D41" s="87">
        <v>0.58823529411764697</v>
      </c>
      <c r="E41" s="87">
        <v>0.56533125587621702</v>
      </c>
      <c r="F41" s="87">
        <v>0.19784389436245001</v>
      </c>
      <c r="G41" s="87">
        <v>0.97795188426971402</v>
      </c>
    </row>
    <row r="42" spans="1:7">
      <c r="A42">
        <v>40</v>
      </c>
      <c r="B42">
        <v>296</v>
      </c>
      <c r="C42" s="87">
        <v>0.55405405405405395</v>
      </c>
      <c r="D42" s="87">
        <v>0.60135135135135098</v>
      </c>
      <c r="E42" s="87">
        <v>0.56605217641068495</v>
      </c>
      <c r="F42" s="87">
        <v>0.164532855153084</v>
      </c>
      <c r="G42" s="87">
        <v>0.97720533609390303</v>
      </c>
    </row>
    <row r="43" spans="1:7">
      <c r="A43">
        <v>41</v>
      </c>
      <c r="B43">
        <v>240</v>
      </c>
      <c r="C43" s="87">
        <v>0.57083333333333297</v>
      </c>
      <c r="D43" s="87">
        <v>0.57916666666666705</v>
      </c>
      <c r="E43" s="87">
        <v>0.54465501258770599</v>
      </c>
      <c r="F43" s="87">
        <v>0.192846044898033</v>
      </c>
      <c r="G43" s="87">
        <v>0.98085355758667003</v>
      </c>
    </row>
    <row r="44" spans="1:7">
      <c r="A44">
        <v>42</v>
      </c>
      <c r="B44">
        <v>231</v>
      </c>
      <c r="C44" s="87">
        <v>0.56709956709956699</v>
      </c>
      <c r="D44" s="87">
        <v>0.53679653679653705</v>
      </c>
      <c r="E44" s="87">
        <v>0.56071781583162605</v>
      </c>
      <c r="F44" s="87">
        <v>0.17955049872398399</v>
      </c>
      <c r="G44" s="87">
        <v>0.98210161924362205</v>
      </c>
    </row>
    <row r="45" spans="1:7">
      <c r="A45">
        <v>43</v>
      </c>
      <c r="B45">
        <v>232</v>
      </c>
      <c r="C45" s="87">
        <v>0.59482758620689702</v>
      </c>
      <c r="D45" s="87">
        <v>0.56034482758620696</v>
      </c>
      <c r="E45" s="87">
        <v>0.56498261419092799</v>
      </c>
      <c r="F45" s="87">
        <v>0.21248072385788</v>
      </c>
      <c r="G45" s="87">
        <v>0.97848767042160001</v>
      </c>
    </row>
    <row r="46" spans="1:7">
      <c r="A46">
        <v>44</v>
      </c>
      <c r="B46">
        <v>189</v>
      </c>
      <c r="C46" s="87">
        <v>0.51322751322751303</v>
      </c>
      <c r="D46" s="87">
        <v>0.57142857142857095</v>
      </c>
      <c r="E46" s="87">
        <v>0.55255183932327101</v>
      </c>
      <c r="F46" s="87">
        <v>0.222217321395874</v>
      </c>
      <c r="G46" s="87">
        <v>0.98140597343444802</v>
      </c>
    </row>
    <row r="47" spans="1:7">
      <c r="A47">
        <v>45</v>
      </c>
      <c r="B47">
        <v>197</v>
      </c>
      <c r="C47" s="87">
        <v>0.45685279187817301</v>
      </c>
      <c r="D47" s="87">
        <v>0.49746192893400998</v>
      </c>
      <c r="E47" s="87">
        <v>0.52138301541054899</v>
      </c>
      <c r="F47" s="87">
        <v>0.205189019441605</v>
      </c>
      <c r="G47" s="87">
        <v>0.97283315658569303</v>
      </c>
    </row>
    <row r="48" spans="1:7">
      <c r="A48">
        <v>46</v>
      </c>
      <c r="B48">
        <v>171</v>
      </c>
      <c r="C48" s="87">
        <v>0.47953216374268998</v>
      </c>
      <c r="D48" s="87">
        <v>0.46783625730994099</v>
      </c>
      <c r="E48" s="87">
        <v>0.518611879115216</v>
      </c>
      <c r="F48" s="87">
        <v>0.21781341731548301</v>
      </c>
      <c r="G48" s="87">
        <v>0.98049521446228005</v>
      </c>
    </row>
    <row r="49" spans="1:7">
      <c r="A49">
        <v>47</v>
      </c>
      <c r="B49">
        <v>158</v>
      </c>
      <c r="C49" s="87">
        <v>0.575949367088608</v>
      </c>
      <c r="D49" s="87">
        <v>0.487341772151899</v>
      </c>
      <c r="E49" s="87">
        <v>0.54456839069158203</v>
      </c>
      <c r="F49" s="87">
        <v>0.17260718345642101</v>
      </c>
      <c r="G49" s="87">
        <v>0.97000825405120805</v>
      </c>
    </row>
    <row r="50" spans="1:7">
      <c r="A50">
        <v>48</v>
      </c>
      <c r="B50">
        <v>170</v>
      </c>
      <c r="C50" s="87">
        <v>0.55294117647058805</v>
      </c>
      <c r="D50" s="87">
        <v>0.441176470588235</v>
      </c>
      <c r="E50" s="87">
        <v>0.52076113399337298</v>
      </c>
      <c r="F50" s="87">
        <v>0.18825167417526201</v>
      </c>
      <c r="G50" s="87">
        <v>0.978585004806519</v>
      </c>
    </row>
    <row r="51" spans="1:7">
      <c r="A51">
        <v>49</v>
      </c>
      <c r="B51">
        <v>147</v>
      </c>
      <c r="C51" s="87">
        <v>0.51020408163265296</v>
      </c>
      <c r="D51" s="87">
        <v>0.51020408163265296</v>
      </c>
      <c r="E51" s="87">
        <v>0.52267466698374099</v>
      </c>
      <c r="F51" s="87">
        <v>0.20270004868507399</v>
      </c>
      <c r="G51" s="87">
        <v>0.963034987449646</v>
      </c>
    </row>
    <row r="52" spans="1:7">
      <c r="A52">
        <v>50</v>
      </c>
      <c r="B52">
        <v>170</v>
      </c>
      <c r="C52" s="87">
        <v>0.48823529411764699</v>
      </c>
      <c r="D52" s="87">
        <v>0.48235294117647098</v>
      </c>
      <c r="E52" s="87">
        <v>0.51659771703621904</v>
      </c>
      <c r="F52" s="87">
        <v>0.18853446841239899</v>
      </c>
      <c r="G52" s="87">
        <v>0.96944719552993797</v>
      </c>
    </row>
    <row r="53" spans="1:7">
      <c r="A53">
        <v>51</v>
      </c>
      <c r="B53">
        <v>165</v>
      </c>
      <c r="C53" s="87">
        <v>0.53939393939393898</v>
      </c>
      <c r="D53" s="87">
        <v>0.472727272727273</v>
      </c>
      <c r="E53" s="87">
        <v>0.51283626890543699</v>
      </c>
      <c r="F53" s="87">
        <v>0.164088845252991</v>
      </c>
      <c r="G53" s="87">
        <v>0.97801375389099099</v>
      </c>
    </row>
    <row r="54" spans="1:7">
      <c r="A54">
        <v>52</v>
      </c>
      <c r="B54">
        <v>156</v>
      </c>
      <c r="C54" s="87">
        <v>0.44230769230769201</v>
      </c>
      <c r="D54" s="87">
        <v>0.42307692307692302</v>
      </c>
      <c r="E54" s="87">
        <v>0.49541453453592799</v>
      </c>
      <c r="F54" s="87">
        <v>0.14553987979888899</v>
      </c>
      <c r="G54" s="87">
        <v>0.97425764799117998</v>
      </c>
    </row>
    <row r="55" spans="1:7">
      <c r="A55">
        <v>53</v>
      </c>
      <c r="B55">
        <v>150</v>
      </c>
      <c r="C55" s="87">
        <v>0.48666666666666702</v>
      </c>
      <c r="D55" s="87">
        <v>0.40666666666666701</v>
      </c>
      <c r="E55" s="87">
        <v>0.491856800119082</v>
      </c>
      <c r="F55" s="87">
        <v>9.3423649668693501E-2</v>
      </c>
      <c r="G55" s="87">
        <v>0.97457629442214999</v>
      </c>
    </row>
    <row r="56" spans="1:7">
      <c r="A56">
        <v>54</v>
      </c>
      <c r="B56">
        <v>176</v>
      </c>
      <c r="C56" s="87">
        <v>0.42613636363636398</v>
      </c>
      <c r="D56" s="87">
        <v>0.39772727272727298</v>
      </c>
      <c r="E56" s="87">
        <v>0.49330291516062902</v>
      </c>
      <c r="F56" s="87">
        <v>0.131292819976807</v>
      </c>
      <c r="G56" s="87">
        <v>0.97718417644500699</v>
      </c>
    </row>
    <row r="57" spans="1:7">
      <c r="A57">
        <v>55</v>
      </c>
      <c r="B57">
        <v>166</v>
      </c>
      <c r="C57" s="87">
        <v>0.44578313253011997</v>
      </c>
      <c r="D57" s="87">
        <v>0.343373493975904</v>
      </c>
      <c r="E57" s="87">
        <v>0.47492616605686899</v>
      </c>
      <c r="F57" s="87">
        <v>0.19877313077449801</v>
      </c>
      <c r="G57" s="87">
        <v>0.966439068317413</v>
      </c>
    </row>
    <row r="58" spans="1:7">
      <c r="A58">
        <v>56</v>
      </c>
      <c r="B58">
        <v>174</v>
      </c>
      <c r="C58" s="87">
        <v>0.48850574712643702</v>
      </c>
      <c r="D58" s="87">
        <v>0.44827586206896602</v>
      </c>
      <c r="E58" s="87">
        <v>0.51415232860151405</v>
      </c>
      <c r="F58" s="87">
        <v>0.18302883207798001</v>
      </c>
      <c r="G58" s="87">
        <v>0.97361248731613204</v>
      </c>
    </row>
    <row r="59" spans="1:7">
      <c r="A59">
        <v>57</v>
      </c>
      <c r="B59">
        <v>163</v>
      </c>
      <c r="C59" s="87">
        <v>0.51533742331288301</v>
      </c>
      <c r="D59" s="87">
        <v>0.42331288343558299</v>
      </c>
      <c r="E59" s="87">
        <v>0.51290736132604198</v>
      </c>
      <c r="F59" s="87">
        <v>0.165957272052765</v>
      </c>
      <c r="G59" s="87">
        <v>0.97718447446823098</v>
      </c>
    </row>
    <row r="60" spans="1:7">
      <c r="A60">
        <v>58</v>
      </c>
      <c r="B60">
        <v>163</v>
      </c>
      <c r="C60" s="87">
        <v>0.50920245398773001</v>
      </c>
      <c r="D60" s="87">
        <v>0.41717791411042898</v>
      </c>
      <c r="E60" s="87">
        <v>0.49302855755653902</v>
      </c>
      <c r="F60" s="87">
        <v>0.16091109812259699</v>
      </c>
      <c r="G60" s="87">
        <v>0.97390919923782304</v>
      </c>
    </row>
    <row r="61" spans="1:7">
      <c r="A61">
        <v>59</v>
      </c>
      <c r="B61">
        <v>165</v>
      </c>
      <c r="C61" s="87">
        <v>0.44848484848484799</v>
      </c>
      <c r="D61" s="87">
        <v>0.40606060606060601</v>
      </c>
      <c r="E61" s="87">
        <v>0.48476535623723799</v>
      </c>
      <c r="F61" s="87">
        <v>0.17390947043895699</v>
      </c>
      <c r="G61" s="87">
        <v>0.98021370172500599</v>
      </c>
    </row>
    <row r="62" spans="1:7">
      <c r="A62">
        <v>60</v>
      </c>
      <c r="B62">
        <v>195</v>
      </c>
      <c r="C62" s="87">
        <v>0.52820512820512799</v>
      </c>
      <c r="D62" s="87">
        <v>0.45128205128205101</v>
      </c>
      <c r="E62" s="87">
        <v>0.49838819179015298</v>
      </c>
      <c r="F62" s="87">
        <v>0.12353637069463699</v>
      </c>
      <c r="G62" s="87">
        <v>0.974215388298035</v>
      </c>
    </row>
    <row r="63" spans="1:7">
      <c r="A63">
        <v>61</v>
      </c>
      <c r="B63">
        <v>156</v>
      </c>
      <c r="C63" s="87">
        <v>0.480769230769231</v>
      </c>
      <c r="D63" s="87">
        <v>0.44230769230769201</v>
      </c>
      <c r="E63" s="87">
        <v>0.49635341801704502</v>
      </c>
      <c r="F63" s="87">
        <v>0.16315205395221699</v>
      </c>
      <c r="G63" s="87">
        <v>0.974742531776428</v>
      </c>
    </row>
    <row r="64" spans="1:7">
      <c r="A64">
        <v>62</v>
      </c>
      <c r="B64">
        <v>156</v>
      </c>
      <c r="C64" s="87">
        <v>0.487179487179487</v>
      </c>
      <c r="D64" s="87">
        <v>0.42948717948717902</v>
      </c>
      <c r="E64" s="87">
        <v>0.49309285185657997</v>
      </c>
      <c r="F64" s="87">
        <v>0.160789459943771</v>
      </c>
      <c r="G64" s="87">
        <v>0.96921575069427501</v>
      </c>
    </row>
    <row r="65" spans="1:7">
      <c r="A65">
        <v>63</v>
      </c>
      <c r="B65">
        <v>147</v>
      </c>
      <c r="C65" s="87">
        <v>0.476190476190476</v>
      </c>
      <c r="D65" s="87">
        <v>0.43537414965986398</v>
      </c>
      <c r="E65" s="87">
        <v>0.50089722466306597</v>
      </c>
      <c r="F65" s="87">
        <v>0.15634322166442899</v>
      </c>
      <c r="G65" s="87">
        <v>0.97905492782592796</v>
      </c>
    </row>
    <row r="66" spans="1:7">
      <c r="A66">
        <v>64</v>
      </c>
      <c r="B66">
        <v>180</v>
      </c>
      <c r="C66" s="87">
        <v>0.51111111111111096</v>
      </c>
      <c r="D66" s="87">
        <v>0.44444444444444398</v>
      </c>
      <c r="E66" s="87">
        <v>0.50688049967090298</v>
      </c>
      <c r="F66" s="87">
        <v>0.15471392869949299</v>
      </c>
      <c r="G66" s="87">
        <v>0.97303539514541604</v>
      </c>
    </row>
    <row r="67" spans="1:7">
      <c r="A67">
        <v>65</v>
      </c>
      <c r="B67">
        <v>183</v>
      </c>
      <c r="C67" s="87">
        <v>0.46994535519125702</v>
      </c>
      <c r="D67" s="87">
        <v>0.43715846994535501</v>
      </c>
      <c r="E67" s="87">
        <v>0.50881803035736095</v>
      </c>
      <c r="F67" s="87">
        <v>0.13451355695724501</v>
      </c>
      <c r="G67" s="87">
        <v>0.97679251432418801</v>
      </c>
    </row>
    <row r="68" spans="1:7">
      <c r="A68">
        <v>66</v>
      </c>
      <c r="B68">
        <v>157</v>
      </c>
      <c r="C68" s="87">
        <v>0.47770700636942698</v>
      </c>
      <c r="D68" s="87">
        <v>0.38216560509554098</v>
      </c>
      <c r="E68" s="87">
        <v>0.491647204585895</v>
      </c>
      <c r="F68" s="87">
        <v>0.17115408182144201</v>
      </c>
      <c r="G68" s="87">
        <v>0.97252106666564897</v>
      </c>
    </row>
    <row r="69" spans="1:7">
      <c r="A69">
        <v>67</v>
      </c>
      <c r="B69">
        <v>152</v>
      </c>
      <c r="C69" s="87">
        <v>0.57236842105263197</v>
      </c>
      <c r="D69" s="87">
        <v>0.43421052631578899</v>
      </c>
      <c r="E69" s="87">
        <v>0.51285186811889505</v>
      </c>
      <c r="F69" s="87">
        <v>0.19976434111595201</v>
      </c>
      <c r="G69" s="87">
        <v>0.96344494819641102</v>
      </c>
    </row>
    <row r="70" spans="1:7">
      <c r="A70">
        <v>68</v>
      </c>
      <c r="B70">
        <v>181</v>
      </c>
      <c r="C70" s="87">
        <v>0.50276243093922701</v>
      </c>
      <c r="D70" s="87">
        <v>0.38121546961326003</v>
      </c>
      <c r="E70" s="87">
        <v>0.47377434899793802</v>
      </c>
      <c r="F70" s="87">
        <v>0.16757240891456601</v>
      </c>
      <c r="G70" s="87">
        <v>0.970750331878662</v>
      </c>
    </row>
    <row r="71" spans="1:7">
      <c r="A71">
        <v>69</v>
      </c>
      <c r="B71">
        <v>160</v>
      </c>
      <c r="C71" s="87">
        <v>0.46875</v>
      </c>
      <c r="D71" s="87">
        <v>0.35625000000000001</v>
      </c>
      <c r="E71" s="87">
        <v>0.49698648490011699</v>
      </c>
      <c r="F71" s="87">
        <v>0.16280768811702701</v>
      </c>
      <c r="G71" s="87">
        <v>0.977888584136963</v>
      </c>
    </row>
    <row r="72" spans="1:7">
      <c r="A72">
        <v>70</v>
      </c>
      <c r="B72">
        <v>145</v>
      </c>
      <c r="C72" s="87">
        <v>0.46896551724137903</v>
      </c>
      <c r="D72" s="87">
        <v>0.31724137931034502</v>
      </c>
      <c r="E72" s="87">
        <v>0.45564353630460502</v>
      </c>
      <c r="F72" s="87">
        <v>0.14518637955188801</v>
      </c>
      <c r="G72" s="87">
        <v>0.96124279499053999</v>
      </c>
    </row>
    <row r="73" spans="1:7">
      <c r="A73">
        <v>71</v>
      </c>
      <c r="B73">
        <v>152</v>
      </c>
      <c r="C73" s="87">
        <v>0.54605263157894701</v>
      </c>
      <c r="D73" s="87">
        <v>0.41447368421052599</v>
      </c>
      <c r="E73" s="87">
        <v>0.51111315739782204</v>
      </c>
      <c r="F73" s="87">
        <v>0.17042779922485399</v>
      </c>
      <c r="G73" s="87">
        <v>0.96490234136581399</v>
      </c>
    </row>
    <row r="74" spans="1:7">
      <c r="A74">
        <v>72</v>
      </c>
      <c r="B74">
        <v>136</v>
      </c>
      <c r="C74" s="87">
        <v>0.52205882352941202</v>
      </c>
      <c r="D74" s="87">
        <v>0.42647058823529399</v>
      </c>
      <c r="E74" s="87">
        <v>0.49215106501737099</v>
      </c>
      <c r="F74" s="87">
        <v>0.161668181419373</v>
      </c>
      <c r="G74" s="87">
        <v>0.96584951877594005</v>
      </c>
    </row>
    <row r="75" spans="1:7">
      <c r="A75">
        <v>73</v>
      </c>
      <c r="B75">
        <v>151</v>
      </c>
      <c r="C75" s="87">
        <v>0.54304635761589404</v>
      </c>
      <c r="D75" s="87">
        <v>0.39072847682119199</v>
      </c>
      <c r="E75" s="87">
        <v>0.49120984497844</v>
      </c>
      <c r="F75" s="87">
        <v>0.190356180071831</v>
      </c>
      <c r="G75" s="87">
        <v>0.96962279081344604</v>
      </c>
    </row>
    <row r="76" spans="1:7">
      <c r="A76">
        <v>74</v>
      </c>
      <c r="B76">
        <v>153</v>
      </c>
      <c r="C76" s="87">
        <v>0.48366013071895397</v>
      </c>
      <c r="D76" s="87">
        <v>0.43790849673202598</v>
      </c>
      <c r="E76" s="87">
        <v>0.50973049147066696</v>
      </c>
      <c r="F76" s="87">
        <v>0.144746243953705</v>
      </c>
      <c r="G76" s="87">
        <v>0.97077429294586204</v>
      </c>
    </row>
    <row r="77" spans="1:7">
      <c r="A77">
        <v>75</v>
      </c>
      <c r="B77">
        <v>136</v>
      </c>
      <c r="C77" s="87">
        <v>0.48529411764705899</v>
      </c>
      <c r="D77" s="87">
        <v>0.40441176470588203</v>
      </c>
      <c r="E77" s="87">
        <v>0.47397151589393599</v>
      </c>
      <c r="F77" s="87">
        <v>9.0627104043960599E-2</v>
      </c>
      <c r="G77" s="87">
        <v>0.96433907747268699</v>
      </c>
    </row>
    <row r="78" spans="1:7">
      <c r="A78">
        <v>76</v>
      </c>
      <c r="B78">
        <v>143</v>
      </c>
      <c r="C78" s="87">
        <v>0.46853146853146899</v>
      </c>
      <c r="D78" s="87">
        <v>0.39860139860139898</v>
      </c>
      <c r="E78" s="87">
        <v>0.49425514136160997</v>
      </c>
      <c r="F78" s="87">
        <v>0.13329066336154899</v>
      </c>
      <c r="G78" s="87">
        <v>0.97245162725448597</v>
      </c>
    </row>
    <row r="79" spans="1:7">
      <c r="A79">
        <v>77</v>
      </c>
      <c r="B79">
        <v>123</v>
      </c>
      <c r="C79" s="87">
        <v>0.55284552845528501</v>
      </c>
      <c r="D79" s="87">
        <v>0.52032520325203302</v>
      </c>
      <c r="E79" s="87">
        <v>0.538809656491125</v>
      </c>
      <c r="F79" s="87">
        <v>0.19484418630600001</v>
      </c>
      <c r="G79" s="87">
        <v>0.96498721837997403</v>
      </c>
    </row>
    <row r="80" spans="1:7">
      <c r="A80">
        <v>78</v>
      </c>
      <c r="B80">
        <v>150</v>
      </c>
      <c r="C80" s="87">
        <v>0.56000000000000005</v>
      </c>
      <c r="D80" s="87">
        <v>0.473333333333333</v>
      </c>
      <c r="E80" s="87">
        <v>0.51229524374008195</v>
      </c>
      <c r="F80" s="87">
        <v>0.17410865426063499</v>
      </c>
      <c r="G80" s="87">
        <v>0.97357684373855602</v>
      </c>
    </row>
    <row r="81" spans="1:7">
      <c r="A81">
        <v>79</v>
      </c>
      <c r="B81">
        <v>109</v>
      </c>
      <c r="C81" s="87">
        <v>0.53211009174311896</v>
      </c>
      <c r="D81" s="87">
        <v>0.46788990825688098</v>
      </c>
      <c r="E81" s="87">
        <v>0.51235043469372099</v>
      </c>
      <c r="F81" s="87">
        <v>0.20717011392116499</v>
      </c>
      <c r="G81" s="87">
        <v>0.97851228713989302</v>
      </c>
    </row>
    <row r="82" spans="1:7">
      <c r="A82">
        <v>80</v>
      </c>
      <c r="B82">
        <v>115</v>
      </c>
      <c r="C82" s="87">
        <v>0.53043478260869603</v>
      </c>
      <c r="D82" s="87">
        <v>0.44347826086956499</v>
      </c>
      <c r="E82" s="87">
        <v>0.52518863224464896</v>
      </c>
      <c r="F82" s="87">
        <v>0.181964471936226</v>
      </c>
      <c r="G82" s="87">
        <v>0.97486329078674305</v>
      </c>
    </row>
    <row r="83" spans="1:7">
      <c r="A83">
        <v>81</v>
      </c>
      <c r="B83">
        <v>138</v>
      </c>
      <c r="C83" s="87">
        <v>0.53623188405797095</v>
      </c>
      <c r="D83" s="87">
        <v>0.44202898550724601</v>
      </c>
      <c r="E83" s="87">
        <v>0.50365812973915702</v>
      </c>
      <c r="F83" s="87">
        <v>0.12330286949873</v>
      </c>
      <c r="G83" s="87">
        <v>0.97683537006378196</v>
      </c>
    </row>
    <row r="84" spans="1:7">
      <c r="A84">
        <v>82</v>
      </c>
      <c r="B84">
        <v>131</v>
      </c>
      <c r="C84" s="87">
        <v>0.42748091603053401</v>
      </c>
      <c r="D84" s="87">
        <v>0.38931297709923701</v>
      </c>
      <c r="E84" s="87">
        <v>0.46637744792090102</v>
      </c>
      <c r="F84" s="87">
        <v>0.156809836626053</v>
      </c>
      <c r="G84" s="87">
        <v>0.96966141462326005</v>
      </c>
    </row>
    <row r="85" spans="1:7">
      <c r="A85">
        <v>83</v>
      </c>
      <c r="B85">
        <v>108</v>
      </c>
      <c r="C85" s="87">
        <v>0.46296296296296302</v>
      </c>
      <c r="D85" s="87">
        <v>0.37962962962962998</v>
      </c>
      <c r="E85" s="87">
        <v>0.46607186631471997</v>
      </c>
      <c r="F85" s="87">
        <v>0.111570551991463</v>
      </c>
      <c r="G85" s="87">
        <v>0.98049396276473999</v>
      </c>
    </row>
    <row r="86" spans="1:7">
      <c r="A86">
        <v>84</v>
      </c>
      <c r="B86">
        <v>130</v>
      </c>
      <c r="C86" s="87">
        <v>0.44615384615384601</v>
      </c>
      <c r="D86" s="87">
        <v>0.30769230769230799</v>
      </c>
      <c r="E86" s="87">
        <v>0.44933076340418598</v>
      </c>
      <c r="F86" s="87">
        <v>0.14325766265392301</v>
      </c>
      <c r="G86" s="87">
        <v>0.97150558233261097</v>
      </c>
    </row>
    <row r="87" spans="1:7">
      <c r="A87">
        <v>85</v>
      </c>
      <c r="B87">
        <v>110</v>
      </c>
      <c r="C87" s="87">
        <v>0.40909090909090901</v>
      </c>
      <c r="D87" s="87">
        <v>0.354545454545455</v>
      </c>
      <c r="E87" s="87">
        <v>0.44422686757011798</v>
      </c>
      <c r="F87" s="87">
        <v>0.115040399134159</v>
      </c>
      <c r="G87" s="87">
        <v>0.97012692689895597</v>
      </c>
    </row>
    <row r="88" spans="1:7">
      <c r="A88">
        <v>86</v>
      </c>
      <c r="B88">
        <v>118</v>
      </c>
      <c r="C88" s="87">
        <v>0.41525423728813599</v>
      </c>
      <c r="D88" s="87">
        <v>0.338983050847458</v>
      </c>
      <c r="E88" s="87">
        <v>0.44761753271696902</v>
      </c>
      <c r="F88" s="87">
        <v>0.121401995420456</v>
      </c>
      <c r="G88" s="87">
        <v>0.975391864776611</v>
      </c>
    </row>
    <row r="89" spans="1:7">
      <c r="A89">
        <v>87</v>
      </c>
      <c r="B89">
        <v>111</v>
      </c>
      <c r="C89" s="87">
        <v>0.47747747747747699</v>
      </c>
      <c r="D89" s="87">
        <v>0.37837837837837801</v>
      </c>
      <c r="E89" s="87">
        <v>0.47369650999704999</v>
      </c>
      <c r="F89" s="87">
        <v>0.158149793744087</v>
      </c>
      <c r="G89" s="87">
        <v>0.97201544046402</v>
      </c>
    </row>
    <row r="90" spans="1:7">
      <c r="A90">
        <v>88</v>
      </c>
      <c r="B90">
        <v>132</v>
      </c>
      <c r="C90" s="87">
        <v>0.46212121212121199</v>
      </c>
      <c r="D90" s="87">
        <v>0.34848484848484901</v>
      </c>
      <c r="E90" s="87">
        <v>0.46620118866364202</v>
      </c>
      <c r="F90" s="87">
        <v>0.113462582230568</v>
      </c>
      <c r="G90" s="87">
        <v>0.97310221195220903</v>
      </c>
    </row>
    <row r="91" spans="1:7">
      <c r="A91">
        <v>89</v>
      </c>
      <c r="B91">
        <v>130</v>
      </c>
      <c r="C91" s="87">
        <v>0.52307692307692299</v>
      </c>
      <c r="D91" s="87">
        <v>0.36153846153846197</v>
      </c>
      <c r="E91" s="87">
        <v>0.45565261382323002</v>
      </c>
      <c r="F91" s="87">
        <v>0.161505296826363</v>
      </c>
      <c r="G91" s="87">
        <v>0.96604138612747203</v>
      </c>
    </row>
    <row r="92" spans="1:7">
      <c r="A92">
        <v>90</v>
      </c>
      <c r="B92">
        <v>121</v>
      </c>
      <c r="C92" s="87">
        <v>0.57851239669421495</v>
      </c>
      <c r="D92" s="87">
        <v>0.38016528925619802</v>
      </c>
      <c r="E92" s="87">
        <v>0.49823158856265798</v>
      </c>
      <c r="F92" s="87">
        <v>0.155166506767273</v>
      </c>
      <c r="G92" s="87">
        <v>0.98091793060302701</v>
      </c>
    </row>
    <row r="93" spans="1:7">
      <c r="A93">
        <v>91</v>
      </c>
      <c r="B93">
        <v>116</v>
      </c>
      <c r="C93" s="87">
        <v>0.5</v>
      </c>
      <c r="D93" s="87">
        <v>0.32758620689655199</v>
      </c>
      <c r="E93" s="87">
        <v>0.46454138886825802</v>
      </c>
      <c r="F93" s="87">
        <v>0.157239094376564</v>
      </c>
      <c r="G93" s="87">
        <v>0.98015862703323398</v>
      </c>
    </row>
    <row r="94" spans="1:7">
      <c r="A94">
        <v>92</v>
      </c>
      <c r="B94">
        <v>109</v>
      </c>
      <c r="C94" s="87">
        <v>0.47706422018348599</v>
      </c>
      <c r="D94" s="87">
        <v>0.37614678899082599</v>
      </c>
      <c r="E94" s="87">
        <v>0.48506605050979401</v>
      </c>
      <c r="F94" s="87">
        <v>0.15204872190952301</v>
      </c>
      <c r="G94" s="87">
        <v>0.97446298599243197</v>
      </c>
    </row>
    <row r="95" spans="1:7">
      <c r="A95">
        <v>93</v>
      </c>
      <c r="B95">
        <v>125</v>
      </c>
      <c r="C95" s="87">
        <v>0.432</v>
      </c>
      <c r="D95" s="87">
        <v>0.29599999999999999</v>
      </c>
      <c r="E95" s="87">
        <v>0.43598869419097902</v>
      </c>
      <c r="F95" s="87">
        <v>0.13351744413375899</v>
      </c>
      <c r="G95" s="87">
        <v>0.97430849075317405</v>
      </c>
    </row>
    <row r="96" spans="1:7">
      <c r="A96">
        <v>94</v>
      </c>
      <c r="B96">
        <v>104</v>
      </c>
      <c r="C96" s="87">
        <v>0.46153846153846201</v>
      </c>
      <c r="D96" s="87">
        <v>0.34615384615384598</v>
      </c>
      <c r="E96" s="87">
        <v>0.45878064818680298</v>
      </c>
      <c r="F96" s="87">
        <v>0.13156656920909901</v>
      </c>
      <c r="G96" s="87">
        <v>0.95895242691039995</v>
      </c>
    </row>
    <row r="97" spans="1:7">
      <c r="A97">
        <v>95</v>
      </c>
      <c r="B97">
        <v>101</v>
      </c>
      <c r="C97" s="87">
        <v>0.445544554455446</v>
      </c>
      <c r="D97" s="87">
        <v>0.40594059405940602</v>
      </c>
      <c r="E97" s="87">
        <v>0.47924638428900501</v>
      </c>
      <c r="F97" s="87">
        <v>0.164820000529289</v>
      </c>
      <c r="G97" s="87">
        <v>0.96763247251510598</v>
      </c>
    </row>
    <row r="98" spans="1:7">
      <c r="A98">
        <v>96</v>
      </c>
      <c r="B98">
        <v>113</v>
      </c>
      <c r="C98" s="87">
        <v>0.47787610619469001</v>
      </c>
      <c r="D98" s="87">
        <v>0.37168141592920401</v>
      </c>
      <c r="E98" s="87">
        <v>0.45227971158723901</v>
      </c>
      <c r="F98" s="87">
        <v>9.9564388394355802E-2</v>
      </c>
      <c r="G98" s="87">
        <v>0.97487598657607999</v>
      </c>
    </row>
    <row r="99" spans="1:7">
      <c r="A99">
        <v>97</v>
      </c>
      <c r="B99">
        <v>108</v>
      </c>
      <c r="C99" s="87">
        <v>0.41666666666666702</v>
      </c>
      <c r="D99" s="87">
        <v>0.32407407407407401</v>
      </c>
      <c r="E99" s="87">
        <v>0.45501085922673901</v>
      </c>
      <c r="F99" s="87">
        <v>0.14332394301891299</v>
      </c>
      <c r="G99" s="87">
        <v>0.97429209947586104</v>
      </c>
    </row>
    <row r="100" spans="1:7">
      <c r="A100">
        <v>98</v>
      </c>
      <c r="B100">
        <v>119</v>
      </c>
      <c r="C100" s="87">
        <v>0.436974789915966</v>
      </c>
      <c r="D100" s="87">
        <v>0.310924369747899</v>
      </c>
      <c r="E100" s="87">
        <v>0.446636614303629</v>
      </c>
      <c r="F100" s="87">
        <v>8.2066208124160794E-2</v>
      </c>
      <c r="G100" s="87">
        <v>0.96811610460281405</v>
      </c>
    </row>
    <row r="101" spans="1:7">
      <c r="A101">
        <v>99</v>
      </c>
      <c r="B101">
        <v>107</v>
      </c>
      <c r="C101" s="87">
        <v>0.49532710280373798</v>
      </c>
      <c r="D101" s="87">
        <v>0.38317757009345799</v>
      </c>
      <c r="E101" s="87">
        <v>0.45562961836841598</v>
      </c>
      <c r="F101" s="87">
        <v>0.12918281555175801</v>
      </c>
      <c r="G101" s="87">
        <v>0.97692465782165505</v>
      </c>
    </row>
    <row r="102" spans="1:7">
      <c r="A102">
        <v>100</v>
      </c>
      <c r="B102">
        <v>109</v>
      </c>
      <c r="C102" s="87">
        <v>0.41284403669724801</v>
      </c>
      <c r="D102" s="87">
        <v>0.38532110091743099</v>
      </c>
      <c r="E102" s="87">
        <v>0.47010206916463498</v>
      </c>
      <c r="F102" s="87">
        <v>0.16904316842556</v>
      </c>
      <c r="G102" s="87">
        <v>0.978679418563843</v>
      </c>
    </row>
    <row r="103" spans="1:7">
      <c r="A103">
        <v>101</v>
      </c>
      <c r="B103">
        <v>119</v>
      </c>
      <c r="C103" s="87">
        <v>0.495798319327731</v>
      </c>
      <c r="D103" s="87">
        <v>0.378151260504202</v>
      </c>
      <c r="E103" s="87">
        <v>0.48258508566547798</v>
      </c>
      <c r="F103" s="87">
        <v>0.145566195249557</v>
      </c>
      <c r="G103" s="87">
        <v>0.96421557664871205</v>
      </c>
    </row>
    <row r="104" spans="1:7">
      <c r="A104">
        <v>102</v>
      </c>
      <c r="B104">
        <v>101</v>
      </c>
      <c r="C104" s="87">
        <v>0.445544554455446</v>
      </c>
      <c r="D104" s="87">
        <v>0.35643564356435598</v>
      </c>
      <c r="E104" s="87">
        <v>0.47221881195460202</v>
      </c>
      <c r="F104" s="87">
        <v>0.13343986868858301</v>
      </c>
      <c r="G104" s="87">
        <v>0.96669220924377397</v>
      </c>
    </row>
    <row r="105" spans="1:7">
      <c r="A105">
        <v>103</v>
      </c>
      <c r="B105">
        <v>107</v>
      </c>
      <c r="C105" s="87">
        <v>0.45794392523364502</v>
      </c>
      <c r="D105" s="87">
        <v>0.36448598130841098</v>
      </c>
      <c r="E105" s="87">
        <v>0.47568659108375799</v>
      </c>
      <c r="F105" s="87">
        <v>0.13600827753543901</v>
      </c>
      <c r="G105" s="87">
        <v>0.97048103809356701</v>
      </c>
    </row>
    <row r="106" spans="1:7">
      <c r="A106">
        <v>104</v>
      </c>
      <c r="B106">
        <v>94</v>
      </c>
      <c r="C106" s="87">
        <v>0.56382978723404298</v>
      </c>
      <c r="D106" s="87">
        <v>0.41489361702127697</v>
      </c>
      <c r="E106" s="87">
        <v>0.49612258564918599</v>
      </c>
      <c r="F106" s="87">
        <v>0.16950681805610701</v>
      </c>
      <c r="G106" s="87">
        <v>0.97178024053573597</v>
      </c>
    </row>
    <row r="107" spans="1:7">
      <c r="A107">
        <v>105</v>
      </c>
      <c r="B107">
        <v>102</v>
      </c>
      <c r="C107" s="87">
        <v>0.480392156862745</v>
      </c>
      <c r="D107" s="87">
        <v>0.36274509803921601</v>
      </c>
      <c r="E107" s="87">
        <v>0.47257756938536999</v>
      </c>
      <c r="F107" s="87">
        <v>0.12331655621528601</v>
      </c>
      <c r="G107" s="87">
        <v>0.97168147563934304</v>
      </c>
    </row>
    <row r="108" spans="1:7">
      <c r="A108">
        <v>106</v>
      </c>
      <c r="B108">
        <v>101</v>
      </c>
      <c r="C108" s="87">
        <v>0.53465346534653502</v>
      </c>
      <c r="D108" s="87">
        <v>0.42574257425742601</v>
      </c>
      <c r="E108" s="87">
        <v>0.48715745842102698</v>
      </c>
      <c r="F108" s="87">
        <v>0.160987123847008</v>
      </c>
      <c r="G108" s="87">
        <v>0.97251778841018699</v>
      </c>
    </row>
    <row r="109" spans="1:7">
      <c r="A109">
        <v>107</v>
      </c>
      <c r="B109">
        <v>90</v>
      </c>
      <c r="C109" s="87">
        <v>0.47777777777777802</v>
      </c>
      <c r="D109" s="87">
        <v>0.36666666666666697</v>
      </c>
      <c r="E109" s="87">
        <v>0.47392159435484099</v>
      </c>
      <c r="F109" s="87">
        <v>0.159321859478951</v>
      </c>
      <c r="G109" s="87">
        <v>0.97568762302398704</v>
      </c>
    </row>
    <row r="110" spans="1:7">
      <c r="A110">
        <v>108</v>
      </c>
      <c r="B110">
        <v>111</v>
      </c>
      <c r="C110" s="87">
        <v>0.45045045045045001</v>
      </c>
      <c r="D110" s="87">
        <v>0.27927927927927898</v>
      </c>
      <c r="E110" s="87">
        <v>0.427192551998405</v>
      </c>
      <c r="F110" s="87">
        <v>0.154861569404602</v>
      </c>
      <c r="G110" s="87">
        <v>0.96697670221328702</v>
      </c>
    </row>
    <row r="111" spans="1:7">
      <c r="A111">
        <v>109</v>
      </c>
      <c r="B111">
        <v>96</v>
      </c>
      <c r="C111" s="87">
        <v>0.46875</v>
      </c>
      <c r="D111" s="87">
        <v>0.36458333333333298</v>
      </c>
      <c r="E111" s="87">
        <v>0.46823903825134</v>
      </c>
      <c r="F111" s="87">
        <v>0.153859183192253</v>
      </c>
      <c r="G111" s="87">
        <v>0.97489374876022294</v>
      </c>
    </row>
    <row r="112" spans="1:7">
      <c r="A112">
        <v>110</v>
      </c>
      <c r="B112">
        <v>88</v>
      </c>
      <c r="C112" s="87">
        <v>0.47727272727272702</v>
      </c>
      <c r="D112" s="87">
        <v>0.32954545454545497</v>
      </c>
      <c r="E112" s="87">
        <v>0.46984122414141899</v>
      </c>
      <c r="F112" s="87">
        <v>0.12177393585443499</v>
      </c>
      <c r="G112" s="87">
        <v>0.97537893056869496</v>
      </c>
    </row>
    <row r="113" spans="1:7">
      <c r="A113">
        <v>111</v>
      </c>
      <c r="B113">
        <v>84</v>
      </c>
      <c r="C113" s="87">
        <v>0.51190476190476197</v>
      </c>
      <c r="D113" s="87">
        <v>0.33333333333333298</v>
      </c>
      <c r="E113" s="87">
        <v>0.46012808719561199</v>
      </c>
      <c r="F113" s="87">
        <v>0.16247648000717199</v>
      </c>
      <c r="G113" s="87">
        <v>0.95088481903076205</v>
      </c>
    </row>
    <row r="114" spans="1:7">
      <c r="A114">
        <v>112</v>
      </c>
      <c r="B114">
        <v>91</v>
      </c>
      <c r="C114" s="87">
        <v>0.40659340659340698</v>
      </c>
      <c r="D114" s="87">
        <v>0.36263736263736301</v>
      </c>
      <c r="E114" s="87">
        <v>0.45321114721534</v>
      </c>
      <c r="F114" s="87">
        <v>0.10365349054336501</v>
      </c>
      <c r="G114" s="87">
        <v>0.97343742847442605</v>
      </c>
    </row>
    <row r="115" spans="1:7">
      <c r="A115">
        <v>113</v>
      </c>
      <c r="B115">
        <v>78</v>
      </c>
      <c r="C115" s="87">
        <v>0.41025641025641002</v>
      </c>
      <c r="D115" s="87">
        <v>0.34615384615384598</v>
      </c>
      <c r="E115" s="87">
        <v>0.46617690454690902</v>
      </c>
      <c r="F115" s="87">
        <v>0.132087051868439</v>
      </c>
      <c r="G115" s="87">
        <v>0.97279840707778897</v>
      </c>
    </row>
    <row r="116" spans="1:7">
      <c r="A116">
        <v>114</v>
      </c>
      <c r="B116">
        <v>100</v>
      </c>
      <c r="C116" s="87">
        <v>0.48</v>
      </c>
      <c r="D116" s="87">
        <v>0.39</v>
      </c>
      <c r="E116" s="87">
        <v>0.473754756376147</v>
      </c>
      <c r="F116" s="87">
        <v>0.116143010556698</v>
      </c>
      <c r="G116" s="87">
        <v>0.96010488271713301</v>
      </c>
    </row>
    <row r="117" spans="1:7">
      <c r="A117">
        <v>115</v>
      </c>
      <c r="B117">
        <v>101</v>
      </c>
      <c r="C117" s="87">
        <v>0.50495049504950495</v>
      </c>
      <c r="D117" s="87">
        <v>0.41584158415841599</v>
      </c>
      <c r="E117" s="87">
        <v>0.48094075726400498</v>
      </c>
      <c r="F117" s="87">
        <v>0.12874437868595101</v>
      </c>
      <c r="G117" s="87">
        <v>0.97422677278518699</v>
      </c>
    </row>
    <row r="118" spans="1:7">
      <c r="A118">
        <v>116</v>
      </c>
      <c r="B118">
        <v>83</v>
      </c>
      <c r="C118" s="87">
        <v>0.43373493975903599</v>
      </c>
      <c r="D118" s="87">
        <v>0.27710843373493999</v>
      </c>
      <c r="E118" s="87">
        <v>0.42327487522579099</v>
      </c>
      <c r="F118" s="87">
        <v>0.136901959776878</v>
      </c>
      <c r="G118" s="87">
        <v>0.97610700130462602</v>
      </c>
    </row>
    <row r="119" spans="1:7">
      <c r="A119">
        <v>117</v>
      </c>
      <c r="B119">
        <v>66</v>
      </c>
      <c r="C119" s="87">
        <v>0.439393939393939</v>
      </c>
      <c r="D119" s="87">
        <v>0.27272727272727298</v>
      </c>
      <c r="E119" s="87">
        <v>0.43171675841916701</v>
      </c>
      <c r="F119" s="87">
        <v>0.12100823223590899</v>
      </c>
      <c r="G119" s="87">
        <v>0.96718841791152999</v>
      </c>
    </row>
    <row r="120" spans="1:7">
      <c r="A120">
        <v>118</v>
      </c>
      <c r="B120">
        <v>85</v>
      </c>
      <c r="C120" s="87">
        <v>0.435294117647059</v>
      </c>
      <c r="D120" s="87">
        <v>0.35294117647058798</v>
      </c>
      <c r="E120" s="87">
        <v>0.46350728448699502</v>
      </c>
      <c r="F120" s="87">
        <v>0.165915012359619</v>
      </c>
      <c r="G120" s="87">
        <v>0.95050138235092196</v>
      </c>
    </row>
    <row r="121" spans="1:7">
      <c r="A121">
        <v>119</v>
      </c>
      <c r="B121">
        <v>91</v>
      </c>
      <c r="C121" s="87">
        <v>0.37362637362637402</v>
      </c>
      <c r="D121" s="87">
        <v>0.27472527472527503</v>
      </c>
      <c r="E121" s="87">
        <v>0.43422736988945299</v>
      </c>
      <c r="F121" s="87">
        <v>0.103037320077419</v>
      </c>
      <c r="G121" s="87">
        <v>0.96474808454513505</v>
      </c>
    </row>
    <row r="122" spans="1:7">
      <c r="A122">
        <v>120</v>
      </c>
      <c r="B122">
        <v>68</v>
      </c>
      <c r="C122" s="87">
        <v>0.42647058823529399</v>
      </c>
      <c r="D122" s="87">
        <v>0.35294117647058798</v>
      </c>
      <c r="E122" s="87">
        <v>0.44805801265380002</v>
      </c>
      <c r="F122" s="87">
        <v>8.6175568401813493E-2</v>
      </c>
      <c r="G122" s="87">
        <v>0.97332471609115601</v>
      </c>
    </row>
    <row r="123" spans="1:7">
      <c r="A123">
        <v>121</v>
      </c>
      <c r="B123">
        <v>76</v>
      </c>
      <c r="C123" s="87">
        <v>0.42105263157894701</v>
      </c>
      <c r="D123" s="87">
        <v>0.27631578947368401</v>
      </c>
      <c r="E123" s="87">
        <v>0.42226729581230599</v>
      </c>
      <c r="F123" s="87">
        <v>0.154731035232544</v>
      </c>
      <c r="G123" s="87">
        <v>0.97100979089736905</v>
      </c>
    </row>
    <row r="124" spans="1:7">
      <c r="A124">
        <v>122</v>
      </c>
      <c r="B124">
        <v>75</v>
      </c>
      <c r="C124" s="87">
        <v>0.49333333333333301</v>
      </c>
      <c r="D124" s="87">
        <v>0.36</v>
      </c>
      <c r="E124" s="87">
        <v>0.44387566169102999</v>
      </c>
      <c r="F124" s="87">
        <v>0.123597636818886</v>
      </c>
      <c r="G124" s="87">
        <v>0.97283166646957397</v>
      </c>
    </row>
    <row r="125" spans="1:7">
      <c r="A125">
        <v>123</v>
      </c>
      <c r="B125">
        <v>78</v>
      </c>
      <c r="C125" s="87">
        <v>0.46153846153846201</v>
      </c>
      <c r="D125" s="87">
        <v>0.41025641025641002</v>
      </c>
      <c r="E125" s="87">
        <v>0.47868885864049998</v>
      </c>
      <c r="F125" s="87">
        <v>0.117184311151505</v>
      </c>
      <c r="G125" s="87">
        <v>0.95999759435653698</v>
      </c>
    </row>
    <row r="126" spans="1:7">
      <c r="A126">
        <v>124</v>
      </c>
      <c r="B126">
        <v>77</v>
      </c>
      <c r="C126" s="87">
        <v>0.506493506493506</v>
      </c>
      <c r="D126" s="87">
        <v>0.32467532467532501</v>
      </c>
      <c r="E126" s="87">
        <v>0.46387601624448599</v>
      </c>
      <c r="F126" s="87">
        <v>0.1234425380826</v>
      </c>
      <c r="G126" s="87">
        <v>0.97858619689941395</v>
      </c>
    </row>
    <row r="127" spans="1:7">
      <c r="A127">
        <v>125</v>
      </c>
      <c r="B127">
        <v>70</v>
      </c>
      <c r="C127" s="87">
        <v>0.32857142857142901</v>
      </c>
      <c r="D127" s="87">
        <v>0.3</v>
      </c>
      <c r="E127" s="87">
        <v>0.42321545566831298</v>
      </c>
      <c r="F127" s="87">
        <v>0.14341619610786399</v>
      </c>
      <c r="G127" s="87">
        <v>0.97442495822906505</v>
      </c>
    </row>
    <row r="128" spans="1:7">
      <c r="A128">
        <v>126</v>
      </c>
      <c r="B128">
        <v>74</v>
      </c>
      <c r="C128" s="87">
        <v>0.52702702702702697</v>
      </c>
      <c r="D128" s="87">
        <v>0.37837837837837801</v>
      </c>
      <c r="E128" s="87">
        <v>0.46167993102524701</v>
      </c>
      <c r="F128" s="87">
        <v>0.136897012591362</v>
      </c>
      <c r="G128" s="87">
        <v>0.93635261058807395</v>
      </c>
    </row>
    <row r="129" spans="1:7">
      <c r="A129">
        <v>127</v>
      </c>
      <c r="B129">
        <v>65</v>
      </c>
      <c r="C129" s="87">
        <v>0.507692307692308</v>
      </c>
      <c r="D129" s="87">
        <v>0.36923076923076897</v>
      </c>
      <c r="E129" s="87">
        <v>0.46077811717987099</v>
      </c>
      <c r="F129" s="87">
        <v>0.162571251392365</v>
      </c>
      <c r="G129" s="87">
        <v>0.86392313241958596</v>
      </c>
    </row>
    <row r="130" spans="1:7">
      <c r="A130">
        <v>128</v>
      </c>
      <c r="B130">
        <v>67</v>
      </c>
      <c r="C130" s="87">
        <v>0.38805970149253699</v>
      </c>
      <c r="D130" s="87">
        <v>0.20895522388059701</v>
      </c>
      <c r="E130" s="87">
        <v>0.40477591174751998</v>
      </c>
      <c r="F130" s="87">
        <v>0.13812690973281899</v>
      </c>
      <c r="G130" s="87">
        <v>0.87714523077011097</v>
      </c>
    </row>
    <row r="131" spans="1:7">
      <c r="A131">
        <v>129</v>
      </c>
      <c r="B131">
        <v>72</v>
      </c>
      <c r="C131" s="87">
        <v>0.38888888888888901</v>
      </c>
      <c r="D131" s="87">
        <v>0.23611111111111099</v>
      </c>
      <c r="E131" s="87">
        <v>0.396647712733183</v>
      </c>
      <c r="F131" s="87">
        <v>0.11139402538538</v>
      </c>
      <c r="G131" s="87">
        <v>0.97364896535873402</v>
      </c>
    </row>
    <row r="132" spans="1:7">
      <c r="A132">
        <v>130</v>
      </c>
      <c r="B132">
        <v>65</v>
      </c>
      <c r="C132" s="87">
        <v>0.35384615384615398</v>
      </c>
      <c r="D132" s="87">
        <v>0.21538461538461501</v>
      </c>
      <c r="E132" s="87">
        <v>0.40539398009960498</v>
      </c>
      <c r="F132" s="87">
        <v>0.16166792809963201</v>
      </c>
      <c r="G132" s="87">
        <v>0.97228199243545499</v>
      </c>
    </row>
    <row r="133" spans="1:7">
      <c r="A133">
        <v>131</v>
      </c>
      <c r="B133">
        <v>69</v>
      </c>
      <c r="C133" s="87">
        <v>0.434782608695652</v>
      </c>
      <c r="D133" s="87">
        <v>0.28985507246376802</v>
      </c>
      <c r="E133" s="87">
        <v>0.42383082664531202</v>
      </c>
      <c r="F133" s="87">
        <v>0.12255629897117599</v>
      </c>
      <c r="G133" s="87">
        <v>0.968405902385712</v>
      </c>
    </row>
    <row r="134" spans="1:7">
      <c r="A134">
        <v>132</v>
      </c>
      <c r="B134">
        <v>53</v>
      </c>
      <c r="C134" s="87">
        <v>0.45283018867924502</v>
      </c>
      <c r="D134" s="87">
        <v>0.339622641509434</v>
      </c>
      <c r="E134" s="87">
        <v>0.46739140743354601</v>
      </c>
      <c r="F134" s="87">
        <v>0.12846188247203799</v>
      </c>
      <c r="G134" s="87">
        <v>0.97300648689269997</v>
      </c>
    </row>
    <row r="135" spans="1:7">
      <c r="A135">
        <v>133</v>
      </c>
      <c r="B135">
        <v>64</v>
      </c>
      <c r="C135" s="87">
        <v>0.390625</v>
      </c>
      <c r="D135" s="87">
        <v>0.21875</v>
      </c>
      <c r="E135" s="87">
        <v>0.417657686397433</v>
      </c>
      <c r="F135" s="87">
        <v>0.172297492623329</v>
      </c>
      <c r="G135" s="87">
        <v>0.97507405281066895</v>
      </c>
    </row>
    <row r="136" spans="1:7">
      <c r="A136">
        <v>134</v>
      </c>
      <c r="B136">
        <v>50</v>
      </c>
      <c r="C136" s="87">
        <v>0.34</v>
      </c>
      <c r="D136" s="87">
        <v>0.28000000000000003</v>
      </c>
      <c r="E136" s="87">
        <v>0.42420806884765599</v>
      </c>
      <c r="F136" s="87">
        <v>0.101026698946953</v>
      </c>
      <c r="G136" s="87">
        <v>0.97809928655624401</v>
      </c>
    </row>
    <row r="137" spans="1:7">
      <c r="A137">
        <v>135</v>
      </c>
      <c r="B137">
        <v>67</v>
      </c>
      <c r="C137" s="87">
        <v>0.44776119402985098</v>
      </c>
      <c r="D137" s="87">
        <v>0.34328358208955201</v>
      </c>
      <c r="E137" s="87">
        <v>0.43105452696778901</v>
      </c>
      <c r="F137" s="87">
        <v>0.15845611691474901</v>
      </c>
      <c r="G137" s="87">
        <v>0.96398234367370605</v>
      </c>
    </row>
    <row r="138" spans="1:7">
      <c r="A138">
        <v>136</v>
      </c>
      <c r="B138">
        <v>61</v>
      </c>
      <c r="C138" s="87">
        <v>0.44262295081967201</v>
      </c>
      <c r="D138" s="87">
        <v>0.31147540983606598</v>
      </c>
      <c r="E138" s="87">
        <v>0.44673157202415797</v>
      </c>
      <c r="F138" s="87">
        <v>0.146258294582367</v>
      </c>
      <c r="G138" s="87">
        <v>0.97356861829757702</v>
      </c>
    </row>
    <row r="139" spans="1:7">
      <c r="A139">
        <v>137</v>
      </c>
      <c r="B139">
        <v>61</v>
      </c>
      <c r="C139" s="87">
        <v>0.54098360655737698</v>
      </c>
      <c r="D139" s="87">
        <v>0.32786885245901598</v>
      </c>
      <c r="E139" s="87">
        <v>0.45110772134827798</v>
      </c>
      <c r="F139" s="87">
        <v>0.102704584598541</v>
      </c>
      <c r="G139" s="87">
        <v>0.96226847171783403</v>
      </c>
    </row>
    <row r="140" spans="1:7">
      <c r="A140">
        <v>138</v>
      </c>
      <c r="B140">
        <v>61</v>
      </c>
      <c r="C140" s="87">
        <v>0.49180327868852503</v>
      </c>
      <c r="D140" s="87">
        <v>0.36065573770491799</v>
      </c>
      <c r="E140" s="87">
        <v>0.46428922747002299</v>
      </c>
      <c r="F140" s="87">
        <v>0.153660252690315</v>
      </c>
      <c r="G140" s="87">
        <v>0.96705353260040305</v>
      </c>
    </row>
    <row r="141" spans="1:7">
      <c r="A141">
        <v>139</v>
      </c>
      <c r="B141">
        <v>74</v>
      </c>
      <c r="C141" s="87">
        <v>0.52702702702702697</v>
      </c>
      <c r="D141" s="87">
        <v>0.40540540540540498</v>
      </c>
      <c r="E141" s="87">
        <v>0.47450153408823798</v>
      </c>
      <c r="F141" s="87">
        <v>0.135701924562454</v>
      </c>
      <c r="G141" s="87">
        <v>0.96713101863861095</v>
      </c>
    </row>
    <row r="142" spans="1:7">
      <c r="A142">
        <v>140</v>
      </c>
      <c r="B142">
        <v>59</v>
      </c>
      <c r="C142" s="87">
        <v>0.338983050847458</v>
      </c>
      <c r="D142" s="87">
        <v>0.28813559322033899</v>
      </c>
      <c r="E142" s="87">
        <v>0.42613528580483701</v>
      </c>
      <c r="F142" s="87">
        <v>8.7207652628421797E-2</v>
      </c>
      <c r="G142" s="87">
        <v>0.95994687080383301</v>
      </c>
    </row>
    <row r="143" spans="1:7">
      <c r="A143">
        <v>141</v>
      </c>
      <c r="B143">
        <v>53</v>
      </c>
      <c r="C143" s="87">
        <v>0.43396226415094302</v>
      </c>
      <c r="D143" s="87">
        <v>0.26415094339622602</v>
      </c>
      <c r="E143" s="87">
        <v>0.43964792310066902</v>
      </c>
      <c r="F143" s="87">
        <v>0.15760470926761599</v>
      </c>
      <c r="G143" s="87">
        <v>0.967856764793396</v>
      </c>
    </row>
    <row r="144" spans="1:7">
      <c r="A144">
        <v>142</v>
      </c>
      <c r="B144">
        <v>65</v>
      </c>
      <c r="C144" s="87">
        <v>0.43076923076923102</v>
      </c>
      <c r="D144" s="87">
        <v>0.246153846153846</v>
      </c>
      <c r="E144" s="87">
        <v>0.40342453488936802</v>
      </c>
      <c r="F144" s="87">
        <v>0.15673567354679099</v>
      </c>
      <c r="G144" s="87">
        <v>0.94600826501846302</v>
      </c>
    </row>
    <row r="145" spans="1:7">
      <c r="A145">
        <v>143</v>
      </c>
      <c r="B145">
        <v>61</v>
      </c>
      <c r="C145" s="87">
        <v>0.49180327868852503</v>
      </c>
      <c r="D145" s="87">
        <v>0.39344262295082</v>
      </c>
      <c r="E145" s="87">
        <v>0.46123386150012302</v>
      </c>
      <c r="F145" s="87">
        <v>9.8325677216052995E-2</v>
      </c>
      <c r="G145" s="87">
        <v>0.96993321180343595</v>
      </c>
    </row>
    <row r="146" spans="1:7">
      <c r="A146">
        <v>144</v>
      </c>
      <c r="B146">
        <v>47</v>
      </c>
      <c r="C146" s="87">
        <v>0.36170212765957399</v>
      </c>
      <c r="D146" s="87">
        <v>0.340425531914894</v>
      </c>
      <c r="E146" s="87">
        <v>0.42981492078050698</v>
      </c>
      <c r="F146" s="87">
        <v>0.153308466076851</v>
      </c>
      <c r="G146" s="87">
        <v>0.96956640481948897</v>
      </c>
    </row>
    <row r="147" spans="1:7">
      <c r="A147">
        <v>145</v>
      </c>
      <c r="B147">
        <v>55</v>
      </c>
      <c r="C147" s="87">
        <v>0.36363636363636398</v>
      </c>
      <c r="D147" s="87">
        <v>0.25454545454545502</v>
      </c>
      <c r="E147" s="87">
        <v>0.40091963410377501</v>
      </c>
      <c r="F147" s="87">
        <v>0.111696794629097</v>
      </c>
      <c r="G147" s="87">
        <v>0.96718031167983998</v>
      </c>
    </row>
    <row r="148" spans="1:7">
      <c r="A148">
        <v>146</v>
      </c>
      <c r="B148">
        <v>60</v>
      </c>
      <c r="C148" s="87">
        <v>0.43333333333333302</v>
      </c>
      <c r="D148" s="87">
        <v>0.33333333333333298</v>
      </c>
      <c r="E148" s="87">
        <v>0.429261089985569</v>
      </c>
      <c r="F148" s="87">
        <v>0.123092599213123</v>
      </c>
      <c r="G148" s="87">
        <v>0.96050369739532504</v>
      </c>
    </row>
    <row r="149" spans="1:7">
      <c r="A149">
        <v>147</v>
      </c>
      <c r="B149">
        <v>52</v>
      </c>
      <c r="C149" s="87">
        <v>0.40384615384615402</v>
      </c>
      <c r="D149" s="87">
        <v>0.30769230769230799</v>
      </c>
      <c r="E149" s="87">
        <v>0.41987808478566302</v>
      </c>
      <c r="F149" s="87">
        <v>0.13965356349945099</v>
      </c>
      <c r="G149" s="87">
        <v>0.88975334167480502</v>
      </c>
    </row>
    <row r="150" spans="1:7">
      <c r="A150">
        <v>148</v>
      </c>
      <c r="B150">
        <v>59</v>
      </c>
      <c r="C150" s="87">
        <v>0.355932203389831</v>
      </c>
      <c r="D150" s="87">
        <v>0.25423728813559299</v>
      </c>
      <c r="E150" s="87">
        <v>0.40026793793096399</v>
      </c>
      <c r="F150" s="87">
        <v>0.128911167383194</v>
      </c>
      <c r="G150" s="87">
        <v>0.97126060724258401</v>
      </c>
    </row>
    <row r="151" spans="1:7">
      <c r="A151">
        <v>149</v>
      </c>
      <c r="B151">
        <v>56</v>
      </c>
      <c r="C151" s="87">
        <v>0.48214285714285698</v>
      </c>
      <c r="D151" s="87">
        <v>0.32142857142857101</v>
      </c>
      <c r="E151" s="87">
        <v>0.421594191608684</v>
      </c>
      <c r="F151" s="87">
        <v>0.101648405194283</v>
      </c>
      <c r="G151" s="87">
        <v>0.97434991598129295</v>
      </c>
    </row>
    <row r="152" spans="1:7">
      <c r="A152">
        <v>150</v>
      </c>
      <c r="B152">
        <v>56</v>
      </c>
      <c r="C152" s="87">
        <v>0.42857142857142899</v>
      </c>
      <c r="D152" s="87">
        <v>0.26785714285714302</v>
      </c>
      <c r="E152" s="87">
        <v>0.425613335333765</v>
      </c>
      <c r="F152" s="87">
        <v>0.12020405381918001</v>
      </c>
      <c r="G152" s="87">
        <v>0.97791731357574496</v>
      </c>
    </row>
    <row r="153" spans="1:7">
      <c r="A153">
        <v>151</v>
      </c>
      <c r="B153">
        <v>61</v>
      </c>
      <c r="C153" s="87">
        <v>0.42622950819672101</v>
      </c>
      <c r="D153" s="87">
        <v>0.26229508196721302</v>
      </c>
      <c r="E153" s="87">
        <v>0.43712371465612598</v>
      </c>
      <c r="F153" s="87">
        <v>0.100298546254635</v>
      </c>
      <c r="G153" s="87">
        <v>0.97492241859436002</v>
      </c>
    </row>
    <row r="154" spans="1:7">
      <c r="A154">
        <v>152</v>
      </c>
      <c r="B154">
        <v>61</v>
      </c>
      <c r="C154" s="87">
        <v>0.26229508196721302</v>
      </c>
      <c r="D154" s="87">
        <v>0.19672131147541</v>
      </c>
      <c r="E154" s="87">
        <v>0.36649598376672798</v>
      </c>
      <c r="F154" s="87">
        <v>0.10046856850385701</v>
      </c>
      <c r="G154" s="87">
        <v>0.96415972709655795</v>
      </c>
    </row>
    <row r="155" spans="1:7">
      <c r="A155">
        <v>153</v>
      </c>
      <c r="B155">
        <v>54</v>
      </c>
      <c r="C155" s="87">
        <v>0.42592592592592599</v>
      </c>
      <c r="D155" s="87">
        <v>0.203703703703704</v>
      </c>
      <c r="E155" s="87">
        <v>0.38256804424303498</v>
      </c>
      <c r="F155" s="87">
        <v>0.107901379466057</v>
      </c>
      <c r="G155" s="87">
        <v>0.94373452663421598</v>
      </c>
    </row>
    <row r="156" spans="1:7">
      <c r="A156">
        <v>154</v>
      </c>
      <c r="B156">
        <v>55</v>
      </c>
      <c r="C156" s="87">
        <v>0.41818181818181799</v>
      </c>
      <c r="D156" s="87">
        <v>0.27272727272727298</v>
      </c>
      <c r="E156" s="87">
        <v>0.42326312038031499</v>
      </c>
      <c r="F156" s="87">
        <v>0.13154517114162401</v>
      </c>
      <c r="G156" s="87">
        <v>0.94597178697586104</v>
      </c>
    </row>
    <row r="157" spans="1:7">
      <c r="A157">
        <v>155</v>
      </c>
      <c r="B157">
        <v>53</v>
      </c>
      <c r="C157" s="87">
        <v>0.47169811320754701</v>
      </c>
      <c r="D157" s="87">
        <v>0.320754716981132</v>
      </c>
      <c r="E157" s="87">
        <v>0.44077898843108498</v>
      </c>
      <c r="F157" s="87">
        <v>0.15632180869579301</v>
      </c>
      <c r="G157" s="87">
        <v>0.94603830575943004</v>
      </c>
    </row>
    <row r="158" spans="1:7">
      <c r="A158">
        <v>156</v>
      </c>
      <c r="B158">
        <v>45</v>
      </c>
      <c r="C158" s="87">
        <v>0.51111111111111096</v>
      </c>
      <c r="D158" s="87">
        <v>0.35555555555555601</v>
      </c>
      <c r="E158" s="87">
        <v>0.46961682637532598</v>
      </c>
      <c r="F158" s="87">
        <v>8.2414537668228094E-2</v>
      </c>
      <c r="G158" s="87">
        <v>0.96261715888977095</v>
      </c>
    </row>
    <row r="159" spans="1:7">
      <c r="A159">
        <v>157</v>
      </c>
      <c r="B159">
        <v>48</v>
      </c>
      <c r="C159" s="87">
        <v>0.4375</v>
      </c>
      <c r="D159" s="87">
        <v>0.3125</v>
      </c>
      <c r="E159" s="87">
        <v>0.44164059311151499</v>
      </c>
      <c r="F159" s="87">
        <v>0.16997613012790699</v>
      </c>
      <c r="G159" s="87">
        <v>0.97109341621398904</v>
      </c>
    </row>
    <row r="160" spans="1:7">
      <c r="A160">
        <v>158</v>
      </c>
      <c r="B160">
        <v>54</v>
      </c>
      <c r="C160" s="87">
        <v>0.61111111111111105</v>
      </c>
      <c r="D160" s="87">
        <v>0.35185185185185203</v>
      </c>
      <c r="E160" s="87">
        <v>0.48823380553060097</v>
      </c>
      <c r="F160" s="87">
        <v>0.15314194560051</v>
      </c>
      <c r="G160" s="87">
        <v>0.96943104267120395</v>
      </c>
    </row>
    <row r="161" spans="1:7">
      <c r="A161">
        <v>159</v>
      </c>
      <c r="B161">
        <v>45</v>
      </c>
      <c r="C161" s="87">
        <v>0.44444444444444398</v>
      </c>
      <c r="D161" s="87">
        <v>0.33333333333333298</v>
      </c>
      <c r="E161" s="87">
        <v>0.43663444783952499</v>
      </c>
      <c r="F161" s="87">
        <v>0.18948610126972201</v>
      </c>
      <c r="G161" s="87">
        <v>0.91501432657241799</v>
      </c>
    </row>
    <row r="162" spans="1:7">
      <c r="A162">
        <v>160</v>
      </c>
      <c r="B162">
        <v>48</v>
      </c>
      <c r="C162" s="87">
        <v>0.375</v>
      </c>
      <c r="D162" s="87">
        <v>0.25</v>
      </c>
      <c r="E162" s="87">
        <v>0.38519002264365598</v>
      </c>
      <c r="F162" s="87">
        <v>9.0927354991436005E-2</v>
      </c>
      <c r="G162" s="87">
        <v>0.94151431322097801</v>
      </c>
    </row>
    <row r="163" spans="1:7">
      <c r="A163">
        <v>161</v>
      </c>
      <c r="B163">
        <v>43</v>
      </c>
      <c r="C163" s="87">
        <v>0.39534883720930197</v>
      </c>
      <c r="D163" s="87">
        <v>0.27906976744186002</v>
      </c>
      <c r="E163" s="87">
        <v>0.41078815453274298</v>
      </c>
      <c r="F163" s="87">
        <v>0.11265766620636</v>
      </c>
      <c r="G163" s="87">
        <v>0.96468383073806796</v>
      </c>
    </row>
    <row r="164" spans="1:7">
      <c r="A164">
        <v>162</v>
      </c>
      <c r="B164">
        <v>38</v>
      </c>
      <c r="C164" s="87">
        <v>0.26315789473684198</v>
      </c>
      <c r="D164" s="87">
        <v>0.21052631578947401</v>
      </c>
      <c r="E164" s="87">
        <v>0.370915485055823</v>
      </c>
      <c r="F164" s="87">
        <v>0.103751465678215</v>
      </c>
      <c r="G164" s="87">
        <v>0.96882903575897195</v>
      </c>
    </row>
    <row r="165" spans="1:7">
      <c r="A165">
        <v>163</v>
      </c>
      <c r="B165">
        <v>48</v>
      </c>
      <c r="C165" s="87">
        <v>0.33333333333333298</v>
      </c>
      <c r="D165" s="87">
        <v>0.20833333333333301</v>
      </c>
      <c r="E165" s="87">
        <v>0.39566120753685602</v>
      </c>
      <c r="F165" s="87">
        <v>0.148815378546715</v>
      </c>
      <c r="G165" s="87">
        <v>0.96286159753799405</v>
      </c>
    </row>
    <row r="166" spans="1:7">
      <c r="A166">
        <v>164</v>
      </c>
      <c r="B166">
        <v>45</v>
      </c>
      <c r="C166" s="87">
        <v>0.6</v>
      </c>
      <c r="D166" s="87">
        <v>0.4</v>
      </c>
      <c r="E166" s="87">
        <v>0.48093942519691302</v>
      </c>
      <c r="F166" s="87">
        <v>0.101470701396465</v>
      </c>
      <c r="G166" s="87">
        <v>0.96152359247207597</v>
      </c>
    </row>
    <row r="167" spans="1:7">
      <c r="A167">
        <v>165</v>
      </c>
      <c r="B167">
        <v>42</v>
      </c>
      <c r="C167" s="87">
        <v>0.30952380952380998</v>
      </c>
      <c r="D167" s="87">
        <v>0.119047619047619</v>
      </c>
      <c r="E167" s="87">
        <v>0.35124318372635599</v>
      </c>
      <c r="F167" s="87">
        <v>0.122978568077087</v>
      </c>
      <c r="G167" s="87">
        <v>0.70957124233245805</v>
      </c>
    </row>
    <row r="168" spans="1:7">
      <c r="A168">
        <v>166</v>
      </c>
      <c r="B168">
        <v>43</v>
      </c>
      <c r="C168" s="87">
        <v>0.34883720930232598</v>
      </c>
      <c r="D168" s="87">
        <v>0.25581395348837199</v>
      </c>
      <c r="E168" s="87">
        <v>0.40156188624542799</v>
      </c>
      <c r="F168" s="87">
        <v>0.110718376934528</v>
      </c>
      <c r="G168" s="87">
        <v>0.95022237300872803</v>
      </c>
    </row>
    <row r="169" spans="1:7">
      <c r="A169">
        <v>167</v>
      </c>
      <c r="B169">
        <v>44</v>
      </c>
      <c r="C169" s="87">
        <v>0.40909090909090901</v>
      </c>
      <c r="D169" s="87">
        <v>0.29545454545454503</v>
      </c>
      <c r="E169" s="87">
        <v>0.40915056318044701</v>
      </c>
      <c r="F169" s="87">
        <v>0.15166230499744399</v>
      </c>
      <c r="G169" s="87">
        <v>0.94301831722259499</v>
      </c>
    </row>
    <row r="170" spans="1:7">
      <c r="A170">
        <v>168</v>
      </c>
      <c r="B170">
        <v>32</v>
      </c>
      <c r="C170" s="87">
        <v>0.46875</v>
      </c>
      <c r="D170" s="87">
        <v>0.3125</v>
      </c>
      <c r="E170" s="87">
        <v>0.45277018658816798</v>
      </c>
      <c r="F170" s="87">
        <v>0.16444930434227001</v>
      </c>
      <c r="G170" s="87">
        <v>0.96966367959976196</v>
      </c>
    </row>
    <row r="171" spans="1:7">
      <c r="A171">
        <v>169</v>
      </c>
      <c r="B171">
        <v>38</v>
      </c>
      <c r="C171" s="87">
        <v>0.34210526315789502</v>
      </c>
      <c r="D171" s="87">
        <v>0.28947368421052599</v>
      </c>
      <c r="E171" s="87">
        <v>0.39813961186691299</v>
      </c>
      <c r="F171" s="87">
        <v>5.1267974078655201E-2</v>
      </c>
      <c r="G171" s="87">
        <v>0.97760140895843495</v>
      </c>
    </row>
    <row r="172" spans="1:7">
      <c r="A172">
        <v>170</v>
      </c>
      <c r="B172">
        <v>36</v>
      </c>
      <c r="C172" s="87">
        <v>0.33333333333333298</v>
      </c>
      <c r="D172" s="87">
        <v>0.30555555555555602</v>
      </c>
      <c r="E172" s="87">
        <v>0.43061139455272102</v>
      </c>
      <c r="F172" s="87">
        <v>9.6796557307243306E-2</v>
      </c>
      <c r="G172" s="87">
        <v>0.97430860996246305</v>
      </c>
    </row>
    <row r="173" spans="1:7">
      <c r="A173">
        <v>171</v>
      </c>
      <c r="B173">
        <v>28</v>
      </c>
      <c r="C173" s="87">
        <v>0.42857142857142899</v>
      </c>
      <c r="D173" s="87">
        <v>0.35714285714285698</v>
      </c>
      <c r="E173" s="87">
        <v>0.43888942711055301</v>
      </c>
      <c r="F173" s="87">
        <v>8.8224850594997406E-2</v>
      </c>
      <c r="G173" s="87">
        <v>0.94959658384323098</v>
      </c>
    </row>
    <row r="174" spans="1:7">
      <c r="A174">
        <v>172</v>
      </c>
      <c r="B174">
        <v>39</v>
      </c>
      <c r="C174" s="87">
        <v>0.33333333333333298</v>
      </c>
      <c r="D174" s="87">
        <v>0.256410256410256</v>
      </c>
      <c r="E174" s="87">
        <v>0.38654161836856399</v>
      </c>
      <c r="F174" s="87">
        <v>0.16201336681842801</v>
      </c>
      <c r="G174" s="87">
        <v>0.82200020551681496</v>
      </c>
    </row>
    <row r="175" spans="1:7">
      <c r="A175">
        <v>173</v>
      </c>
      <c r="B175">
        <v>34</v>
      </c>
      <c r="C175" s="87">
        <v>0.17647058823529399</v>
      </c>
      <c r="D175" s="87">
        <v>0.20588235294117599</v>
      </c>
      <c r="E175" s="87">
        <v>0.38116595937925202</v>
      </c>
      <c r="F175" s="87">
        <v>0.145371288061142</v>
      </c>
      <c r="G175" s="87">
        <v>0.96037602424621604</v>
      </c>
    </row>
    <row r="176" spans="1:7">
      <c r="A176">
        <v>174</v>
      </c>
      <c r="B176">
        <v>40</v>
      </c>
      <c r="C176" s="87">
        <v>0.35</v>
      </c>
      <c r="D176" s="87">
        <v>0.22500000000000001</v>
      </c>
      <c r="E176" s="87">
        <v>0.39029378145933202</v>
      </c>
      <c r="F176" s="87">
        <v>0.140077769756317</v>
      </c>
      <c r="G176" s="87">
        <v>0.97237396240234397</v>
      </c>
    </row>
    <row r="177" spans="1:7">
      <c r="A177">
        <v>175</v>
      </c>
      <c r="B177">
        <v>36</v>
      </c>
      <c r="C177" s="87">
        <v>0.41666666666666702</v>
      </c>
      <c r="D177" s="87">
        <v>0.30555555555555602</v>
      </c>
      <c r="E177" s="87">
        <v>0.419209470558498</v>
      </c>
      <c r="F177" s="87">
        <v>0.101042188704014</v>
      </c>
      <c r="G177" s="87">
        <v>0.96584939956664995</v>
      </c>
    </row>
    <row r="178" spans="1:7">
      <c r="A178">
        <v>176</v>
      </c>
      <c r="B178">
        <v>46</v>
      </c>
      <c r="C178" s="87">
        <v>0.45652173913043498</v>
      </c>
      <c r="D178" s="87">
        <v>0.32608695652173902</v>
      </c>
      <c r="E178" s="87">
        <v>0.45137447799029601</v>
      </c>
      <c r="F178" s="87">
        <v>0.16354191303253199</v>
      </c>
      <c r="G178" s="87">
        <v>0.95864164829254195</v>
      </c>
    </row>
    <row r="179" spans="1:7">
      <c r="A179">
        <v>177</v>
      </c>
      <c r="B179">
        <v>47</v>
      </c>
      <c r="C179" s="87">
        <v>0.46808510638297901</v>
      </c>
      <c r="D179" s="87">
        <v>0.27659574468085102</v>
      </c>
      <c r="E179" s="87">
        <v>0.44538372152663303</v>
      </c>
      <c r="F179" s="87">
        <v>0.14769230782985701</v>
      </c>
      <c r="G179" s="87">
        <v>0.97216683626174905</v>
      </c>
    </row>
    <row r="180" spans="1:7">
      <c r="A180">
        <v>178</v>
      </c>
      <c r="B180">
        <v>31</v>
      </c>
      <c r="C180" s="87">
        <v>0.51612903225806495</v>
      </c>
      <c r="D180" s="87">
        <v>0.45161290322580599</v>
      </c>
      <c r="E180" s="87">
        <v>0.48226000897346</v>
      </c>
      <c r="F180" s="87">
        <v>0.13920901715755499</v>
      </c>
      <c r="G180" s="87">
        <v>0.96735525131225597</v>
      </c>
    </row>
    <row r="181" spans="1:7">
      <c r="A181">
        <v>179</v>
      </c>
      <c r="B181">
        <v>26</v>
      </c>
      <c r="C181" s="87">
        <v>0.46153846153846201</v>
      </c>
      <c r="D181" s="87">
        <v>0.30769230769230799</v>
      </c>
      <c r="E181" s="87">
        <v>0.417526981005302</v>
      </c>
      <c r="F181" s="87">
        <v>0.10956659913062999</v>
      </c>
      <c r="G181" s="87">
        <v>0.936900615692139</v>
      </c>
    </row>
    <row r="182" spans="1:7">
      <c r="A182">
        <v>180</v>
      </c>
      <c r="B182">
        <v>36</v>
      </c>
      <c r="C182" s="87">
        <v>0.36111111111111099</v>
      </c>
      <c r="D182" s="87">
        <v>0.25</v>
      </c>
      <c r="E182" s="87">
        <v>0.38938460540440301</v>
      </c>
      <c r="F182" s="87">
        <v>0.160342171788216</v>
      </c>
      <c r="G182" s="87">
        <v>0.96632349491119396</v>
      </c>
    </row>
    <row r="183" spans="1:7">
      <c r="A183">
        <v>181</v>
      </c>
      <c r="B183">
        <v>28</v>
      </c>
      <c r="C183" s="87">
        <v>0.35714285714285698</v>
      </c>
      <c r="D183" s="87">
        <v>0.214285714285714</v>
      </c>
      <c r="E183" s="87">
        <v>0.41141746618918001</v>
      </c>
      <c r="F183" s="87">
        <v>0.15706057846546201</v>
      </c>
      <c r="G183" s="87">
        <v>0.81120371818542503</v>
      </c>
    </row>
    <row r="184" spans="1:7">
      <c r="A184">
        <v>182</v>
      </c>
      <c r="B184">
        <v>37</v>
      </c>
      <c r="C184" s="87">
        <v>0.37837837837837801</v>
      </c>
      <c r="D184" s="87">
        <v>0.40540540540540498</v>
      </c>
      <c r="E184" s="87">
        <v>0.46139025607624601</v>
      </c>
      <c r="F184" s="87">
        <v>0.13260182738304099</v>
      </c>
      <c r="G184" s="87">
        <v>0.97386068105697599</v>
      </c>
    </row>
    <row r="185" spans="1:7">
      <c r="A185">
        <v>183</v>
      </c>
      <c r="B185">
        <v>35</v>
      </c>
      <c r="C185" s="87">
        <v>0.28571428571428598</v>
      </c>
      <c r="D185" s="87">
        <v>0.17142857142857101</v>
      </c>
      <c r="E185" s="87">
        <v>0.34255147235734101</v>
      </c>
      <c r="F185" s="87">
        <v>0.17708835005760201</v>
      </c>
      <c r="G185" s="87">
        <v>0.73466795682907104</v>
      </c>
    </row>
    <row r="186" spans="1:7">
      <c r="A186">
        <v>184</v>
      </c>
      <c r="B186">
        <v>42</v>
      </c>
      <c r="C186" s="87">
        <v>0.547619047619048</v>
      </c>
      <c r="D186" s="87">
        <v>0.33333333333333298</v>
      </c>
      <c r="E186" s="87">
        <v>0.48268315834658498</v>
      </c>
      <c r="F186" s="87">
        <v>0.149361923336983</v>
      </c>
      <c r="G186" s="87">
        <v>0.97338765859603904</v>
      </c>
    </row>
    <row r="187" spans="1:7">
      <c r="A187">
        <v>185</v>
      </c>
      <c r="B187">
        <v>32</v>
      </c>
      <c r="C187" s="87">
        <v>0.53125</v>
      </c>
      <c r="D187" s="87">
        <v>0.46875</v>
      </c>
      <c r="E187" s="87">
        <v>0.49264518241397998</v>
      </c>
      <c r="F187" s="87">
        <v>0.12419930845499</v>
      </c>
      <c r="G187" s="87">
        <v>0.95676594972610496</v>
      </c>
    </row>
    <row r="188" spans="1:7">
      <c r="A188">
        <v>186</v>
      </c>
      <c r="B188">
        <v>38</v>
      </c>
      <c r="C188" s="87">
        <v>0.34210526315789502</v>
      </c>
      <c r="D188" s="87">
        <v>0.21052631578947401</v>
      </c>
      <c r="E188" s="87">
        <v>0.36579048025764899</v>
      </c>
      <c r="F188" s="87">
        <v>8.8873811066150707E-2</v>
      </c>
      <c r="G188" s="87">
        <v>0.900274097919464</v>
      </c>
    </row>
    <row r="189" spans="1:7">
      <c r="A189">
        <v>187</v>
      </c>
      <c r="B189">
        <v>39</v>
      </c>
      <c r="C189" s="87">
        <v>0.487179487179487</v>
      </c>
      <c r="D189" s="87">
        <v>0.35897435897435898</v>
      </c>
      <c r="E189" s="87">
        <v>0.45185372042350302</v>
      </c>
      <c r="F189" s="87">
        <v>0.17870974540710399</v>
      </c>
      <c r="G189" s="87">
        <v>0.96749943494796797</v>
      </c>
    </row>
    <row r="190" spans="1:7">
      <c r="A190">
        <v>188</v>
      </c>
      <c r="B190">
        <v>41</v>
      </c>
      <c r="C190" s="87">
        <v>0.31707317073170699</v>
      </c>
      <c r="D190" s="87">
        <v>0.219512195121951</v>
      </c>
      <c r="E190" s="87">
        <v>0.40310472904182099</v>
      </c>
      <c r="F190" s="87">
        <v>0.102432630956173</v>
      </c>
      <c r="G190" s="87">
        <v>0.95549589395523105</v>
      </c>
    </row>
    <row r="191" spans="1:7">
      <c r="A191">
        <v>189</v>
      </c>
      <c r="B191">
        <v>33</v>
      </c>
      <c r="C191" s="87">
        <v>0.39393939393939398</v>
      </c>
      <c r="D191" s="87">
        <v>0.36363636363636398</v>
      </c>
      <c r="E191" s="87">
        <v>0.474328503012657</v>
      </c>
      <c r="F191" s="87">
        <v>0.12859249114990201</v>
      </c>
      <c r="G191" s="87">
        <v>0.960490822792053</v>
      </c>
    </row>
    <row r="192" spans="1:7">
      <c r="A192">
        <v>190</v>
      </c>
      <c r="B192">
        <v>36</v>
      </c>
      <c r="C192" s="87">
        <v>0.38888888888888901</v>
      </c>
      <c r="D192" s="87">
        <v>0.27777777777777801</v>
      </c>
      <c r="E192" s="87">
        <v>0.38191964994702099</v>
      </c>
      <c r="F192" s="87">
        <v>0.100202418863773</v>
      </c>
      <c r="G192" s="87">
        <v>0.81224268674850497</v>
      </c>
    </row>
    <row r="193" spans="1:7">
      <c r="A193">
        <v>191</v>
      </c>
      <c r="B193">
        <v>32</v>
      </c>
      <c r="C193" s="87">
        <v>0.40625</v>
      </c>
      <c r="D193" s="87">
        <v>0.34375</v>
      </c>
      <c r="E193" s="87">
        <v>0.427576705347747</v>
      </c>
      <c r="F193" s="87">
        <v>0.16404086351394701</v>
      </c>
      <c r="G193" s="87">
        <v>0.965737104415894</v>
      </c>
    </row>
    <row r="194" spans="1:7">
      <c r="A194">
        <v>192</v>
      </c>
      <c r="B194">
        <v>42</v>
      </c>
      <c r="C194" s="87">
        <v>0.57142857142857095</v>
      </c>
      <c r="D194" s="87">
        <v>0.40476190476190499</v>
      </c>
      <c r="E194" s="87">
        <v>0.483080420288302</v>
      </c>
      <c r="F194" s="87">
        <v>0.123378716409206</v>
      </c>
      <c r="G194" s="87">
        <v>0.96889615058898904</v>
      </c>
    </row>
    <row r="195" spans="1:7">
      <c r="A195">
        <v>193</v>
      </c>
      <c r="B195">
        <v>41</v>
      </c>
      <c r="C195" s="87">
        <v>0.51219512195121997</v>
      </c>
      <c r="D195" s="87">
        <v>0.39024390243902402</v>
      </c>
      <c r="E195" s="87">
        <v>0.452241489436568</v>
      </c>
      <c r="F195" s="87">
        <v>0.109227359294891</v>
      </c>
      <c r="G195" s="87">
        <v>0.96032500267028797</v>
      </c>
    </row>
    <row r="196" spans="1:7">
      <c r="A196">
        <v>194</v>
      </c>
      <c r="B196">
        <v>32</v>
      </c>
      <c r="C196" s="87">
        <v>0.46875</v>
      </c>
      <c r="D196" s="87">
        <v>0.25</v>
      </c>
      <c r="E196" s="87">
        <v>0.39677551132626798</v>
      </c>
      <c r="F196" s="87">
        <v>0.110197283327579</v>
      </c>
      <c r="G196" s="87">
        <v>0.836633861064911</v>
      </c>
    </row>
    <row r="197" spans="1:7">
      <c r="A197">
        <v>195</v>
      </c>
      <c r="B197">
        <v>39</v>
      </c>
      <c r="C197" s="87">
        <v>0.487179487179487</v>
      </c>
      <c r="D197" s="87">
        <v>0.28205128205128199</v>
      </c>
      <c r="E197" s="87">
        <v>0.44856786154783701</v>
      </c>
      <c r="F197" s="87">
        <v>0.144389778375626</v>
      </c>
      <c r="G197" s="87">
        <v>0.967490375041962</v>
      </c>
    </row>
    <row r="198" spans="1:7">
      <c r="A198">
        <v>196</v>
      </c>
      <c r="B198">
        <v>38</v>
      </c>
      <c r="C198" s="87">
        <v>0.5</v>
      </c>
      <c r="D198" s="87">
        <v>0.28947368421052599</v>
      </c>
      <c r="E198" s="87">
        <v>0.43044916893306501</v>
      </c>
      <c r="F198" s="87">
        <v>0.13679333031177501</v>
      </c>
      <c r="G198" s="87">
        <v>0.95501476526260398</v>
      </c>
    </row>
    <row r="199" spans="1:7">
      <c r="A199">
        <v>197</v>
      </c>
      <c r="B199">
        <v>22</v>
      </c>
      <c r="C199" s="87">
        <v>0.40909090909090901</v>
      </c>
      <c r="D199" s="87">
        <v>0.22727272727272699</v>
      </c>
      <c r="E199" s="87">
        <v>0.38845010508190497</v>
      </c>
      <c r="F199" s="87">
        <v>0.16755907237529799</v>
      </c>
      <c r="G199" s="87">
        <v>0.96754002571106001</v>
      </c>
    </row>
    <row r="200" spans="1:7">
      <c r="A200">
        <v>198</v>
      </c>
      <c r="B200">
        <v>23</v>
      </c>
      <c r="C200" s="87">
        <v>0.39130434782608697</v>
      </c>
      <c r="D200" s="87">
        <v>0.26086956521739102</v>
      </c>
      <c r="E200" s="87">
        <v>0.38255741803542398</v>
      </c>
      <c r="F200" s="87">
        <v>0.12560150027275099</v>
      </c>
      <c r="G200" s="87">
        <v>0.97010147571563698</v>
      </c>
    </row>
    <row r="201" spans="1:7">
      <c r="A201">
        <v>199</v>
      </c>
      <c r="B201">
        <v>32</v>
      </c>
      <c r="C201" s="87">
        <v>0.625</v>
      </c>
      <c r="D201" s="87">
        <v>0.375</v>
      </c>
      <c r="E201" s="87">
        <v>0.51246210746467102</v>
      </c>
      <c r="F201" s="87">
        <v>0.21648718416690799</v>
      </c>
      <c r="G201" s="87">
        <v>0.96877276897430398</v>
      </c>
    </row>
    <row r="202" spans="1:7">
      <c r="A202">
        <v>200</v>
      </c>
      <c r="B202">
        <v>30</v>
      </c>
      <c r="C202" s="87">
        <v>0.6</v>
      </c>
      <c r="D202" s="87">
        <v>0.46666666666666701</v>
      </c>
      <c r="E202" s="87">
        <v>0.50487605830033599</v>
      </c>
      <c r="F202" s="87">
        <v>0.12810146808624301</v>
      </c>
      <c r="G202" s="87">
        <v>0.980171978473663</v>
      </c>
    </row>
    <row r="203" spans="1:7">
      <c r="A203">
        <v>201</v>
      </c>
      <c r="B203">
        <v>32</v>
      </c>
      <c r="C203" s="87">
        <v>0.4375</v>
      </c>
      <c r="D203" s="87">
        <v>0.34375</v>
      </c>
      <c r="E203" s="87">
        <v>0.41380730480887001</v>
      </c>
      <c r="F203" s="87">
        <v>0.122121699154377</v>
      </c>
      <c r="G203" s="87">
        <v>0.90771871805190996</v>
      </c>
    </row>
    <row r="204" spans="1:7">
      <c r="A204">
        <v>202</v>
      </c>
      <c r="B204">
        <v>27</v>
      </c>
      <c r="C204" s="87">
        <v>0.48148148148148101</v>
      </c>
      <c r="D204" s="87">
        <v>0.18518518518518501</v>
      </c>
      <c r="E204" s="87">
        <v>0.36523021371276299</v>
      </c>
      <c r="F204" s="87">
        <v>0.14230094850063299</v>
      </c>
      <c r="G204" s="87">
        <v>0.97719097137451205</v>
      </c>
    </row>
    <row r="205" spans="1:7">
      <c r="A205">
        <v>203</v>
      </c>
      <c r="B205">
        <v>18</v>
      </c>
      <c r="C205" s="87">
        <v>0.38888888888888901</v>
      </c>
      <c r="D205" s="87">
        <v>0.22222222222222199</v>
      </c>
      <c r="E205" s="87">
        <v>0.41574385596646202</v>
      </c>
      <c r="F205" s="87">
        <v>0.22427970170974701</v>
      </c>
      <c r="G205" s="87">
        <v>0.94405794143676802</v>
      </c>
    </row>
    <row r="206" spans="1:7">
      <c r="A206">
        <v>204</v>
      </c>
      <c r="B206">
        <v>16</v>
      </c>
      <c r="C206" s="87">
        <v>0.5</v>
      </c>
      <c r="D206" s="87">
        <v>0.3125</v>
      </c>
      <c r="E206" s="87">
        <v>0.455184037797153</v>
      </c>
      <c r="F206" s="87">
        <v>0.13278299570083599</v>
      </c>
      <c r="G206" s="87">
        <v>0.86013424396514904</v>
      </c>
    </row>
    <row r="207" spans="1:7">
      <c r="A207">
        <v>205</v>
      </c>
      <c r="B207">
        <v>27</v>
      </c>
      <c r="C207" s="87">
        <v>0.44444444444444398</v>
      </c>
      <c r="D207" s="87">
        <v>0.148148148148148</v>
      </c>
      <c r="E207" s="87">
        <v>0.39752163655228101</v>
      </c>
      <c r="F207" s="87">
        <v>0.14238843321800199</v>
      </c>
      <c r="G207" s="87">
        <v>0.944360852241516</v>
      </c>
    </row>
    <row r="208" spans="1:7">
      <c r="A208">
        <v>206</v>
      </c>
      <c r="B208">
        <v>31</v>
      </c>
      <c r="C208" s="87">
        <v>0.45161290322580599</v>
      </c>
      <c r="D208" s="87">
        <v>0.41935483870967699</v>
      </c>
      <c r="E208" s="87">
        <v>0.471715869201768</v>
      </c>
      <c r="F208" s="87">
        <v>0.109423138201237</v>
      </c>
      <c r="G208" s="87">
        <v>0.95998924970626798</v>
      </c>
    </row>
    <row r="209" spans="1:7">
      <c r="A209">
        <v>207</v>
      </c>
      <c r="B209">
        <v>41</v>
      </c>
      <c r="C209" s="87">
        <v>0.48780487804877998</v>
      </c>
      <c r="D209" s="87">
        <v>0.26829268292682901</v>
      </c>
      <c r="E209" s="87">
        <v>0.43789644303118302</v>
      </c>
      <c r="F209" s="87">
        <v>0.114875428378582</v>
      </c>
      <c r="G209" s="87">
        <v>0.96229857206344604</v>
      </c>
    </row>
    <row r="210" spans="1:7">
      <c r="A210">
        <v>208</v>
      </c>
      <c r="B210">
        <v>23</v>
      </c>
      <c r="C210" s="87">
        <v>0.34782608695652201</v>
      </c>
      <c r="D210" s="87">
        <v>0.173913043478261</v>
      </c>
      <c r="E210" s="87">
        <v>0.37996707014415598</v>
      </c>
      <c r="F210" s="87">
        <v>0.15416209399700201</v>
      </c>
      <c r="G210" s="87">
        <v>0.974526047706604</v>
      </c>
    </row>
    <row r="211" spans="1:7">
      <c r="A211">
        <v>209</v>
      </c>
      <c r="B211">
        <v>21</v>
      </c>
      <c r="C211" s="87">
        <v>0.52380952380952395</v>
      </c>
      <c r="D211" s="87">
        <v>0.28571428571428598</v>
      </c>
      <c r="E211" s="87">
        <v>0.43006851843425198</v>
      </c>
      <c r="F211" s="87">
        <v>0.15956492722034499</v>
      </c>
      <c r="G211" s="87">
        <v>0.92977440357208296</v>
      </c>
    </row>
    <row r="212" spans="1:7">
      <c r="A212">
        <v>210</v>
      </c>
      <c r="B212">
        <v>25</v>
      </c>
      <c r="C212" s="87">
        <v>0.44</v>
      </c>
      <c r="D212" s="87">
        <v>0.36</v>
      </c>
      <c r="E212" s="87">
        <v>0.42688452720642101</v>
      </c>
      <c r="F212" s="87">
        <v>0.106143370270729</v>
      </c>
      <c r="G212" s="87">
        <v>0.80957013368606601</v>
      </c>
    </row>
    <row r="213" spans="1:7">
      <c r="A213">
        <v>211</v>
      </c>
      <c r="B213">
        <v>27</v>
      </c>
      <c r="C213" s="87">
        <v>0.37037037037037002</v>
      </c>
      <c r="D213" s="87">
        <v>0.25925925925925902</v>
      </c>
      <c r="E213" s="87">
        <v>0.381237484790661</v>
      </c>
      <c r="F213" s="87">
        <v>0.16095560789108301</v>
      </c>
      <c r="G213" s="87">
        <v>0.93095755577087402</v>
      </c>
    </row>
    <row r="214" spans="1:7">
      <c r="A214">
        <v>212</v>
      </c>
      <c r="B214">
        <v>29</v>
      </c>
      <c r="C214" s="87">
        <v>0.44827586206896602</v>
      </c>
      <c r="D214" s="87">
        <v>0.37931034482758602</v>
      </c>
      <c r="E214" s="87">
        <v>0.46606798649861902</v>
      </c>
      <c r="F214" s="87">
        <v>0.10547516494989401</v>
      </c>
      <c r="G214" s="87">
        <v>0.96421515941619895</v>
      </c>
    </row>
    <row r="215" spans="1:7">
      <c r="A215">
        <v>213</v>
      </c>
      <c r="B215">
        <v>22</v>
      </c>
      <c r="C215" s="87">
        <v>0.5</v>
      </c>
      <c r="D215" s="87">
        <v>0.40909090909090901</v>
      </c>
      <c r="E215" s="87">
        <v>0.47885089706290901</v>
      </c>
      <c r="F215" s="87">
        <v>0.16322308778762801</v>
      </c>
      <c r="G215" s="87">
        <v>0.969563007354736</v>
      </c>
    </row>
    <row r="216" spans="1:7">
      <c r="A216">
        <v>214</v>
      </c>
      <c r="B216">
        <v>22</v>
      </c>
      <c r="C216" s="87">
        <v>0.40909090909090901</v>
      </c>
      <c r="D216" s="87">
        <v>0.31818181818181801</v>
      </c>
      <c r="E216" s="87">
        <v>0.44743472269990198</v>
      </c>
      <c r="F216" s="87">
        <v>0.18941043317317999</v>
      </c>
      <c r="G216" s="87">
        <v>0.96580284833908103</v>
      </c>
    </row>
    <row r="217" spans="1:7">
      <c r="A217">
        <v>215</v>
      </c>
      <c r="B217">
        <v>32</v>
      </c>
      <c r="C217" s="87">
        <v>0.46875</v>
      </c>
      <c r="D217" s="87">
        <v>0.40625</v>
      </c>
      <c r="E217" s="87">
        <v>0.48712074663490101</v>
      </c>
      <c r="F217" s="87">
        <v>0.13923072814941401</v>
      </c>
      <c r="G217" s="87">
        <v>0.89900410175323497</v>
      </c>
    </row>
    <row r="218" spans="1:7">
      <c r="A218">
        <v>216</v>
      </c>
      <c r="B218">
        <v>18</v>
      </c>
      <c r="C218" s="87">
        <v>0.38888888888888901</v>
      </c>
      <c r="D218" s="87">
        <v>0.27777777777777801</v>
      </c>
      <c r="E218" s="87">
        <v>0.40151418000459699</v>
      </c>
      <c r="F218" s="87">
        <v>0.19789780676364899</v>
      </c>
      <c r="G218" s="87">
        <v>0.83317595720291104</v>
      </c>
    </row>
    <row r="219" spans="1:7">
      <c r="A219">
        <v>217</v>
      </c>
      <c r="B219">
        <v>28</v>
      </c>
      <c r="C219" s="87">
        <v>0.39285714285714302</v>
      </c>
      <c r="D219" s="87">
        <v>0.25</v>
      </c>
      <c r="E219" s="87">
        <v>0.39197565774832499</v>
      </c>
      <c r="F219" s="87">
        <v>0.152180165052414</v>
      </c>
      <c r="G219" s="87">
        <v>0.97689068317413297</v>
      </c>
    </row>
    <row r="220" spans="1:7">
      <c r="A220">
        <v>218</v>
      </c>
      <c r="B220">
        <v>30</v>
      </c>
      <c r="C220" s="87">
        <v>0.46666666666666701</v>
      </c>
      <c r="D220" s="87">
        <v>0.36666666666666697</v>
      </c>
      <c r="E220" s="87">
        <v>0.45058052092790601</v>
      </c>
      <c r="F220" s="87">
        <v>0.16613990068435699</v>
      </c>
      <c r="G220" s="87">
        <v>0.96634924411773704</v>
      </c>
    </row>
    <row r="221" spans="1:7">
      <c r="A221">
        <v>219</v>
      </c>
      <c r="B221">
        <v>24</v>
      </c>
      <c r="C221" s="87">
        <v>0.33333333333333298</v>
      </c>
      <c r="D221" s="87">
        <v>8.3333333333333301E-2</v>
      </c>
      <c r="E221" s="87">
        <v>0.32352007304628699</v>
      </c>
      <c r="F221" s="87">
        <v>0.11420077830553101</v>
      </c>
      <c r="G221" s="87">
        <v>0.95725792646408103</v>
      </c>
    </row>
    <row r="222" spans="1:7">
      <c r="A222">
        <v>220</v>
      </c>
      <c r="B222">
        <v>22</v>
      </c>
      <c r="C222" s="87">
        <v>0.40909090909090901</v>
      </c>
      <c r="D222" s="87">
        <v>0.31818181818181801</v>
      </c>
      <c r="E222" s="87">
        <v>0.433858435939659</v>
      </c>
      <c r="F222" s="87">
        <v>0.197239965200424</v>
      </c>
      <c r="G222" s="87">
        <v>0.79725325107574496</v>
      </c>
    </row>
    <row r="223" spans="1:7">
      <c r="A223">
        <v>221</v>
      </c>
      <c r="B223">
        <v>27</v>
      </c>
      <c r="C223" s="87">
        <v>0.51851851851851805</v>
      </c>
      <c r="D223" s="87">
        <v>0.296296296296296</v>
      </c>
      <c r="E223" s="87">
        <v>0.436553481000441</v>
      </c>
      <c r="F223" s="87">
        <v>0.175527483224869</v>
      </c>
      <c r="G223" s="87">
        <v>0.95588839054107699</v>
      </c>
    </row>
    <row r="224" spans="1:7">
      <c r="A224">
        <v>222</v>
      </c>
      <c r="B224">
        <v>22</v>
      </c>
      <c r="C224" s="87">
        <v>0.40909090909090901</v>
      </c>
      <c r="D224" s="87">
        <v>0.18181818181818199</v>
      </c>
      <c r="E224" s="87">
        <v>0.386109845882112</v>
      </c>
      <c r="F224" s="87">
        <v>0.17634066939353901</v>
      </c>
      <c r="G224" s="87">
        <v>0.899636089801788</v>
      </c>
    </row>
    <row r="225" spans="1:7">
      <c r="A225">
        <v>223</v>
      </c>
      <c r="B225">
        <v>14</v>
      </c>
      <c r="C225" s="87">
        <v>0.5</v>
      </c>
      <c r="D225" s="87">
        <v>0.42857142857142899</v>
      </c>
      <c r="E225" s="87">
        <v>0.48471738717385698</v>
      </c>
      <c r="F225" s="87">
        <v>0.19803309440612801</v>
      </c>
      <c r="G225" s="87">
        <v>0.96889460086822499</v>
      </c>
    </row>
    <row r="226" spans="1:7">
      <c r="A226">
        <v>224</v>
      </c>
      <c r="B226">
        <v>18</v>
      </c>
      <c r="C226" s="87">
        <v>0.44444444444444398</v>
      </c>
      <c r="D226" s="87">
        <v>0.33333333333333298</v>
      </c>
      <c r="E226" s="87">
        <v>0.43563359810246399</v>
      </c>
      <c r="F226" s="87">
        <v>0.16549015045165999</v>
      </c>
      <c r="G226" s="87">
        <v>0.95717644691467296</v>
      </c>
    </row>
    <row r="227" spans="1:7">
      <c r="A227">
        <v>225</v>
      </c>
      <c r="B227">
        <v>23</v>
      </c>
      <c r="C227" s="87">
        <v>0.34782608695652201</v>
      </c>
      <c r="D227" s="87">
        <v>0.30434782608695699</v>
      </c>
      <c r="E227" s="87">
        <v>0.41641718019609902</v>
      </c>
      <c r="F227" s="87">
        <v>0.160423919558525</v>
      </c>
      <c r="G227" s="87">
        <v>0.812178134918213</v>
      </c>
    </row>
    <row r="228" spans="1:7">
      <c r="A228">
        <v>226</v>
      </c>
      <c r="B228">
        <v>23</v>
      </c>
      <c r="C228" s="87">
        <v>0.30434782608695699</v>
      </c>
      <c r="D228" s="87">
        <v>0.26086956521739102</v>
      </c>
      <c r="E228" s="87">
        <v>0.41693794727325401</v>
      </c>
      <c r="F228" s="87">
        <v>0.16792134940624201</v>
      </c>
      <c r="G228" s="87">
        <v>0.96822124719619795</v>
      </c>
    </row>
    <row r="229" spans="1:7">
      <c r="A229">
        <v>227</v>
      </c>
      <c r="B229">
        <v>24</v>
      </c>
      <c r="C229" s="87">
        <v>0.45833333333333298</v>
      </c>
      <c r="D229" s="87">
        <v>0.45833333333333298</v>
      </c>
      <c r="E229" s="87">
        <v>0.50432585986952005</v>
      </c>
      <c r="F229" s="87">
        <v>0.16906359791755701</v>
      </c>
      <c r="G229" s="87">
        <v>0.96779644489288297</v>
      </c>
    </row>
    <row r="230" spans="1:7">
      <c r="A230">
        <v>228</v>
      </c>
      <c r="B230">
        <v>21</v>
      </c>
      <c r="C230" s="87">
        <v>0.476190476190476</v>
      </c>
      <c r="D230" s="87">
        <v>0.42857142857142899</v>
      </c>
      <c r="E230" s="87">
        <v>0.46448893277418002</v>
      </c>
      <c r="F230" s="87">
        <v>0.22116252779960599</v>
      </c>
      <c r="G230" s="87">
        <v>0.91261017322540305</v>
      </c>
    </row>
    <row r="231" spans="1:7">
      <c r="A231">
        <v>229</v>
      </c>
      <c r="B231">
        <v>16</v>
      </c>
      <c r="C231" s="87">
        <v>0.4375</v>
      </c>
      <c r="D231" s="87">
        <v>0.25</v>
      </c>
      <c r="E231" s="87">
        <v>0.41691226977855</v>
      </c>
      <c r="F231" s="87">
        <v>0.101260051131248</v>
      </c>
      <c r="G231" s="87">
        <v>0.83145123720169101</v>
      </c>
    </row>
    <row r="232" spans="1:7">
      <c r="A232">
        <v>230</v>
      </c>
      <c r="B232">
        <v>24</v>
      </c>
      <c r="C232" s="87">
        <v>0.29166666666666702</v>
      </c>
      <c r="D232" s="87">
        <v>0.29166666666666702</v>
      </c>
      <c r="E232" s="87">
        <v>0.385597738126914</v>
      </c>
      <c r="F232" s="87">
        <v>0.15900693833828</v>
      </c>
      <c r="G232" s="87">
        <v>0.78179115056991599</v>
      </c>
    </row>
    <row r="233" spans="1:7">
      <c r="A233">
        <v>231</v>
      </c>
      <c r="B233">
        <v>17</v>
      </c>
      <c r="C233" s="87">
        <v>0.52941176470588203</v>
      </c>
      <c r="D233" s="87">
        <v>0.29411764705882398</v>
      </c>
      <c r="E233" s="87">
        <v>0.46613478222313998</v>
      </c>
      <c r="F233" s="87">
        <v>0.18781472742557501</v>
      </c>
      <c r="G233" s="87">
        <v>0.95307385921478305</v>
      </c>
    </row>
    <row r="234" spans="1:7">
      <c r="A234">
        <v>232</v>
      </c>
      <c r="B234">
        <v>28</v>
      </c>
      <c r="C234" s="87">
        <v>0.35714285714285698</v>
      </c>
      <c r="D234" s="87">
        <v>0.214285714285714</v>
      </c>
      <c r="E234" s="87">
        <v>0.35101329482027499</v>
      </c>
      <c r="F234" s="87">
        <v>0.101527467370033</v>
      </c>
      <c r="G234" s="87">
        <v>0.94276195764541604</v>
      </c>
    </row>
    <row r="235" spans="1:7">
      <c r="A235">
        <v>233</v>
      </c>
      <c r="B235">
        <v>20</v>
      </c>
      <c r="C235" s="87">
        <v>0.35</v>
      </c>
      <c r="D235" s="87">
        <v>0.35</v>
      </c>
      <c r="E235" s="87">
        <v>0.44679091647267299</v>
      </c>
      <c r="F235" s="87">
        <v>0.159615129232407</v>
      </c>
      <c r="G235" s="87">
        <v>0.96013098955154397</v>
      </c>
    </row>
    <row r="236" spans="1:7">
      <c r="A236">
        <v>234</v>
      </c>
      <c r="B236">
        <v>14</v>
      </c>
      <c r="C236" s="87">
        <v>0.5</v>
      </c>
      <c r="D236" s="87">
        <v>0.28571428571428598</v>
      </c>
      <c r="E236" s="87">
        <v>0.47583220260483899</v>
      </c>
      <c r="F236" s="87">
        <v>0.17723728716373399</v>
      </c>
      <c r="G236" s="87">
        <v>0.97027462720871005</v>
      </c>
    </row>
    <row r="237" spans="1:7">
      <c r="A237">
        <v>235</v>
      </c>
      <c r="B237">
        <v>16</v>
      </c>
      <c r="C237" s="87">
        <v>0.3125</v>
      </c>
      <c r="D237" s="87">
        <v>0.3125</v>
      </c>
      <c r="E237" s="87">
        <v>0.40425637690350402</v>
      </c>
      <c r="F237" s="87">
        <v>9.7264803946018205E-2</v>
      </c>
      <c r="G237" s="87">
        <v>0.82612842321395896</v>
      </c>
    </row>
    <row r="238" spans="1:7">
      <c r="A238">
        <v>236</v>
      </c>
      <c r="B238">
        <v>14</v>
      </c>
      <c r="C238" s="87">
        <v>0.214285714285714</v>
      </c>
      <c r="D238" s="87">
        <v>7.1428571428571397E-2</v>
      </c>
      <c r="E238" s="87">
        <v>0.30745270741837399</v>
      </c>
      <c r="F238" s="87">
        <v>0.175859704613686</v>
      </c>
      <c r="G238" s="87">
        <v>0.64320445060730003</v>
      </c>
    </row>
    <row r="239" spans="1:7">
      <c r="A239">
        <v>237</v>
      </c>
      <c r="B239">
        <v>23</v>
      </c>
      <c r="C239" s="87">
        <v>0.65217391304347805</v>
      </c>
      <c r="D239" s="87">
        <v>0.434782608695652</v>
      </c>
      <c r="E239" s="87">
        <v>0.49782888526501901</v>
      </c>
      <c r="F239" s="87">
        <v>0.185420021414757</v>
      </c>
      <c r="G239" s="87">
        <v>0.93794500827789296</v>
      </c>
    </row>
    <row r="240" spans="1:7">
      <c r="A240">
        <v>238</v>
      </c>
      <c r="B240">
        <v>21</v>
      </c>
      <c r="C240" s="87">
        <v>0.33333333333333298</v>
      </c>
      <c r="D240" s="87">
        <v>0.33333333333333298</v>
      </c>
      <c r="E240" s="87">
        <v>0.43482098763897298</v>
      </c>
      <c r="F240" s="87">
        <v>0.19603782892227201</v>
      </c>
      <c r="G240" s="87">
        <v>0.87603735923767101</v>
      </c>
    </row>
    <row r="241" spans="1:7">
      <c r="A241">
        <v>239</v>
      </c>
      <c r="B241">
        <v>11</v>
      </c>
      <c r="C241" s="87">
        <v>0.18181818181818199</v>
      </c>
      <c r="D241" s="87">
        <v>0.18181818181818199</v>
      </c>
      <c r="E241" s="87">
        <v>0.33919113738970302</v>
      </c>
      <c r="F241" s="87">
        <v>0.112912729382515</v>
      </c>
      <c r="G241" s="87">
        <v>0.71762514114379905</v>
      </c>
    </row>
    <row r="242" spans="1:7">
      <c r="A242">
        <v>240</v>
      </c>
      <c r="B242">
        <v>21</v>
      </c>
      <c r="C242" s="87">
        <v>0.52380952380952395</v>
      </c>
      <c r="D242" s="87">
        <v>0.28571428571428598</v>
      </c>
      <c r="E242" s="87">
        <v>0.454296341254598</v>
      </c>
      <c r="F242" s="87">
        <v>0.18553356826305401</v>
      </c>
      <c r="G242" s="87">
        <v>0.97154051065444902</v>
      </c>
    </row>
    <row r="243" spans="1:7">
      <c r="A243">
        <v>241</v>
      </c>
      <c r="B243">
        <v>20</v>
      </c>
      <c r="C243" s="87">
        <v>0.45</v>
      </c>
      <c r="D243" s="87">
        <v>0.2</v>
      </c>
      <c r="E243" s="87">
        <v>0.39255550578236598</v>
      </c>
      <c r="F243" s="87">
        <v>0.13844721019268</v>
      </c>
      <c r="G243" s="87">
        <v>0.78200221061706499</v>
      </c>
    </row>
    <row r="244" spans="1:7">
      <c r="A244">
        <v>242</v>
      </c>
      <c r="B244">
        <v>20</v>
      </c>
      <c r="C244" s="87">
        <v>0.45</v>
      </c>
      <c r="D244" s="87">
        <v>0.4</v>
      </c>
      <c r="E244" s="87">
        <v>0.45178533717989899</v>
      </c>
      <c r="F244" s="87">
        <v>0.124322280287743</v>
      </c>
      <c r="G244" s="87">
        <v>0.94139963388443004</v>
      </c>
    </row>
    <row r="245" spans="1:7">
      <c r="A245">
        <v>243</v>
      </c>
      <c r="B245">
        <v>14</v>
      </c>
      <c r="C245" s="87">
        <v>0.35714285714285698</v>
      </c>
      <c r="D245" s="87">
        <v>0.28571428571428598</v>
      </c>
      <c r="E245" s="87">
        <v>0.411193751863071</v>
      </c>
      <c r="F245" s="87">
        <v>0.176482498645782</v>
      </c>
      <c r="G245" s="87">
        <v>0.94349759817123402</v>
      </c>
    </row>
    <row r="246" spans="1:7">
      <c r="A246">
        <v>244</v>
      </c>
      <c r="B246">
        <v>17</v>
      </c>
      <c r="C246" s="87">
        <v>0.35294117647058798</v>
      </c>
      <c r="D246" s="87">
        <v>0.35294117647058798</v>
      </c>
      <c r="E246" s="87">
        <v>0.43823806853855402</v>
      </c>
      <c r="F246" s="87">
        <v>0.130724251270294</v>
      </c>
      <c r="G246" s="87">
        <v>0.85702192783355702</v>
      </c>
    </row>
    <row r="247" spans="1:7">
      <c r="A247">
        <v>245</v>
      </c>
      <c r="B247">
        <v>16</v>
      </c>
      <c r="C247" s="87">
        <v>0.4375</v>
      </c>
      <c r="D247" s="87">
        <v>0.5</v>
      </c>
      <c r="E247" s="87">
        <v>0.458353368099779</v>
      </c>
      <c r="F247" s="87">
        <v>9.3766979873180403E-2</v>
      </c>
      <c r="G247" s="87">
        <v>0.95878952741622903</v>
      </c>
    </row>
    <row r="248" spans="1:7">
      <c r="A248">
        <v>246</v>
      </c>
      <c r="B248">
        <v>14</v>
      </c>
      <c r="C248" s="87">
        <v>0.35714285714285698</v>
      </c>
      <c r="D248" s="87">
        <v>0.35714285714285698</v>
      </c>
      <c r="E248" s="87">
        <v>0.482383557728359</v>
      </c>
      <c r="F248" s="87">
        <v>0.243999868631363</v>
      </c>
      <c r="G248" s="87">
        <v>0.95493483543395996</v>
      </c>
    </row>
    <row r="249" spans="1:7">
      <c r="A249">
        <v>247</v>
      </c>
      <c r="B249">
        <v>20</v>
      </c>
      <c r="C249" s="87">
        <v>0.2</v>
      </c>
      <c r="D249" s="87">
        <v>0.2</v>
      </c>
      <c r="E249" s="87">
        <v>0.374241653829813</v>
      </c>
      <c r="F249" s="87">
        <v>0.13485106825828599</v>
      </c>
      <c r="G249" s="87">
        <v>0.89348202943801902</v>
      </c>
    </row>
    <row r="250" spans="1:7">
      <c r="A250">
        <v>248</v>
      </c>
      <c r="B250">
        <v>13</v>
      </c>
      <c r="C250" s="87">
        <v>0.61538461538461497</v>
      </c>
      <c r="D250" s="87">
        <v>0.61538461538461497</v>
      </c>
      <c r="E250" s="87">
        <v>0.52349342176547398</v>
      </c>
      <c r="F250" s="87">
        <v>0.15359611809253701</v>
      </c>
      <c r="G250" s="87">
        <v>0.97347575426101696</v>
      </c>
    </row>
    <row r="251" spans="1:7">
      <c r="A251">
        <v>249</v>
      </c>
      <c r="B251">
        <v>14</v>
      </c>
      <c r="C251" s="87">
        <v>0.42857142857142899</v>
      </c>
      <c r="D251" s="87">
        <v>0.35714285714285698</v>
      </c>
      <c r="E251" s="87">
        <v>0.44081352970429799</v>
      </c>
      <c r="F251" s="87">
        <v>0.20107161998748799</v>
      </c>
      <c r="G251" s="87">
        <v>0.81910240650177002</v>
      </c>
    </row>
    <row r="252" spans="1:7">
      <c r="A252">
        <v>250</v>
      </c>
      <c r="B252">
        <v>16</v>
      </c>
      <c r="C252" s="87">
        <v>0.5625</v>
      </c>
      <c r="D252" s="87">
        <v>0.4375</v>
      </c>
      <c r="E252" s="87">
        <v>0.462072698399425</v>
      </c>
      <c r="F252" s="87">
        <v>0.17400665581226299</v>
      </c>
      <c r="G252" s="87">
        <v>0.96695339679717995</v>
      </c>
    </row>
    <row r="253" spans="1:7">
      <c r="A253">
        <v>251</v>
      </c>
      <c r="B253">
        <v>19</v>
      </c>
      <c r="C253" s="87">
        <v>0.26315789473684198</v>
      </c>
      <c r="D253" s="87">
        <v>0.157894736842105</v>
      </c>
      <c r="E253" s="87">
        <v>0.37993469912754901</v>
      </c>
      <c r="F253" s="87">
        <v>0.20390504598617601</v>
      </c>
      <c r="G253" s="87">
        <v>0.80401498079299905</v>
      </c>
    </row>
    <row r="254" spans="1:7">
      <c r="A254">
        <v>252</v>
      </c>
      <c r="B254">
        <v>8</v>
      </c>
      <c r="C254" s="87">
        <v>0.5</v>
      </c>
      <c r="D254" s="87">
        <v>0.375</v>
      </c>
      <c r="E254" s="87">
        <v>0.46763309836387601</v>
      </c>
      <c r="F254" s="87">
        <v>0.17077511548995999</v>
      </c>
      <c r="G254" s="87">
        <v>0.91623580455779996</v>
      </c>
    </row>
    <row r="255" spans="1:7">
      <c r="A255">
        <v>253</v>
      </c>
      <c r="B255">
        <v>32</v>
      </c>
      <c r="C255" s="87">
        <v>0.375</v>
      </c>
      <c r="D255" s="87">
        <v>0.375</v>
      </c>
      <c r="E255" s="87">
        <v>0.44361257739365101</v>
      </c>
      <c r="F255" s="87">
        <v>0.124926224350929</v>
      </c>
      <c r="G255" s="87">
        <v>0.94556623697280895</v>
      </c>
    </row>
    <row r="256" spans="1:7">
      <c r="A256">
        <v>254</v>
      </c>
      <c r="B256">
        <v>16</v>
      </c>
      <c r="C256" s="87">
        <v>0.375</v>
      </c>
      <c r="D256" s="87">
        <v>0.3125</v>
      </c>
      <c r="E256" s="87">
        <v>0.43044732976704803</v>
      </c>
      <c r="F256" s="87">
        <v>0.19948351383209201</v>
      </c>
      <c r="G256" s="87">
        <v>0.87973320484161399</v>
      </c>
    </row>
    <row r="257" spans="1:7">
      <c r="A257">
        <v>255</v>
      </c>
      <c r="B257">
        <v>23</v>
      </c>
      <c r="C257" s="87">
        <v>0.52173913043478304</v>
      </c>
      <c r="D257" s="87">
        <v>0.47826086956521702</v>
      </c>
      <c r="E257" s="87">
        <v>0.50175902700942498</v>
      </c>
      <c r="F257" s="87">
        <v>0.146844282746315</v>
      </c>
      <c r="G257" s="87">
        <v>0.97205251455306996</v>
      </c>
    </row>
    <row r="258" spans="1:7">
      <c r="A258">
        <v>256</v>
      </c>
      <c r="B258">
        <v>12</v>
      </c>
      <c r="C258" s="87">
        <v>0.25</v>
      </c>
      <c r="D258" s="87">
        <v>8.3333333333333301E-2</v>
      </c>
      <c r="E258" s="87">
        <v>0.293561714390914</v>
      </c>
      <c r="F258" s="87">
        <v>0.14754955470562001</v>
      </c>
      <c r="G258" s="87">
        <v>0.51034224033355702</v>
      </c>
    </row>
    <row r="259" spans="1:7">
      <c r="A259">
        <v>257</v>
      </c>
      <c r="B259">
        <v>16</v>
      </c>
      <c r="C259" s="87">
        <v>0.375</v>
      </c>
      <c r="D259" s="87">
        <v>0.25</v>
      </c>
      <c r="E259" s="87">
        <v>0.37169114034622902</v>
      </c>
      <c r="F259" s="87">
        <v>0.181621819734573</v>
      </c>
      <c r="G259" s="87">
        <v>0.80777710676193204</v>
      </c>
    </row>
    <row r="260" spans="1:7">
      <c r="A260">
        <v>258</v>
      </c>
      <c r="B260">
        <v>13</v>
      </c>
      <c r="C260" s="87">
        <v>0.53846153846153799</v>
      </c>
      <c r="D260" s="87">
        <v>0.30769230769230799</v>
      </c>
      <c r="E260" s="87">
        <v>0.430496654831446</v>
      </c>
      <c r="F260" s="87">
        <v>0.156808897852898</v>
      </c>
      <c r="G260" s="87">
        <v>0.772080957889557</v>
      </c>
    </row>
    <row r="261" spans="1:7">
      <c r="A261">
        <v>259</v>
      </c>
      <c r="B261">
        <v>15</v>
      </c>
      <c r="C261" s="87">
        <v>0.33333333333333298</v>
      </c>
      <c r="D261" s="87">
        <v>0.133333333333333</v>
      </c>
      <c r="E261" s="87">
        <v>0.29643281102180502</v>
      </c>
      <c r="F261" s="87">
        <v>0.15400046110153201</v>
      </c>
      <c r="G261" s="87">
        <v>0.64905714988708496</v>
      </c>
    </row>
    <row r="262" spans="1:7">
      <c r="A262">
        <v>260</v>
      </c>
      <c r="B262">
        <v>16</v>
      </c>
      <c r="C262" s="87">
        <v>0.4375</v>
      </c>
      <c r="D262" s="87">
        <v>0.3125</v>
      </c>
      <c r="E262" s="87">
        <v>0.42404402978718297</v>
      </c>
      <c r="F262" s="87">
        <v>0.18043291568756101</v>
      </c>
      <c r="G262" s="87">
        <v>0.959447741508484</v>
      </c>
    </row>
    <row r="263" spans="1:7">
      <c r="A263">
        <v>261</v>
      </c>
      <c r="B263">
        <v>16</v>
      </c>
      <c r="C263" s="87">
        <v>0.3125</v>
      </c>
      <c r="D263" s="87">
        <v>0.4375</v>
      </c>
      <c r="E263" s="87">
        <v>0.41747849108651303</v>
      </c>
      <c r="F263" s="87">
        <v>0.11063953489065199</v>
      </c>
      <c r="G263" s="87">
        <v>0.83173227310180697</v>
      </c>
    </row>
    <row r="264" spans="1:7">
      <c r="A264">
        <v>262</v>
      </c>
      <c r="B264">
        <v>14</v>
      </c>
      <c r="C264" s="87">
        <v>0.28571428571428598</v>
      </c>
      <c r="D264" s="87">
        <v>0.28571428571428598</v>
      </c>
      <c r="E264" s="87">
        <v>0.40873921981879602</v>
      </c>
      <c r="F264" s="87">
        <v>0.13858491182327301</v>
      </c>
      <c r="G264" s="87">
        <v>0.96646589040756203</v>
      </c>
    </row>
    <row r="265" spans="1:7">
      <c r="A265">
        <v>263</v>
      </c>
      <c r="B265">
        <v>21</v>
      </c>
      <c r="C265" s="87">
        <v>0.238095238095238</v>
      </c>
      <c r="D265" s="87">
        <v>0.28571428571428598</v>
      </c>
      <c r="E265" s="87">
        <v>0.37623113216388798</v>
      </c>
      <c r="F265" s="87">
        <v>0.11678990721702601</v>
      </c>
      <c r="G265" s="87">
        <v>0.94200706481933605</v>
      </c>
    </row>
    <row r="266" spans="1:7">
      <c r="A266">
        <v>264</v>
      </c>
      <c r="B266">
        <v>15</v>
      </c>
      <c r="C266" s="87">
        <v>0.53333333333333299</v>
      </c>
      <c r="D266" s="87">
        <v>0.46666666666666701</v>
      </c>
      <c r="E266" s="87">
        <v>0.494802882273992</v>
      </c>
      <c r="F266" s="87">
        <v>0.16803207993507399</v>
      </c>
      <c r="G266" s="87">
        <v>0.95868587493896495</v>
      </c>
    </row>
    <row r="267" spans="1:7">
      <c r="A267">
        <v>265</v>
      </c>
      <c r="B267">
        <v>16</v>
      </c>
      <c r="C267" s="87">
        <v>0.375</v>
      </c>
      <c r="D267" s="87">
        <v>0.3125</v>
      </c>
      <c r="E267" s="87">
        <v>0.45722430665045999</v>
      </c>
      <c r="F267" s="87">
        <v>0.141613945364952</v>
      </c>
      <c r="G267" s="87">
        <v>0.97761476039886497</v>
      </c>
    </row>
    <row r="268" spans="1:7">
      <c r="A268">
        <v>266</v>
      </c>
      <c r="B268">
        <v>8</v>
      </c>
      <c r="C268" s="87">
        <v>0.625</v>
      </c>
      <c r="D268" s="87">
        <v>0.375</v>
      </c>
      <c r="E268" s="87">
        <v>0.47809080220758898</v>
      </c>
      <c r="F268" s="87">
        <v>0.15011768043041199</v>
      </c>
      <c r="G268" s="87">
        <v>0.72246277332305897</v>
      </c>
    </row>
    <row r="269" spans="1:7">
      <c r="A269">
        <v>267</v>
      </c>
      <c r="B269">
        <v>13</v>
      </c>
      <c r="C269" s="87">
        <v>0.61538461538461497</v>
      </c>
      <c r="D269" s="87">
        <v>0.46153846153846201</v>
      </c>
      <c r="E269" s="87">
        <v>0.49578650754231701</v>
      </c>
      <c r="F269" s="87">
        <v>0.22998000681400299</v>
      </c>
      <c r="G269" s="87">
        <v>0.81328910589218095</v>
      </c>
    </row>
    <row r="270" spans="1:7">
      <c r="A270">
        <v>268</v>
      </c>
      <c r="B270">
        <v>13</v>
      </c>
      <c r="C270" s="87">
        <v>0.30769230769230799</v>
      </c>
      <c r="D270" s="87">
        <v>0.230769230769231</v>
      </c>
      <c r="E270" s="87">
        <v>0.367541710917766</v>
      </c>
      <c r="F270" s="87">
        <v>9.8227694630622905E-2</v>
      </c>
      <c r="G270" s="87">
        <v>0.963362157344818</v>
      </c>
    </row>
    <row r="271" spans="1:7">
      <c r="A271">
        <v>269</v>
      </c>
      <c r="B271">
        <v>10</v>
      </c>
      <c r="C271" s="87">
        <v>0.5</v>
      </c>
      <c r="D271" s="87">
        <v>0.2</v>
      </c>
      <c r="E271" s="87">
        <v>0.39421485662460298</v>
      </c>
      <c r="F271" s="87">
        <v>0.101798355579376</v>
      </c>
      <c r="G271" s="87">
        <v>0.97481572628021196</v>
      </c>
    </row>
    <row r="272" spans="1:7">
      <c r="A272">
        <v>270</v>
      </c>
      <c r="B272">
        <v>12</v>
      </c>
      <c r="C272" s="87">
        <v>0.5</v>
      </c>
      <c r="D272" s="87">
        <v>0.33333333333333298</v>
      </c>
      <c r="E272" s="87">
        <v>0.48334805419047699</v>
      </c>
      <c r="F272" s="87">
        <v>0.17981751263141599</v>
      </c>
      <c r="G272" s="87">
        <v>0.96054470539092995</v>
      </c>
    </row>
    <row r="273" spans="1:7">
      <c r="A273">
        <v>271</v>
      </c>
      <c r="B273">
        <v>15</v>
      </c>
      <c r="C273" s="87">
        <v>0.4</v>
      </c>
      <c r="D273" s="87">
        <v>0.2</v>
      </c>
      <c r="E273" s="87">
        <v>0.41059875140587498</v>
      </c>
      <c r="F273" s="87">
        <v>0.11246963590383501</v>
      </c>
      <c r="G273" s="87">
        <v>0.96620774269104004</v>
      </c>
    </row>
    <row r="274" spans="1:7">
      <c r="A274">
        <v>272</v>
      </c>
      <c r="B274">
        <v>12</v>
      </c>
      <c r="C274" s="87">
        <v>0.41666666666666702</v>
      </c>
      <c r="D274" s="87">
        <v>0.16666666666666699</v>
      </c>
      <c r="E274" s="87">
        <v>0.35966372738281899</v>
      </c>
      <c r="F274" s="87">
        <v>0.17397008836269401</v>
      </c>
      <c r="G274" s="87">
        <v>0.77142250537872303</v>
      </c>
    </row>
    <row r="275" spans="1:7">
      <c r="A275">
        <v>273</v>
      </c>
      <c r="B275">
        <v>15</v>
      </c>
      <c r="C275" s="87">
        <v>0.4</v>
      </c>
      <c r="D275" s="87">
        <v>0.53333333333333299</v>
      </c>
      <c r="E275" s="87">
        <v>0.44197049538294497</v>
      </c>
      <c r="F275" s="87">
        <v>0.104568436741829</v>
      </c>
      <c r="G275" s="87">
        <v>0.83170837163925204</v>
      </c>
    </row>
    <row r="276" spans="1:7">
      <c r="A276">
        <v>274</v>
      </c>
      <c r="B276">
        <v>19</v>
      </c>
      <c r="C276" s="87">
        <v>0.21052631578947401</v>
      </c>
      <c r="D276" s="87">
        <v>0.105263157894737</v>
      </c>
      <c r="E276" s="87">
        <v>0.34793099368873398</v>
      </c>
      <c r="F276" s="87">
        <v>0.169976010918617</v>
      </c>
      <c r="G276" s="87">
        <v>0.97536975145339999</v>
      </c>
    </row>
    <row r="277" spans="1:7">
      <c r="A277">
        <v>275</v>
      </c>
      <c r="B277">
        <v>17</v>
      </c>
      <c r="C277" s="87">
        <v>0.23529411764705899</v>
      </c>
      <c r="D277" s="87">
        <v>0.17647058823529399</v>
      </c>
      <c r="E277" s="87">
        <v>0.37998799366109498</v>
      </c>
      <c r="F277" s="87">
        <v>0.14961610734462699</v>
      </c>
      <c r="G277" s="87">
        <v>0.86271327733993497</v>
      </c>
    </row>
    <row r="278" spans="1:7">
      <c r="A278">
        <v>276</v>
      </c>
      <c r="B278">
        <v>13</v>
      </c>
      <c r="C278" s="87">
        <v>0.46153846153846201</v>
      </c>
      <c r="D278" s="87">
        <v>0.230769230769231</v>
      </c>
      <c r="E278" s="87">
        <v>0.419280828191684</v>
      </c>
      <c r="F278" s="87">
        <v>0.14854341745376601</v>
      </c>
      <c r="G278" s="87">
        <v>0.95774042606353804</v>
      </c>
    </row>
    <row r="279" spans="1:7">
      <c r="A279">
        <v>277</v>
      </c>
      <c r="B279">
        <v>14</v>
      </c>
      <c r="C279" s="87">
        <v>0.214285714285714</v>
      </c>
      <c r="D279" s="87">
        <v>0.214285714285714</v>
      </c>
      <c r="E279" s="87">
        <v>0.38483370840549502</v>
      </c>
      <c r="F279" s="87">
        <v>0.17162129282951399</v>
      </c>
      <c r="G279" s="87">
        <v>0.95777183771133401</v>
      </c>
    </row>
    <row r="280" spans="1:7">
      <c r="A280">
        <v>278</v>
      </c>
      <c r="B280">
        <v>7</v>
      </c>
      <c r="C280" s="87">
        <v>0.42857142857142899</v>
      </c>
      <c r="D280" s="87">
        <v>0.57142857142857095</v>
      </c>
      <c r="E280" s="87">
        <v>0.49651403512273501</v>
      </c>
      <c r="F280" s="87">
        <v>0.20586025714874301</v>
      </c>
      <c r="G280" s="87">
        <v>0.77068161964416504</v>
      </c>
    </row>
    <row r="281" spans="1:7">
      <c r="A281">
        <v>279</v>
      </c>
      <c r="B281">
        <v>18</v>
      </c>
      <c r="C281" s="87">
        <v>0.27777777777777801</v>
      </c>
      <c r="D281" s="87">
        <v>0.16666666666666699</v>
      </c>
      <c r="E281" s="87">
        <v>0.36948966069354</v>
      </c>
      <c r="F281" s="87">
        <v>0.187669232487679</v>
      </c>
      <c r="G281" s="87">
        <v>0.81297850608825695</v>
      </c>
    </row>
    <row r="282" spans="1:7">
      <c r="A282">
        <v>280</v>
      </c>
      <c r="B282">
        <v>11</v>
      </c>
      <c r="C282" s="87">
        <v>0.45454545454545497</v>
      </c>
      <c r="D282" s="87">
        <v>0.27272727272727298</v>
      </c>
      <c r="E282" s="87">
        <v>0.43628737194971601</v>
      </c>
      <c r="F282" s="87">
        <v>0.22423385083675401</v>
      </c>
      <c r="G282" s="87">
        <v>0.81241792440414395</v>
      </c>
    </row>
    <row r="283" spans="1:7">
      <c r="A283">
        <v>281</v>
      </c>
      <c r="B283">
        <v>15</v>
      </c>
      <c r="C283" s="87">
        <v>0.6</v>
      </c>
      <c r="D283" s="87">
        <v>0.33333333333333298</v>
      </c>
      <c r="E283" s="87">
        <v>0.42075162827968599</v>
      </c>
      <c r="F283" s="87">
        <v>0.13691410422325101</v>
      </c>
      <c r="G283" s="87">
        <v>0.94612604379653897</v>
      </c>
    </row>
    <row r="284" spans="1:7">
      <c r="A284">
        <v>282</v>
      </c>
      <c r="B284">
        <v>11</v>
      </c>
      <c r="C284" s="87">
        <v>0.54545454545454497</v>
      </c>
      <c r="D284" s="87">
        <v>9.0909090909090898E-2</v>
      </c>
      <c r="E284" s="87">
        <v>0.33590224385261502</v>
      </c>
      <c r="F284" s="87">
        <v>0.18592436611652399</v>
      </c>
      <c r="G284" s="87">
        <v>0.74243801832199097</v>
      </c>
    </row>
    <row r="285" spans="1:7">
      <c r="A285">
        <v>283</v>
      </c>
      <c r="B285">
        <v>13</v>
      </c>
      <c r="C285" s="87">
        <v>0.53846153846153799</v>
      </c>
      <c r="D285" s="87">
        <v>0.46153846153846201</v>
      </c>
      <c r="E285" s="87">
        <v>0.48375048087193401</v>
      </c>
      <c r="F285" s="87">
        <v>0.160663217306137</v>
      </c>
      <c r="G285" s="87">
        <v>0.71899849176406905</v>
      </c>
    </row>
    <row r="286" spans="1:7">
      <c r="A286">
        <v>284</v>
      </c>
      <c r="B286">
        <v>12</v>
      </c>
      <c r="C286" s="87">
        <v>0.25</v>
      </c>
      <c r="D286" s="87">
        <v>0.16666666666666699</v>
      </c>
      <c r="E286" s="87">
        <v>0.343931400527557</v>
      </c>
      <c r="F286" s="87">
        <v>0.14538598060607899</v>
      </c>
      <c r="G286" s="87">
        <v>0.86111581325530995</v>
      </c>
    </row>
    <row r="287" spans="1:7">
      <c r="A287">
        <v>285</v>
      </c>
      <c r="B287">
        <v>8</v>
      </c>
      <c r="C287" s="87">
        <v>0.25</v>
      </c>
      <c r="D287" s="87">
        <v>0.375</v>
      </c>
      <c r="E287" s="87">
        <v>0.40843412280082703</v>
      </c>
      <c r="F287" s="87">
        <v>0.14856065809726701</v>
      </c>
      <c r="G287" s="87">
        <v>0.88080805540084794</v>
      </c>
    </row>
    <row r="288" spans="1:7">
      <c r="A288">
        <v>286</v>
      </c>
      <c r="B288">
        <v>5</v>
      </c>
      <c r="C288" s="87">
        <v>0.2</v>
      </c>
      <c r="D288" s="87">
        <v>0</v>
      </c>
      <c r="E288" s="87">
        <v>0.28163124620914498</v>
      </c>
      <c r="F288" s="87">
        <v>0.18228964507579801</v>
      </c>
      <c r="G288" s="87">
        <v>0.40201398730277998</v>
      </c>
    </row>
    <row r="289" spans="1:7">
      <c r="A289">
        <v>287</v>
      </c>
      <c r="B289">
        <v>16</v>
      </c>
      <c r="C289" s="87">
        <v>0.5</v>
      </c>
      <c r="D289" s="87">
        <v>0.25</v>
      </c>
      <c r="E289" s="87">
        <v>0.42353304382413598</v>
      </c>
      <c r="F289" s="87">
        <v>0.204225808382034</v>
      </c>
      <c r="G289" s="87">
        <v>0.83453249931335405</v>
      </c>
    </row>
    <row r="290" spans="1:7">
      <c r="A290">
        <v>288</v>
      </c>
      <c r="B290">
        <v>11</v>
      </c>
      <c r="C290" s="87">
        <v>0.36363636363636398</v>
      </c>
      <c r="D290" s="87">
        <v>0.18181818181818199</v>
      </c>
      <c r="E290" s="87">
        <v>0.40258291228250997</v>
      </c>
      <c r="F290" s="87">
        <v>0.181671917438507</v>
      </c>
      <c r="G290" s="87">
        <v>0.860820412635803</v>
      </c>
    </row>
    <row r="291" spans="1:7">
      <c r="A291">
        <v>289</v>
      </c>
      <c r="B291">
        <v>6</v>
      </c>
      <c r="C291" s="87">
        <v>0.16666666666666699</v>
      </c>
      <c r="D291" s="87">
        <v>0.33333333333333298</v>
      </c>
      <c r="E291" s="87">
        <v>0.41860715299844697</v>
      </c>
      <c r="F291" s="87">
        <v>0.18412940204143499</v>
      </c>
      <c r="G291" s="87">
        <v>0.83311820030212402</v>
      </c>
    </row>
    <row r="292" spans="1:7">
      <c r="A292">
        <v>290</v>
      </c>
      <c r="B292">
        <v>13</v>
      </c>
      <c r="C292" s="87">
        <v>0.15384615384615399</v>
      </c>
      <c r="D292" s="87">
        <v>7.69230769230769E-2</v>
      </c>
      <c r="E292" s="87">
        <v>0.31270475112474899</v>
      </c>
      <c r="F292" s="87">
        <v>0.14446569979190799</v>
      </c>
      <c r="G292" s="87">
        <v>0.66318726539611805</v>
      </c>
    </row>
    <row r="293" spans="1:7">
      <c r="A293">
        <v>291</v>
      </c>
      <c r="B293">
        <v>7</v>
      </c>
      <c r="C293" s="87">
        <v>0.14285714285714299</v>
      </c>
      <c r="D293" s="87">
        <v>0.14285714285714299</v>
      </c>
      <c r="E293" s="87">
        <v>0.31927604760442502</v>
      </c>
      <c r="F293" s="87">
        <v>0.204420030117035</v>
      </c>
      <c r="G293" s="87">
        <v>0.57120150327682495</v>
      </c>
    </row>
    <row r="294" spans="1:7">
      <c r="A294">
        <v>292</v>
      </c>
      <c r="B294">
        <v>9</v>
      </c>
      <c r="C294" s="87">
        <v>0.44444444444444398</v>
      </c>
      <c r="D294" s="87">
        <v>0.33333333333333298</v>
      </c>
      <c r="E294" s="87">
        <v>0.44175387091106799</v>
      </c>
      <c r="F294" s="87">
        <v>0.140650674700737</v>
      </c>
      <c r="G294" s="87">
        <v>0.79164648056030296</v>
      </c>
    </row>
    <row r="295" spans="1:7">
      <c r="A295">
        <v>293</v>
      </c>
      <c r="B295">
        <v>8</v>
      </c>
      <c r="C295" s="87">
        <v>0.375</v>
      </c>
      <c r="D295" s="87">
        <v>0.5</v>
      </c>
      <c r="E295" s="87">
        <v>0.497973293066025</v>
      </c>
      <c r="F295" s="87">
        <v>0.14491441845893899</v>
      </c>
      <c r="G295" s="87">
        <v>0.87279355525970503</v>
      </c>
    </row>
    <row r="296" spans="1:7">
      <c r="A296">
        <v>294</v>
      </c>
      <c r="B296">
        <v>8</v>
      </c>
      <c r="C296" s="87">
        <v>0.375</v>
      </c>
      <c r="D296" s="87">
        <v>0.125</v>
      </c>
      <c r="E296" s="87">
        <v>0.37042958475649401</v>
      </c>
      <c r="F296" s="87">
        <v>0.21188481152057601</v>
      </c>
      <c r="G296" s="87">
        <v>0.83617377281188998</v>
      </c>
    </row>
    <row r="297" spans="1:7">
      <c r="A297">
        <v>295</v>
      </c>
      <c r="B297">
        <v>11</v>
      </c>
      <c r="C297" s="87">
        <v>0.45454545454545497</v>
      </c>
      <c r="D297" s="87">
        <v>0.27272727272727298</v>
      </c>
      <c r="E297" s="87">
        <v>0.40143462202765701</v>
      </c>
      <c r="F297" s="87">
        <v>0.16924121975898701</v>
      </c>
      <c r="G297" s="87">
        <v>0.72449785470962502</v>
      </c>
    </row>
    <row r="298" spans="1:7">
      <c r="A298">
        <v>296</v>
      </c>
      <c r="B298">
        <v>15</v>
      </c>
      <c r="C298" s="87">
        <v>0.2</v>
      </c>
      <c r="D298" s="87">
        <v>0.266666666666667</v>
      </c>
      <c r="E298" s="87">
        <v>0.37450706660747501</v>
      </c>
      <c r="F298" s="87">
        <v>9.9959492683410603E-2</v>
      </c>
      <c r="G298" s="87">
        <v>0.793753921985626</v>
      </c>
    </row>
    <row r="299" spans="1:7">
      <c r="A299">
        <v>297</v>
      </c>
      <c r="B299">
        <v>12</v>
      </c>
      <c r="C299" s="87">
        <v>0.41666666666666702</v>
      </c>
      <c r="D299" s="87">
        <v>0.25</v>
      </c>
      <c r="E299" s="87">
        <v>0.409390131632487</v>
      </c>
      <c r="F299" s="87">
        <v>0.183497995138168</v>
      </c>
      <c r="G299" s="87">
        <v>0.841971576213837</v>
      </c>
    </row>
    <row r="300" spans="1:7">
      <c r="A300">
        <v>298</v>
      </c>
      <c r="B300">
        <v>14</v>
      </c>
      <c r="C300" s="87">
        <v>0.64285714285714302</v>
      </c>
      <c r="D300" s="87">
        <v>0.35714285714285698</v>
      </c>
      <c r="E300" s="87">
        <v>0.449302619057042</v>
      </c>
      <c r="F300" s="87">
        <v>0.141531452536583</v>
      </c>
      <c r="G300" s="87">
        <v>0.88937318325042702</v>
      </c>
    </row>
    <row r="301" spans="1:7">
      <c r="A301">
        <v>299</v>
      </c>
      <c r="B301">
        <v>8</v>
      </c>
      <c r="C301" s="87">
        <v>0.25</v>
      </c>
      <c r="D301" s="87">
        <v>0.25</v>
      </c>
      <c r="E301" s="87">
        <v>0.42827061749994799</v>
      </c>
      <c r="F301" s="87">
        <v>0.20233394205570199</v>
      </c>
      <c r="G301" s="87">
        <v>0.97655642032623302</v>
      </c>
    </row>
    <row r="302" spans="1:7">
      <c r="A302">
        <v>300</v>
      </c>
      <c r="B302">
        <v>14</v>
      </c>
      <c r="C302" s="87">
        <v>0.28571428571428598</v>
      </c>
      <c r="D302" s="87">
        <v>0.214285714285714</v>
      </c>
      <c r="E302" s="87">
        <v>0.40692411469561701</v>
      </c>
      <c r="F302" s="87">
        <v>0.15870374441146901</v>
      </c>
      <c r="G302" s="87">
        <v>0.938468337059021</v>
      </c>
    </row>
    <row r="303" spans="1:7">
      <c r="A303">
        <v>301</v>
      </c>
      <c r="B303">
        <v>11</v>
      </c>
      <c r="C303" s="87">
        <v>0.45454545454545497</v>
      </c>
      <c r="D303" s="87">
        <v>0.18181818181818199</v>
      </c>
      <c r="E303" s="87">
        <v>0.43075207417661499</v>
      </c>
      <c r="F303" s="87">
        <v>0.245963275432587</v>
      </c>
      <c r="G303" s="87">
        <v>0.83373236656188998</v>
      </c>
    </row>
    <row r="304" spans="1:7">
      <c r="A304">
        <v>302</v>
      </c>
      <c r="B304">
        <v>10</v>
      </c>
      <c r="C304" s="87">
        <v>0.3</v>
      </c>
      <c r="D304" s="87">
        <v>0.2</v>
      </c>
      <c r="E304" s="87">
        <v>0.37785269767045998</v>
      </c>
      <c r="F304" s="87">
        <v>0.195218101143837</v>
      </c>
      <c r="G304" s="87">
        <v>0.81901019811630205</v>
      </c>
    </row>
    <row r="305" spans="1:7">
      <c r="A305">
        <v>303</v>
      </c>
      <c r="B305">
        <v>6</v>
      </c>
      <c r="C305" s="87">
        <v>0.33333333333333298</v>
      </c>
      <c r="D305" s="87">
        <v>0.33333333333333298</v>
      </c>
      <c r="E305" s="87">
        <v>0.37447394306461002</v>
      </c>
      <c r="F305" s="87">
        <v>0.11714050918817499</v>
      </c>
      <c r="G305" s="87">
        <v>0.75721228122711204</v>
      </c>
    </row>
    <row r="306" spans="1:7">
      <c r="A306">
        <v>304</v>
      </c>
      <c r="B306">
        <v>10</v>
      </c>
      <c r="C306" s="87">
        <v>0.4</v>
      </c>
      <c r="D306" s="87">
        <v>0.2</v>
      </c>
      <c r="E306" s="87">
        <v>0.36835996061563497</v>
      </c>
      <c r="F306" s="87">
        <v>0.14877617359161399</v>
      </c>
      <c r="G306" s="87">
        <v>0.95638251304626498</v>
      </c>
    </row>
    <row r="307" spans="1:7">
      <c r="A307">
        <v>305</v>
      </c>
      <c r="B307">
        <v>7</v>
      </c>
      <c r="C307" s="87">
        <v>0.28571428571428598</v>
      </c>
      <c r="D307" s="87">
        <v>0.28571428571428598</v>
      </c>
      <c r="E307" s="87">
        <v>0.450244907821928</v>
      </c>
      <c r="F307" s="87">
        <v>0.25721782445907598</v>
      </c>
      <c r="G307" s="87">
        <v>0.97777014970779397</v>
      </c>
    </row>
    <row r="308" spans="1:7">
      <c r="A308">
        <v>306</v>
      </c>
      <c r="B308">
        <v>12</v>
      </c>
      <c r="C308" s="87">
        <v>0.66666666666666696</v>
      </c>
      <c r="D308" s="87">
        <v>0.66666666666666696</v>
      </c>
      <c r="E308" s="87">
        <v>0.57154373948772796</v>
      </c>
      <c r="F308" s="87">
        <v>0.196162924170494</v>
      </c>
      <c r="G308" s="87">
        <v>0.78423207998275801</v>
      </c>
    </row>
    <row r="309" spans="1:7">
      <c r="A309">
        <v>307</v>
      </c>
      <c r="B309">
        <v>8</v>
      </c>
      <c r="C309" s="87">
        <v>0.375</v>
      </c>
      <c r="D309" s="87">
        <v>0.125</v>
      </c>
      <c r="E309" s="87">
        <v>0.27747385436668998</v>
      </c>
      <c r="F309" s="87">
        <v>5.8952216058969498E-2</v>
      </c>
      <c r="G309" s="87">
        <v>0.69114774465560902</v>
      </c>
    </row>
    <row r="310" spans="1:7">
      <c r="A310">
        <v>308</v>
      </c>
      <c r="B310">
        <v>9</v>
      </c>
      <c r="C310" s="87">
        <v>0.11111111111111099</v>
      </c>
      <c r="D310" s="87">
        <v>0.22222222222222199</v>
      </c>
      <c r="E310" s="87">
        <v>0.32114944358666703</v>
      </c>
      <c r="F310" s="87">
        <v>0.176886826753616</v>
      </c>
      <c r="G310" s="87">
        <v>0.561051845550537</v>
      </c>
    </row>
    <row r="311" spans="1:7">
      <c r="A311">
        <v>309</v>
      </c>
      <c r="B311">
        <v>6</v>
      </c>
      <c r="C311" s="87">
        <v>0.66666666666666696</v>
      </c>
      <c r="D311" s="87">
        <v>0.5</v>
      </c>
      <c r="E311" s="87">
        <v>0.44266206771135302</v>
      </c>
      <c r="F311" s="87">
        <v>0.20733810961246499</v>
      </c>
      <c r="G311" s="87">
        <v>0.69286251068115201</v>
      </c>
    </row>
    <row r="312" spans="1:7">
      <c r="A312">
        <v>310</v>
      </c>
      <c r="B312">
        <v>18</v>
      </c>
      <c r="C312" s="87">
        <v>0.33333333333333298</v>
      </c>
      <c r="D312" s="87">
        <v>0.16666666666666699</v>
      </c>
      <c r="E312" s="87">
        <v>0.35084323336680701</v>
      </c>
      <c r="F312" s="87">
        <v>0.132005214691162</v>
      </c>
      <c r="G312" s="87">
        <v>0.66944688558578502</v>
      </c>
    </row>
    <row r="313" spans="1:7">
      <c r="A313">
        <v>311</v>
      </c>
      <c r="B313">
        <v>9</v>
      </c>
      <c r="C313" s="87">
        <v>0.33333333333333298</v>
      </c>
      <c r="D313" s="87">
        <v>0.22222222222222199</v>
      </c>
      <c r="E313" s="87">
        <v>0.32782228953308501</v>
      </c>
      <c r="F313" s="87">
        <v>0.16216592490673101</v>
      </c>
      <c r="G313" s="87">
        <v>0.57283002138137795</v>
      </c>
    </row>
    <row r="314" spans="1:7">
      <c r="A314">
        <v>312</v>
      </c>
      <c r="B314">
        <v>8</v>
      </c>
      <c r="C314" s="87">
        <v>0.125</v>
      </c>
      <c r="D314" s="87">
        <v>0.125</v>
      </c>
      <c r="E314" s="87">
        <v>0.25655970163643399</v>
      </c>
      <c r="F314" s="87">
        <v>0.12590622901916501</v>
      </c>
      <c r="G314" s="87">
        <v>0.521170914173126</v>
      </c>
    </row>
    <row r="315" spans="1:7">
      <c r="A315">
        <v>313</v>
      </c>
      <c r="B315">
        <v>7</v>
      </c>
      <c r="C315" s="87">
        <v>0.28571428571428598</v>
      </c>
      <c r="D315" s="87">
        <v>0.28571428571428598</v>
      </c>
      <c r="E315" s="87">
        <v>0.38059467928750201</v>
      </c>
      <c r="F315" s="87">
        <v>0.187743470072746</v>
      </c>
      <c r="G315" s="87">
        <v>0.68171817064285301</v>
      </c>
    </row>
    <row r="316" spans="1:7">
      <c r="A316">
        <v>314</v>
      </c>
      <c r="B316">
        <v>11</v>
      </c>
      <c r="C316" s="87">
        <v>0.90909090909090895</v>
      </c>
      <c r="D316" s="87">
        <v>0.45454545454545497</v>
      </c>
      <c r="E316" s="87">
        <v>0.58312191746451603</v>
      </c>
      <c r="F316" s="87">
        <v>0.35642346739768999</v>
      </c>
      <c r="G316" s="87">
        <v>0.93941187858581499</v>
      </c>
    </row>
    <row r="317" spans="1:7">
      <c r="A317">
        <v>315</v>
      </c>
      <c r="B317">
        <v>5</v>
      </c>
      <c r="C317" s="87">
        <v>0.8</v>
      </c>
      <c r="D317" s="87">
        <v>0.2</v>
      </c>
      <c r="E317" s="87">
        <v>0.40683218240737901</v>
      </c>
      <c r="F317" s="87">
        <v>0.257772207260132</v>
      </c>
      <c r="G317" s="87">
        <v>0.799022197723389</v>
      </c>
    </row>
    <row r="318" spans="1:7">
      <c r="A318">
        <v>316</v>
      </c>
      <c r="B318">
        <v>12</v>
      </c>
      <c r="C318" s="87">
        <v>0.58333333333333304</v>
      </c>
      <c r="D318" s="87">
        <v>0.33333333333333298</v>
      </c>
      <c r="E318" s="87">
        <v>0.434266960869233</v>
      </c>
      <c r="F318" s="87">
        <v>0.22527225315570801</v>
      </c>
      <c r="G318" s="87">
        <v>0.70582824945449796</v>
      </c>
    </row>
    <row r="319" spans="1:7">
      <c r="A319">
        <v>317</v>
      </c>
      <c r="B319">
        <v>8</v>
      </c>
      <c r="C319" s="87">
        <v>0</v>
      </c>
      <c r="D319" s="87">
        <v>0</v>
      </c>
      <c r="E319" s="87">
        <v>0.29375183023512402</v>
      </c>
      <c r="F319" s="87">
        <v>0.19396303594112399</v>
      </c>
      <c r="G319" s="87">
        <v>0.41310089826583901</v>
      </c>
    </row>
    <row r="320" spans="1:7">
      <c r="A320">
        <v>318</v>
      </c>
      <c r="B320">
        <v>11</v>
      </c>
      <c r="C320" s="87">
        <v>0.27272727272727298</v>
      </c>
      <c r="D320" s="87">
        <v>0.18181818181818199</v>
      </c>
      <c r="E320" s="87">
        <v>0.33164967596530898</v>
      </c>
      <c r="F320" s="87">
        <v>0.158891782164574</v>
      </c>
      <c r="G320" s="87">
        <v>0.78222578763961803</v>
      </c>
    </row>
    <row r="321" spans="1:7">
      <c r="A321">
        <v>319</v>
      </c>
      <c r="B321">
        <v>11</v>
      </c>
      <c r="C321" s="87">
        <v>0.18181818181818199</v>
      </c>
      <c r="D321" s="87">
        <v>9.0909090909090898E-2</v>
      </c>
      <c r="E321" s="87">
        <v>0.299433585595001</v>
      </c>
      <c r="F321" s="87">
        <v>0.110809899866581</v>
      </c>
      <c r="G321" s="87">
        <v>0.93846917152404796</v>
      </c>
    </row>
    <row r="322" spans="1:7">
      <c r="A322">
        <v>320</v>
      </c>
      <c r="B322">
        <v>5</v>
      </c>
      <c r="C322" s="87">
        <v>0.4</v>
      </c>
      <c r="D322" s="87">
        <v>0.4</v>
      </c>
      <c r="E322" s="87">
        <v>0.407517635822296</v>
      </c>
      <c r="F322" s="87">
        <v>0.22707386314868899</v>
      </c>
      <c r="G322" s="87">
        <v>0.73954939842224099</v>
      </c>
    </row>
    <row r="323" spans="1:7">
      <c r="A323">
        <v>321</v>
      </c>
      <c r="B323">
        <v>4</v>
      </c>
      <c r="C323" s="87">
        <v>0.25</v>
      </c>
      <c r="D323" s="87">
        <v>0.25</v>
      </c>
      <c r="E323" s="87">
        <v>0.41040369868278498</v>
      </c>
      <c r="F323" s="87">
        <v>0.205728709697723</v>
      </c>
      <c r="G323" s="87">
        <v>0.76039338111877397</v>
      </c>
    </row>
    <row r="324" spans="1:7">
      <c r="A324">
        <v>322</v>
      </c>
      <c r="B324">
        <v>8</v>
      </c>
      <c r="C324" s="87">
        <v>0.5</v>
      </c>
      <c r="D324" s="87">
        <v>0.375</v>
      </c>
      <c r="E324" s="87">
        <v>0.46895287372171901</v>
      </c>
      <c r="F324" s="87">
        <v>0.16754464805126201</v>
      </c>
      <c r="G324" s="87">
        <v>0.95677566528320301</v>
      </c>
    </row>
    <row r="325" spans="1:7">
      <c r="A325">
        <v>323</v>
      </c>
      <c r="B325">
        <v>9</v>
      </c>
      <c r="C325" s="87">
        <v>0.44444444444444398</v>
      </c>
      <c r="D325" s="87">
        <v>0.33333333333333298</v>
      </c>
      <c r="E325" s="87">
        <v>0.45180576708581699</v>
      </c>
      <c r="F325" s="87">
        <v>0.26715859770774802</v>
      </c>
      <c r="G325" s="87">
        <v>0.63722389936447099</v>
      </c>
    </row>
    <row r="326" spans="1:7">
      <c r="A326">
        <v>324</v>
      </c>
      <c r="B326">
        <v>8</v>
      </c>
      <c r="C326" s="87">
        <v>0.375</v>
      </c>
      <c r="D326" s="87">
        <v>0</v>
      </c>
      <c r="E326" s="87">
        <v>0.29139684326946702</v>
      </c>
      <c r="F326" s="87">
        <v>0.17654928565025299</v>
      </c>
      <c r="G326" s="87">
        <v>0.439177066087723</v>
      </c>
    </row>
    <row r="327" spans="1:7">
      <c r="A327">
        <v>325</v>
      </c>
      <c r="B327">
        <v>6</v>
      </c>
      <c r="C327" s="87">
        <v>1</v>
      </c>
      <c r="D327" s="87">
        <v>0.66666666666666696</v>
      </c>
      <c r="E327" s="87">
        <v>0.53355471293131496</v>
      </c>
      <c r="F327" s="87">
        <v>0.227747172117233</v>
      </c>
      <c r="G327" s="87">
        <v>0.96048158407211304</v>
      </c>
    </row>
    <row r="328" spans="1:7">
      <c r="A328">
        <v>326</v>
      </c>
      <c r="B328">
        <v>9</v>
      </c>
      <c r="C328" s="87">
        <v>0.44444444444444398</v>
      </c>
      <c r="D328" s="87">
        <v>0.44444444444444398</v>
      </c>
      <c r="E328" s="87">
        <v>0.46908284061484901</v>
      </c>
      <c r="F328" s="87">
        <v>0.145086169242859</v>
      </c>
      <c r="G328" s="87">
        <v>0.94400674104690596</v>
      </c>
    </row>
    <row r="329" spans="1:7">
      <c r="A329">
        <v>327</v>
      </c>
      <c r="B329">
        <v>2</v>
      </c>
      <c r="C329" s="87">
        <v>0</v>
      </c>
      <c r="D329" s="87">
        <v>0</v>
      </c>
      <c r="E329" s="87">
        <v>0.29510934650898002</v>
      </c>
      <c r="F329" s="87">
        <v>0.29126232862472501</v>
      </c>
      <c r="G329" s="87">
        <v>0.29895636439323398</v>
      </c>
    </row>
    <row r="330" spans="1:7">
      <c r="A330">
        <v>328</v>
      </c>
      <c r="B330">
        <v>9</v>
      </c>
      <c r="C330" s="87">
        <v>0.44444444444444398</v>
      </c>
      <c r="D330" s="87">
        <v>0.55555555555555602</v>
      </c>
      <c r="E330" s="87">
        <v>0.47927463220225403</v>
      </c>
      <c r="F330" s="87">
        <v>0.19713199138641399</v>
      </c>
      <c r="G330" s="87">
        <v>0.757543504238129</v>
      </c>
    </row>
    <row r="331" spans="1:7">
      <c r="A331">
        <v>329</v>
      </c>
      <c r="B331">
        <v>9</v>
      </c>
      <c r="C331" s="87">
        <v>0.55555555555555602</v>
      </c>
      <c r="D331" s="87">
        <v>0.22222222222222199</v>
      </c>
      <c r="E331" s="87">
        <v>0.44575215710534</v>
      </c>
      <c r="F331" s="87">
        <v>0.18829643726348899</v>
      </c>
      <c r="G331" s="87">
        <v>0.96484392881393399</v>
      </c>
    </row>
    <row r="332" spans="1:7">
      <c r="A332">
        <v>330</v>
      </c>
      <c r="B332">
        <v>9</v>
      </c>
      <c r="C332" s="87">
        <v>0.44444444444444398</v>
      </c>
      <c r="D332" s="87">
        <v>0.44444444444444398</v>
      </c>
      <c r="E332" s="87">
        <v>0.433827865454886</v>
      </c>
      <c r="F332" s="87">
        <v>0.129492297768593</v>
      </c>
      <c r="G332" s="87">
        <v>0.68816119432449296</v>
      </c>
    </row>
    <row r="333" spans="1:7">
      <c r="A333">
        <v>331</v>
      </c>
      <c r="B333">
        <v>10</v>
      </c>
      <c r="C333" s="87">
        <v>0.3</v>
      </c>
      <c r="D333" s="87">
        <v>0.2</v>
      </c>
      <c r="E333" s="87">
        <v>0.36788091510534299</v>
      </c>
      <c r="F333" s="87">
        <v>0.15179625153541601</v>
      </c>
      <c r="G333" s="87">
        <v>0.97123509645462003</v>
      </c>
    </row>
    <row r="334" spans="1:7">
      <c r="A334">
        <v>332</v>
      </c>
      <c r="B334">
        <v>8</v>
      </c>
      <c r="C334" s="87">
        <v>0.25</v>
      </c>
      <c r="D334" s="87">
        <v>0</v>
      </c>
      <c r="E334" s="87">
        <v>0.26492998562753201</v>
      </c>
      <c r="F334" s="87">
        <v>0.16934230923652599</v>
      </c>
      <c r="G334" s="87">
        <v>0.40169438719749501</v>
      </c>
    </row>
    <row r="335" spans="1:7">
      <c r="A335">
        <v>333</v>
      </c>
      <c r="B335">
        <v>11</v>
      </c>
      <c r="C335" s="87">
        <v>0.18181818181818199</v>
      </c>
      <c r="D335" s="87">
        <v>9.0909090909090898E-2</v>
      </c>
      <c r="E335" s="87">
        <v>0.31133030625906899</v>
      </c>
      <c r="F335" s="87">
        <v>0.178398728370667</v>
      </c>
      <c r="G335" s="87">
        <v>0.59753495454788197</v>
      </c>
    </row>
    <row r="336" spans="1:7">
      <c r="A336">
        <v>334</v>
      </c>
      <c r="B336">
        <v>4</v>
      </c>
      <c r="C336" s="87">
        <v>0.75</v>
      </c>
      <c r="D336" s="87">
        <v>0.75</v>
      </c>
      <c r="E336" s="87">
        <v>0.58347857743501697</v>
      </c>
      <c r="F336" s="87">
        <v>0.16887125372886699</v>
      </c>
      <c r="G336" s="87">
        <v>0.80919414758682295</v>
      </c>
    </row>
    <row r="337" spans="1:7">
      <c r="A337">
        <v>335</v>
      </c>
      <c r="B337">
        <v>9</v>
      </c>
      <c r="C337" s="87">
        <v>0.44444444444444398</v>
      </c>
      <c r="D337" s="87">
        <v>0.33333333333333298</v>
      </c>
      <c r="E337" s="87">
        <v>0.40180571046140501</v>
      </c>
      <c r="F337" s="87">
        <v>0.17047978937625899</v>
      </c>
      <c r="G337" s="87">
        <v>0.696269512176514</v>
      </c>
    </row>
    <row r="338" spans="1:7">
      <c r="A338">
        <v>336</v>
      </c>
      <c r="B338">
        <v>7</v>
      </c>
      <c r="C338" s="87">
        <v>0.42857142857142899</v>
      </c>
      <c r="D338" s="87">
        <v>0.28571428571428598</v>
      </c>
      <c r="E338" s="87">
        <v>0.38930492528847299</v>
      </c>
      <c r="F338" s="87">
        <v>0.13161015510559099</v>
      </c>
      <c r="G338" s="87">
        <v>0.66552305221557595</v>
      </c>
    </row>
    <row r="339" spans="1:7">
      <c r="A339">
        <v>337</v>
      </c>
      <c r="B339">
        <v>4</v>
      </c>
      <c r="C339" s="87">
        <v>0.75</v>
      </c>
      <c r="D339" s="87">
        <v>0.25</v>
      </c>
      <c r="E339" s="87">
        <v>0.43789749592542598</v>
      </c>
      <c r="F339" s="87">
        <v>0.21471500396728499</v>
      </c>
      <c r="G339" s="87">
        <v>0.82272088527679399</v>
      </c>
    </row>
    <row r="340" spans="1:7">
      <c r="A340">
        <v>338</v>
      </c>
      <c r="B340">
        <v>5</v>
      </c>
      <c r="C340" s="87">
        <v>0.6</v>
      </c>
      <c r="D340" s="87">
        <v>0.2</v>
      </c>
      <c r="E340" s="87">
        <v>0.42495163381099699</v>
      </c>
      <c r="F340" s="87">
        <v>0.22236810624599501</v>
      </c>
      <c r="G340" s="87">
        <v>0.93065690994262695</v>
      </c>
    </row>
    <row r="341" spans="1:7">
      <c r="A341">
        <v>339</v>
      </c>
      <c r="B341">
        <v>10</v>
      </c>
      <c r="C341" s="87">
        <v>0.4</v>
      </c>
      <c r="D341" s="87">
        <v>0.2</v>
      </c>
      <c r="E341" s="87">
        <v>0.40343053787946698</v>
      </c>
      <c r="F341" s="87">
        <v>0.20047295093536399</v>
      </c>
      <c r="G341" s="87">
        <v>0.74990820884704601</v>
      </c>
    </row>
    <row r="342" spans="1:7">
      <c r="A342">
        <v>340</v>
      </c>
      <c r="B342">
        <v>1</v>
      </c>
      <c r="C342" s="87">
        <v>0</v>
      </c>
      <c r="D342" s="87">
        <v>0</v>
      </c>
      <c r="E342" s="87">
        <v>0.23527817428111999</v>
      </c>
      <c r="F342" s="87">
        <v>0.23527817428111999</v>
      </c>
      <c r="G342" s="87">
        <v>0.23527817428111999</v>
      </c>
    </row>
    <row r="343" spans="1:7">
      <c r="A343">
        <v>341</v>
      </c>
      <c r="B343">
        <v>6</v>
      </c>
      <c r="C343" s="87">
        <v>0.16666666666666699</v>
      </c>
      <c r="D343" s="87">
        <v>0.16666666666666699</v>
      </c>
      <c r="E343" s="87">
        <v>0.35322131713231403</v>
      </c>
      <c r="F343" s="87">
        <v>0.18062752485275299</v>
      </c>
      <c r="G343" s="87">
        <v>0.95104253292083696</v>
      </c>
    </row>
    <row r="344" spans="1:7">
      <c r="A344">
        <v>342</v>
      </c>
      <c r="B344">
        <v>10</v>
      </c>
      <c r="C344" s="87">
        <v>0.5</v>
      </c>
      <c r="D344" s="87">
        <v>0</v>
      </c>
      <c r="E344" s="87">
        <v>0.31677676290273699</v>
      </c>
      <c r="F344" s="87">
        <v>0.15636382997036</v>
      </c>
      <c r="G344" s="87">
        <v>0.48687607049942</v>
      </c>
    </row>
    <row r="345" spans="1:7">
      <c r="A345">
        <v>343</v>
      </c>
      <c r="B345">
        <v>6</v>
      </c>
      <c r="C345" s="87">
        <v>0.5</v>
      </c>
      <c r="D345" s="87">
        <v>0.33333333333333298</v>
      </c>
      <c r="E345" s="87">
        <v>0.46325027942657498</v>
      </c>
      <c r="F345" s="87">
        <v>0.16693377494812001</v>
      </c>
      <c r="G345" s="87">
        <v>0.79017186164856001</v>
      </c>
    </row>
    <row r="346" spans="1:7">
      <c r="A346">
        <v>344</v>
      </c>
      <c r="B346">
        <v>11</v>
      </c>
      <c r="C346" s="87">
        <v>0.27272727272727298</v>
      </c>
      <c r="D346" s="87">
        <v>0.18181818181818199</v>
      </c>
      <c r="E346" s="87">
        <v>0.37293445522134999</v>
      </c>
      <c r="F346" s="87">
        <v>0.170785367488861</v>
      </c>
      <c r="G346" s="87">
        <v>0.93805629014968905</v>
      </c>
    </row>
    <row r="347" spans="1:7">
      <c r="A347">
        <v>345</v>
      </c>
      <c r="B347">
        <v>7</v>
      </c>
      <c r="C347" s="87">
        <v>0.85714285714285698</v>
      </c>
      <c r="D347" s="87">
        <v>0.42857142857142899</v>
      </c>
      <c r="E347" s="87">
        <v>0.538620916860444</v>
      </c>
      <c r="F347" s="87">
        <v>0.18339513242244701</v>
      </c>
      <c r="G347" s="87">
        <v>0.95666480064392101</v>
      </c>
    </row>
    <row r="348" spans="1:7">
      <c r="A348">
        <v>346</v>
      </c>
      <c r="B348">
        <v>4</v>
      </c>
      <c r="C348" s="87">
        <v>0.75</v>
      </c>
      <c r="D348" s="87">
        <v>0.5</v>
      </c>
      <c r="E348" s="87">
        <v>0.51379150152206399</v>
      </c>
      <c r="F348" s="87">
        <v>0.265322476625443</v>
      </c>
      <c r="G348" s="87">
        <v>0.69914186000823997</v>
      </c>
    </row>
    <row r="349" spans="1:7">
      <c r="A349">
        <v>347</v>
      </c>
      <c r="B349">
        <v>8</v>
      </c>
      <c r="C349" s="87">
        <v>0.5</v>
      </c>
      <c r="D349" s="87">
        <v>0.125</v>
      </c>
      <c r="E349" s="87">
        <v>0.34618398547172502</v>
      </c>
      <c r="F349" s="87">
        <v>0.19356924295425401</v>
      </c>
      <c r="G349" s="87">
        <v>0.70244854688644398</v>
      </c>
    </row>
    <row r="350" spans="1:7">
      <c r="A350">
        <v>348</v>
      </c>
      <c r="B350">
        <v>7</v>
      </c>
      <c r="C350" s="87">
        <v>0.42857142857142899</v>
      </c>
      <c r="D350" s="87">
        <v>0.42857142857142899</v>
      </c>
      <c r="E350" s="87">
        <v>0.43949790298938801</v>
      </c>
      <c r="F350" s="87">
        <v>0.19312117993831601</v>
      </c>
      <c r="G350" s="87">
        <v>0.66761225461959794</v>
      </c>
    </row>
    <row r="351" spans="1:7">
      <c r="A351">
        <v>349</v>
      </c>
      <c r="B351">
        <v>6</v>
      </c>
      <c r="C351" s="87">
        <v>0.5</v>
      </c>
      <c r="D351" s="87">
        <v>0.16666666666666699</v>
      </c>
      <c r="E351" s="87">
        <v>0.33759565651416801</v>
      </c>
      <c r="F351" s="87">
        <v>0.21327535808086401</v>
      </c>
      <c r="G351" s="87">
        <v>0.64125382900238004</v>
      </c>
    </row>
    <row r="352" spans="1:7">
      <c r="A352">
        <v>350</v>
      </c>
      <c r="B352">
        <v>4</v>
      </c>
      <c r="C352" s="87">
        <v>0.75</v>
      </c>
      <c r="D352" s="87">
        <v>0.5</v>
      </c>
      <c r="E352" s="87">
        <v>0.48309409618377702</v>
      </c>
      <c r="F352" s="87">
        <v>0.28336781263351402</v>
      </c>
      <c r="G352" s="87">
        <v>0.62416380643844604</v>
      </c>
    </row>
    <row r="353" spans="1:7">
      <c r="A353">
        <v>351</v>
      </c>
      <c r="B353">
        <v>9</v>
      </c>
      <c r="C353" s="87">
        <v>0.11111111111111099</v>
      </c>
      <c r="D353" s="87">
        <v>0</v>
      </c>
      <c r="E353" s="87">
        <v>0.24153150618076299</v>
      </c>
      <c r="F353" s="87">
        <v>0.13072098791599299</v>
      </c>
      <c r="G353" s="87">
        <v>0.42973360419273399</v>
      </c>
    </row>
    <row r="354" spans="1:7">
      <c r="A354">
        <v>352</v>
      </c>
      <c r="B354">
        <v>4</v>
      </c>
      <c r="C354" s="87">
        <v>0.5</v>
      </c>
      <c r="D354" s="87">
        <v>0.25</v>
      </c>
      <c r="E354" s="87">
        <v>0.46293504536151903</v>
      </c>
      <c r="F354" s="87">
        <v>0.26253822445869401</v>
      </c>
      <c r="G354" s="87">
        <v>0.78101658821106001</v>
      </c>
    </row>
    <row r="355" spans="1:7">
      <c r="A355">
        <v>353</v>
      </c>
      <c r="B355">
        <v>4</v>
      </c>
      <c r="C355" s="87">
        <v>1</v>
      </c>
      <c r="D355" s="87">
        <v>1</v>
      </c>
      <c r="E355" s="87">
        <v>0.78023144602775596</v>
      </c>
      <c r="F355" s="87">
        <v>0.58004611730575595</v>
      </c>
      <c r="G355" s="87">
        <v>0.95652866363525402</v>
      </c>
    </row>
    <row r="356" spans="1:7">
      <c r="A356">
        <v>354</v>
      </c>
      <c r="B356">
        <v>7</v>
      </c>
      <c r="C356" s="87">
        <v>0</v>
      </c>
      <c r="D356" s="87">
        <v>0.14285714285714299</v>
      </c>
      <c r="E356" s="87">
        <v>0.250797596360956</v>
      </c>
      <c r="F356" s="87">
        <v>7.6463021337986006E-2</v>
      </c>
      <c r="G356" s="87">
        <v>0.53331887722015403</v>
      </c>
    </row>
    <row r="357" spans="1:7">
      <c r="A357">
        <v>355</v>
      </c>
      <c r="B357">
        <v>2</v>
      </c>
      <c r="C357" s="87">
        <v>0.5</v>
      </c>
      <c r="D357" s="87">
        <v>0</v>
      </c>
      <c r="E357" s="87">
        <v>0.29686426371336</v>
      </c>
      <c r="F357" s="87">
        <v>0.192833051085472</v>
      </c>
      <c r="G357" s="87">
        <v>0.400895476341248</v>
      </c>
    </row>
    <row r="358" spans="1:7">
      <c r="A358">
        <v>356</v>
      </c>
      <c r="B358">
        <v>6</v>
      </c>
      <c r="C358" s="87">
        <v>0.33333333333333298</v>
      </c>
      <c r="D358" s="87">
        <v>0.16666666666666699</v>
      </c>
      <c r="E358" s="87">
        <v>0.33779857059319801</v>
      </c>
      <c r="F358" s="87">
        <v>0.163597136735916</v>
      </c>
      <c r="G358" s="87">
        <v>0.73595672845840499</v>
      </c>
    </row>
    <row r="359" spans="1:7">
      <c r="A359">
        <v>357</v>
      </c>
      <c r="B359">
        <v>7</v>
      </c>
      <c r="C359" s="87">
        <v>0.28571428571428598</v>
      </c>
      <c r="D359" s="87">
        <v>0</v>
      </c>
      <c r="E359" s="87">
        <v>0.30338385062558298</v>
      </c>
      <c r="F359" s="87">
        <v>0.16092865169048301</v>
      </c>
      <c r="G359" s="87">
        <v>0.48116073012352001</v>
      </c>
    </row>
    <row r="360" spans="1:7">
      <c r="A360">
        <v>358</v>
      </c>
      <c r="B360">
        <v>7</v>
      </c>
      <c r="C360" s="87">
        <v>0.42857142857142899</v>
      </c>
      <c r="D360" s="87">
        <v>0</v>
      </c>
      <c r="E360" s="87">
        <v>0.27174045997006602</v>
      </c>
      <c r="F360" s="87">
        <v>0.14717262983322099</v>
      </c>
      <c r="G360" s="87">
        <v>0.46966707706451399</v>
      </c>
    </row>
    <row r="361" spans="1:7">
      <c r="A361">
        <v>359</v>
      </c>
      <c r="B361">
        <v>4</v>
      </c>
      <c r="C361" s="87">
        <v>0</v>
      </c>
      <c r="D361" s="87">
        <v>0</v>
      </c>
      <c r="E361" s="87">
        <v>0.26051956787705399</v>
      </c>
      <c r="F361" s="87">
        <v>0.188846319913864</v>
      </c>
      <c r="G361" s="87">
        <v>0.38171094655990601</v>
      </c>
    </row>
    <row r="362" spans="1:7">
      <c r="A362">
        <v>360</v>
      </c>
      <c r="B362">
        <v>8</v>
      </c>
      <c r="C362" s="87">
        <v>0.625</v>
      </c>
      <c r="D362" s="87">
        <v>0.375</v>
      </c>
      <c r="E362" s="87">
        <v>0.540748160332441</v>
      </c>
      <c r="F362" s="87">
        <v>0.25547477602958701</v>
      </c>
      <c r="G362" s="87">
        <v>0.96437919139862105</v>
      </c>
    </row>
    <row r="363" spans="1:7">
      <c r="A363">
        <v>361</v>
      </c>
      <c r="B363">
        <v>5</v>
      </c>
      <c r="C363" s="87">
        <v>0.8</v>
      </c>
      <c r="D363" s="87">
        <v>0.6</v>
      </c>
      <c r="E363" s="87">
        <v>0.529940056800842</v>
      </c>
      <c r="F363" s="87">
        <v>0.29096311330795299</v>
      </c>
      <c r="G363" s="87">
        <v>0.70481765270233199</v>
      </c>
    </row>
    <row r="364" spans="1:7">
      <c r="A364">
        <v>362</v>
      </c>
      <c r="B364">
        <v>2</v>
      </c>
      <c r="C364" s="87">
        <v>0</v>
      </c>
      <c r="D364" s="87">
        <v>0</v>
      </c>
      <c r="E364" s="87">
        <v>0.17401590943336501</v>
      </c>
      <c r="F364" s="87">
        <v>0.14578002691268899</v>
      </c>
      <c r="G364" s="87">
        <v>0.202251791954041</v>
      </c>
    </row>
    <row r="365" spans="1:7">
      <c r="A365">
        <v>363</v>
      </c>
      <c r="B365">
        <v>7</v>
      </c>
      <c r="C365" s="87">
        <v>0.28571428571428598</v>
      </c>
      <c r="D365" s="87">
        <v>0.14285714285714299</v>
      </c>
      <c r="E365" s="87">
        <v>0.32092102297714797</v>
      </c>
      <c r="F365" s="87">
        <v>0.16979269683361101</v>
      </c>
      <c r="G365" s="87">
        <v>0.68398427963256803</v>
      </c>
    </row>
    <row r="366" spans="1:7">
      <c r="A366">
        <v>364</v>
      </c>
      <c r="B366">
        <v>3</v>
      </c>
      <c r="C366" s="87">
        <v>0.66666666666666696</v>
      </c>
      <c r="D366" s="87">
        <v>0.66666666666666696</v>
      </c>
      <c r="E366" s="87">
        <v>0.49087467292944598</v>
      </c>
      <c r="F366" s="87">
        <v>0.174851790070534</v>
      </c>
      <c r="G366" s="87">
        <v>0.721729695796967</v>
      </c>
    </row>
    <row r="367" spans="1:7">
      <c r="A367">
        <v>365</v>
      </c>
      <c r="B367">
        <v>5</v>
      </c>
      <c r="C367" s="87">
        <v>0.6</v>
      </c>
      <c r="D367" s="87">
        <v>0.6</v>
      </c>
      <c r="E367" s="87">
        <v>0.51674413681030296</v>
      </c>
      <c r="F367" s="87">
        <v>0.22387734055519101</v>
      </c>
      <c r="G367" s="87">
        <v>0.75422471761703502</v>
      </c>
    </row>
    <row r="368" spans="1:7">
      <c r="A368">
        <v>366</v>
      </c>
      <c r="B368">
        <v>1</v>
      </c>
      <c r="C368" s="87">
        <v>1</v>
      </c>
      <c r="D368" s="87">
        <v>0</v>
      </c>
      <c r="E368" s="87">
        <v>0.33488157391548201</v>
      </c>
      <c r="F368" s="87">
        <v>0.33488157391548201</v>
      </c>
      <c r="G368" s="87">
        <v>0.33488157391548201</v>
      </c>
    </row>
    <row r="369" spans="1:7">
      <c r="A369">
        <v>367</v>
      </c>
      <c r="B369">
        <v>5</v>
      </c>
      <c r="C369" s="87">
        <v>0</v>
      </c>
      <c r="D369" s="87">
        <v>0</v>
      </c>
      <c r="E369" s="87">
        <v>0.32658281326293898</v>
      </c>
      <c r="F369" s="87">
        <v>0.16050347685813901</v>
      </c>
      <c r="G369" s="87">
        <v>0.479048401117325</v>
      </c>
    </row>
    <row r="370" spans="1:7">
      <c r="A370">
        <v>368</v>
      </c>
      <c r="B370">
        <v>7</v>
      </c>
      <c r="C370" s="87">
        <v>0.14285714285714299</v>
      </c>
      <c r="D370" s="87">
        <v>0.14285714285714299</v>
      </c>
      <c r="E370" s="87">
        <v>0.35454624678407398</v>
      </c>
      <c r="F370" s="87">
        <v>0.152358934283257</v>
      </c>
      <c r="G370" s="87">
        <v>0.52888458967208896</v>
      </c>
    </row>
    <row r="371" spans="1:7">
      <c r="A371">
        <v>369</v>
      </c>
      <c r="B371">
        <v>1</v>
      </c>
      <c r="C371" s="87">
        <v>0</v>
      </c>
      <c r="D371" s="87">
        <v>0</v>
      </c>
      <c r="E371" s="87">
        <v>0.452311992645264</v>
      </c>
      <c r="F371" s="87">
        <v>0.452311992645264</v>
      </c>
      <c r="G371" s="87">
        <v>0.452311992645264</v>
      </c>
    </row>
    <row r="372" spans="1:7">
      <c r="A372">
        <v>370</v>
      </c>
      <c r="B372">
        <v>6</v>
      </c>
      <c r="C372" s="87">
        <v>0.33333333333333298</v>
      </c>
      <c r="D372" s="87">
        <v>0.16666666666666699</v>
      </c>
      <c r="E372" s="87">
        <v>0.40102424224217698</v>
      </c>
      <c r="F372" s="87">
        <v>0.26254105567932101</v>
      </c>
      <c r="G372" s="87">
        <v>0.77681767940521196</v>
      </c>
    </row>
    <row r="373" spans="1:7">
      <c r="A373">
        <v>371</v>
      </c>
      <c r="B373">
        <v>4</v>
      </c>
      <c r="C373" s="87">
        <v>0.5</v>
      </c>
      <c r="D373" s="87">
        <v>0.5</v>
      </c>
      <c r="E373" s="87">
        <v>0.54260331392288197</v>
      </c>
      <c r="F373" s="87">
        <v>0.24760073423385601</v>
      </c>
      <c r="G373" s="87">
        <v>0.93670529127121005</v>
      </c>
    </row>
    <row r="374" spans="1:7">
      <c r="A374">
        <v>372</v>
      </c>
      <c r="B374">
        <v>3</v>
      </c>
      <c r="C374" s="87">
        <v>0.66666666666666696</v>
      </c>
      <c r="D374" s="87">
        <v>0</v>
      </c>
      <c r="E374" s="87">
        <v>0.42762810985247302</v>
      </c>
      <c r="F374" s="87">
        <v>0.376271933317184</v>
      </c>
      <c r="G374" s="87">
        <v>0.459378361701965</v>
      </c>
    </row>
    <row r="375" spans="1:7">
      <c r="A375">
        <v>373</v>
      </c>
      <c r="B375">
        <v>2</v>
      </c>
      <c r="C375" s="87">
        <v>0.5</v>
      </c>
      <c r="D375" s="87">
        <v>0.5</v>
      </c>
      <c r="E375" s="87">
        <v>0.43312802910804699</v>
      </c>
      <c r="F375" s="87">
        <v>0.28860646486282299</v>
      </c>
      <c r="G375" s="87">
        <v>0.57764959335327104</v>
      </c>
    </row>
    <row r="376" spans="1:7">
      <c r="A376">
        <v>374</v>
      </c>
      <c r="B376">
        <v>5</v>
      </c>
      <c r="C376" s="87">
        <v>0</v>
      </c>
      <c r="D376" s="87">
        <v>0</v>
      </c>
      <c r="E376" s="87">
        <v>0.27075729370117202</v>
      </c>
      <c r="F376" s="87">
        <v>0.18932175636291501</v>
      </c>
      <c r="G376" s="87">
        <v>0.380562603473663</v>
      </c>
    </row>
    <row r="377" spans="1:7">
      <c r="A377">
        <v>375</v>
      </c>
      <c r="B377">
        <v>4</v>
      </c>
      <c r="C377" s="87">
        <v>0.5</v>
      </c>
      <c r="D377" s="87">
        <v>0.5</v>
      </c>
      <c r="E377" s="87">
        <v>0.49728968739509599</v>
      </c>
      <c r="F377" s="87">
        <v>0.24231007695198101</v>
      </c>
      <c r="G377" s="87">
        <v>0.72086560726165805</v>
      </c>
    </row>
    <row r="378" spans="1:7">
      <c r="A378">
        <v>376</v>
      </c>
      <c r="B378">
        <v>4</v>
      </c>
      <c r="C378" s="87">
        <v>0.25</v>
      </c>
      <c r="D378" s="87">
        <v>0.25</v>
      </c>
      <c r="E378" s="87">
        <v>0.39100908860564199</v>
      </c>
      <c r="F378" s="87">
        <v>0.19256214797496801</v>
      </c>
      <c r="G378" s="87">
        <v>0.77165734767913796</v>
      </c>
    </row>
    <row r="379" spans="1:7">
      <c r="A379">
        <v>377</v>
      </c>
      <c r="B379">
        <v>5</v>
      </c>
      <c r="C379" s="87">
        <v>0.4</v>
      </c>
      <c r="D379" s="87">
        <v>0.2</v>
      </c>
      <c r="E379" s="87">
        <v>0.354595252871513</v>
      </c>
      <c r="F379" s="87">
        <v>0.20164182782173201</v>
      </c>
      <c r="G379" s="87">
        <v>0.728440761566162</v>
      </c>
    </row>
    <row r="380" spans="1:7">
      <c r="A380">
        <v>378</v>
      </c>
      <c r="B380">
        <v>4</v>
      </c>
      <c r="C380" s="87">
        <v>0.5</v>
      </c>
      <c r="D380" s="87">
        <v>0.25</v>
      </c>
      <c r="E380" s="87">
        <v>0.47130868583917601</v>
      </c>
      <c r="F380" s="87">
        <v>0.21126863360404999</v>
      </c>
      <c r="G380" s="87">
        <v>0.81857562065124501</v>
      </c>
    </row>
    <row r="381" spans="1:7">
      <c r="A381">
        <v>379</v>
      </c>
      <c r="B381">
        <v>2</v>
      </c>
      <c r="C381" s="87">
        <v>0</v>
      </c>
      <c r="D381" s="87">
        <v>0</v>
      </c>
      <c r="E381" s="87">
        <v>0.258755333721638</v>
      </c>
      <c r="F381" s="87">
        <v>0.23618550598621399</v>
      </c>
      <c r="G381" s="87">
        <v>0.28132516145706199</v>
      </c>
    </row>
    <row r="382" spans="1:7">
      <c r="A382">
        <v>380</v>
      </c>
      <c r="B382">
        <v>3</v>
      </c>
      <c r="C382" s="87">
        <v>0</v>
      </c>
      <c r="D382" s="87">
        <v>0</v>
      </c>
      <c r="E382" s="87">
        <v>0.19835738837719</v>
      </c>
      <c r="F382" s="87">
        <v>0.17241100966930401</v>
      </c>
      <c r="G382" s="87">
        <v>0.21642689406871801</v>
      </c>
    </row>
    <row r="383" spans="1:7">
      <c r="A383">
        <v>381</v>
      </c>
      <c r="B383">
        <v>8</v>
      </c>
      <c r="C383" s="87">
        <v>0.375</v>
      </c>
      <c r="D383" s="87">
        <v>0.125</v>
      </c>
      <c r="E383" s="87">
        <v>0.369426203891635</v>
      </c>
      <c r="F383" s="87">
        <v>0.18225111067295099</v>
      </c>
      <c r="G383" s="87">
        <v>0.86804658174514804</v>
      </c>
    </row>
    <row r="384" spans="1:7">
      <c r="A384">
        <v>382</v>
      </c>
      <c r="B384">
        <v>9</v>
      </c>
      <c r="C384" s="87">
        <v>0.55555555555555602</v>
      </c>
      <c r="D384" s="87">
        <v>0.11111111111111099</v>
      </c>
      <c r="E384" s="87">
        <v>0.352003514766693</v>
      </c>
      <c r="F384" s="87">
        <v>0.197405695915222</v>
      </c>
      <c r="G384" s="87">
        <v>0.70856446027755704</v>
      </c>
    </row>
    <row r="385" spans="1:7">
      <c r="A385">
        <v>383</v>
      </c>
      <c r="B385">
        <v>4</v>
      </c>
      <c r="C385" s="87">
        <v>0.25</v>
      </c>
      <c r="D385" s="87">
        <v>0</v>
      </c>
      <c r="E385" s="87">
        <v>0.25752572342753399</v>
      </c>
      <c r="F385" s="87">
        <v>0.219829142093658</v>
      </c>
      <c r="G385" s="87">
        <v>0.35649839043617199</v>
      </c>
    </row>
    <row r="386" spans="1:7">
      <c r="A386">
        <v>384</v>
      </c>
      <c r="B386">
        <v>4</v>
      </c>
      <c r="C386" s="87">
        <v>0.75</v>
      </c>
      <c r="D386" s="87">
        <v>0.25</v>
      </c>
      <c r="E386" s="87">
        <v>0.46079572290182103</v>
      </c>
      <c r="F386" s="87">
        <v>0.25711917877197299</v>
      </c>
      <c r="G386" s="87">
        <v>0.78046935796737704</v>
      </c>
    </row>
    <row r="387" spans="1:7">
      <c r="A387">
        <v>385</v>
      </c>
      <c r="B387">
        <v>4</v>
      </c>
      <c r="C387" s="87">
        <v>0.5</v>
      </c>
      <c r="D387" s="87">
        <v>0.5</v>
      </c>
      <c r="E387" s="87">
        <v>0.49904711544513702</v>
      </c>
      <c r="F387" s="87">
        <v>0.18317738175392201</v>
      </c>
      <c r="G387" s="87">
        <v>0.74987858533859297</v>
      </c>
    </row>
    <row r="388" spans="1:7">
      <c r="A388">
        <v>386</v>
      </c>
      <c r="B388">
        <v>7</v>
      </c>
      <c r="C388" s="87">
        <v>0.42857142857142899</v>
      </c>
      <c r="D388" s="87">
        <v>0.42857142857142899</v>
      </c>
      <c r="E388" s="87">
        <v>0.43014004613672002</v>
      </c>
      <c r="F388" s="87">
        <v>0.18099945783615101</v>
      </c>
      <c r="G388" s="87">
        <v>0.855735123157501</v>
      </c>
    </row>
    <row r="389" spans="1:7">
      <c r="A389">
        <v>387</v>
      </c>
      <c r="B389">
        <v>1</v>
      </c>
      <c r="C389" s="87">
        <v>1</v>
      </c>
      <c r="D389" s="87">
        <v>1</v>
      </c>
      <c r="E389" s="87">
        <v>0.76242971420288097</v>
      </c>
      <c r="F389" s="87">
        <v>0.76242971420288097</v>
      </c>
      <c r="G389" s="87">
        <v>0.76242971420288097</v>
      </c>
    </row>
    <row r="390" spans="1:7">
      <c r="A390">
        <v>388</v>
      </c>
      <c r="B390">
        <v>6</v>
      </c>
      <c r="C390" s="87">
        <v>0.33333333333333298</v>
      </c>
      <c r="D390" s="87">
        <v>0.16666666666666699</v>
      </c>
      <c r="E390" s="87">
        <v>0.33698672304550797</v>
      </c>
      <c r="F390" s="87">
        <v>0.15521270036697399</v>
      </c>
      <c r="G390" s="87">
        <v>0.77408689260482799</v>
      </c>
    </row>
    <row r="391" spans="1:7">
      <c r="A391">
        <v>389</v>
      </c>
      <c r="B391">
        <v>3</v>
      </c>
      <c r="C391" s="87">
        <v>0.66666666666666696</v>
      </c>
      <c r="D391" s="87">
        <v>0.66666666666666696</v>
      </c>
      <c r="E391" s="87">
        <v>0.74900821844736698</v>
      </c>
      <c r="F391" s="87">
        <v>0.32592540979385398</v>
      </c>
      <c r="G391" s="87">
        <v>0.97367757558822599</v>
      </c>
    </row>
    <row r="392" spans="1:7">
      <c r="A392">
        <v>391</v>
      </c>
      <c r="B392">
        <v>3</v>
      </c>
      <c r="C392" s="87">
        <v>0</v>
      </c>
      <c r="D392" s="87">
        <v>0.33333333333333298</v>
      </c>
      <c r="E392" s="87">
        <v>0.35061176617940298</v>
      </c>
      <c r="F392" s="87">
        <v>0.199023216962814</v>
      </c>
      <c r="G392" s="87">
        <v>0.53133904933929399</v>
      </c>
    </row>
    <row r="393" spans="1:7">
      <c r="A393">
        <v>392</v>
      </c>
      <c r="B393">
        <v>3</v>
      </c>
      <c r="C393" s="87">
        <v>0.66666666666666696</v>
      </c>
      <c r="D393" s="87">
        <v>0</v>
      </c>
      <c r="E393" s="87">
        <v>0.43101848165194201</v>
      </c>
      <c r="F393" s="87">
        <v>0.371826231479645</v>
      </c>
      <c r="G393" s="87">
        <v>0.46447870135307301</v>
      </c>
    </row>
    <row r="394" spans="1:7">
      <c r="A394">
        <v>393</v>
      </c>
      <c r="B394">
        <v>4</v>
      </c>
      <c r="C394" s="87">
        <v>0.25</v>
      </c>
      <c r="D394" s="87">
        <v>0.5</v>
      </c>
      <c r="E394" s="87">
        <v>0.41226314753294002</v>
      </c>
      <c r="F394" s="87">
        <v>0.181141212582588</v>
      </c>
      <c r="G394" s="87">
        <v>0.64152568578720104</v>
      </c>
    </row>
    <row r="395" spans="1:7">
      <c r="A395">
        <v>394</v>
      </c>
      <c r="B395">
        <v>5</v>
      </c>
      <c r="C395" s="87">
        <v>0.6</v>
      </c>
      <c r="D395" s="87">
        <v>0.2</v>
      </c>
      <c r="E395" s="87">
        <v>0.384611973166466</v>
      </c>
      <c r="F395" s="87">
        <v>0.22218544781207999</v>
      </c>
      <c r="G395" s="87">
        <v>0.55447477102279696</v>
      </c>
    </row>
    <row r="396" spans="1:7">
      <c r="A396">
        <v>395</v>
      </c>
      <c r="B396">
        <v>2</v>
      </c>
      <c r="C396" s="87">
        <v>0</v>
      </c>
      <c r="D396" s="87">
        <v>0</v>
      </c>
      <c r="E396" s="87">
        <v>0.33324174582958199</v>
      </c>
      <c r="F396" s="87">
        <v>0.24159488081932101</v>
      </c>
      <c r="G396" s="87">
        <v>0.42488861083984403</v>
      </c>
    </row>
    <row r="397" spans="1:7">
      <c r="A397">
        <v>396</v>
      </c>
      <c r="B397">
        <v>5</v>
      </c>
      <c r="C397" s="87">
        <v>0.4</v>
      </c>
      <c r="D397" s="87">
        <v>0.2</v>
      </c>
      <c r="E397" s="87">
        <v>0.33631664812564799</v>
      </c>
      <c r="F397" s="87">
        <v>0.16024683415889701</v>
      </c>
      <c r="G397" s="87">
        <v>0.67381209135055498</v>
      </c>
    </row>
    <row r="398" spans="1:7">
      <c r="A398">
        <v>397</v>
      </c>
      <c r="B398">
        <v>6</v>
      </c>
      <c r="C398" s="87">
        <v>0.33333333333333298</v>
      </c>
      <c r="D398" s="87">
        <v>0.33333333333333298</v>
      </c>
      <c r="E398" s="87">
        <v>0.442877863844236</v>
      </c>
      <c r="F398" s="87">
        <v>0.15286588668823201</v>
      </c>
      <c r="G398" s="87">
        <v>0.95941758155822798</v>
      </c>
    </row>
    <row r="399" spans="1:7">
      <c r="A399">
        <v>398</v>
      </c>
      <c r="B399">
        <v>5</v>
      </c>
      <c r="C399" s="87">
        <v>0.4</v>
      </c>
      <c r="D399" s="87">
        <v>0.4</v>
      </c>
      <c r="E399" s="87">
        <v>0.36182798743248001</v>
      </c>
      <c r="F399" s="87">
        <v>0.165316551923752</v>
      </c>
      <c r="G399" s="87">
        <v>0.73837441205978405</v>
      </c>
    </row>
    <row r="400" spans="1:7">
      <c r="A400">
        <v>399</v>
      </c>
      <c r="B400">
        <v>7</v>
      </c>
      <c r="C400" s="87">
        <v>0.71428571428571397</v>
      </c>
      <c r="D400" s="87">
        <v>0.42857142857142899</v>
      </c>
      <c r="E400" s="87">
        <v>0.55454182411943198</v>
      </c>
      <c r="F400" s="87">
        <v>0.24365420639514901</v>
      </c>
      <c r="G400" s="87">
        <v>0.95418375730514504</v>
      </c>
    </row>
    <row r="401" spans="1:7">
      <c r="A401">
        <v>400</v>
      </c>
      <c r="B401">
        <v>2</v>
      </c>
      <c r="C401" s="87">
        <v>0</v>
      </c>
      <c r="D401" s="87">
        <v>0</v>
      </c>
      <c r="E401" s="87">
        <v>0.23352344334125499</v>
      </c>
      <c r="F401" s="87">
        <v>0.22690144181251501</v>
      </c>
      <c r="G401" s="87">
        <v>0.24014544486999501</v>
      </c>
    </row>
    <row r="402" spans="1:7">
      <c r="A402">
        <v>401</v>
      </c>
      <c r="B402">
        <v>3</v>
      </c>
      <c r="C402" s="87">
        <v>0.66666666666666696</v>
      </c>
      <c r="D402" s="87">
        <v>0</v>
      </c>
      <c r="E402" s="87">
        <v>0.32007995247840898</v>
      </c>
      <c r="F402" s="87">
        <v>0.156034409999847</v>
      </c>
      <c r="G402" s="87">
        <v>0.47668239474296598</v>
      </c>
    </row>
    <row r="403" spans="1:7">
      <c r="A403">
        <v>402</v>
      </c>
      <c r="B403">
        <v>1</v>
      </c>
      <c r="C403" s="87">
        <v>0</v>
      </c>
      <c r="D403" s="87">
        <v>0</v>
      </c>
      <c r="E403" s="87">
        <v>0.27051123976707497</v>
      </c>
      <c r="F403" s="87">
        <v>0.27051123976707497</v>
      </c>
      <c r="G403" s="87">
        <v>0.27051123976707497</v>
      </c>
    </row>
    <row r="404" spans="1:7">
      <c r="A404">
        <v>403</v>
      </c>
      <c r="B404">
        <v>2</v>
      </c>
      <c r="C404" s="87">
        <v>0</v>
      </c>
      <c r="D404" s="87">
        <v>0</v>
      </c>
      <c r="E404" s="87">
        <v>0.31424263119697599</v>
      </c>
      <c r="F404" s="87">
        <v>0.17607691884040799</v>
      </c>
      <c r="G404" s="87">
        <v>0.45240834355354298</v>
      </c>
    </row>
    <row r="405" spans="1:7">
      <c r="A405">
        <v>404</v>
      </c>
      <c r="B405">
        <v>3</v>
      </c>
      <c r="C405" s="87">
        <v>0.33333333333333298</v>
      </c>
      <c r="D405" s="87">
        <v>0</v>
      </c>
      <c r="E405" s="87">
        <v>0.21453305582205501</v>
      </c>
      <c r="F405" s="87">
        <v>0.15475791692733801</v>
      </c>
      <c r="G405" s="87">
        <v>0.30297237634658802</v>
      </c>
    </row>
    <row r="406" spans="1:7">
      <c r="A406">
        <v>405</v>
      </c>
      <c r="B406">
        <v>5</v>
      </c>
      <c r="C406" s="87">
        <v>0.4</v>
      </c>
      <c r="D406" s="87">
        <v>0.2</v>
      </c>
      <c r="E406" s="87">
        <v>0.35863415598869303</v>
      </c>
      <c r="F406" s="87">
        <v>0.16081500053405801</v>
      </c>
      <c r="G406" s="87">
        <v>0.65071660280227706</v>
      </c>
    </row>
    <row r="407" spans="1:7">
      <c r="A407">
        <v>406</v>
      </c>
      <c r="B407">
        <v>4</v>
      </c>
      <c r="C407" s="87">
        <v>0.5</v>
      </c>
      <c r="D407" s="87">
        <v>0.25</v>
      </c>
      <c r="E407" s="87">
        <v>0.38501168042421302</v>
      </c>
      <c r="F407" s="87">
        <v>0.21685704588890101</v>
      </c>
      <c r="G407" s="87">
        <v>0.76657432317733798</v>
      </c>
    </row>
    <row r="408" spans="1:7">
      <c r="A408">
        <v>407</v>
      </c>
      <c r="B408">
        <v>3</v>
      </c>
      <c r="C408" s="87">
        <v>0.33333333333333298</v>
      </c>
      <c r="D408" s="87">
        <v>0.33333333333333298</v>
      </c>
      <c r="E408" s="87">
        <v>0.35450475414594002</v>
      </c>
      <c r="F408" s="87">
        <v>0.19026558101177199</v>
      </c>
      <c r="G408" s="87">
        <v>0.67137968540191695</v>
      </c>
    </row>
    <row r="409" spans="1:7">
      <c r="A409">
        <v>408</v>
      </c>
      <c r="B409">
        <v>3</v>
      </c>
      <c r="C409" s="87">
        <v>0.33333333333333298</v>
      </c>
      <c r="D409" s="87">
        <v>0.33333333333333298</v>
      </c>
      <c r="E409" s="87">
        <v>0.396108855803808</v>
      </c>
      <c r="F409" s="87">
        <v>0.242093086242676</v>
      </c>
      <c r="G409" s="87">
        <v>0.53652232885360696</v>
      </c>
    </row>
    <row r="410" spans="1:7">
      <c r="A410">
        <v>409</v>
      </c>
      <c r="B410">
        <v>4</v>
      </c>
      <c r="C410" s="87">
        <v>0.5</v>
      </c>
      <c r="D410" s="87">
        <v>0.5</v>
      </c>
      <c r="E410" s="87">
        <v>0.48624166846275302</v>
      </c>
      <c r="F410" s="87">
        <v>0.22268018126487699</v>
      </c>
      <c r="G410" s="87">
        <v>0.90687400102615401</v>
      </c>
    </row>
    <row r="411" spans="1:7">
      <c r="A411">
        <v>410</v>
      </c>
      <c r="B411">
        <v>4</v>
      </c>
      <c r="C411" s="87">
        <v>0.75</v>
      </c>
      <c r="D411" s="87">
        <v>0.25</v>
      </c>
      <c r="E411" s="87">
        <v>0.46827088296413399</v>
      </c>
      <c r="F411" s="87">
        <v>0.25788021087646501</v>
      </c>
      <c r="G411" s="87">
        <v>0.70476216077804599</v>
      </c>
    </row>
    <row r="412" spans="1:7">
      <c r="A412">
        <v>411</v>
      </c>
      <c r="B412">
        <v>2</v>
      </c>
      <c r="C412" s="87">
        <v>0.5</v>
      </c>
      <c r="D412" s="87">
        <v>0</v>
      </c>
      <c r="E412" s="87">
        <v>0.26963966339826601</v>
      </c>
      <c r="F412" s="87">
        <v>0.20573733747005499</v>
      </c>
      <c r="G412" s="87">
        <v>0.333541989326477</v>
      </c>
    </row>
    <row r="413" spans="1:7">
      <c r="A413">
        <v>412</v>
      </c>
      <c r="B413">
        <v>3</v>
      </c>
      <c r="C413" s="87">
        <v>0</v>
      </c>
      <c r="D413" s="87">
        <v>0</v>
      </c>
      <c r="E413" s="87">
        <v>0.30889601508776299</v>
      </c>
      <c r="F413" s="87">
        <v>0.23325869441032401</v>
      </c>
      <c r="G413" s="87">
        <v>0.40123072266578702</v>
      </c>
    </row>
    <row r="414" spans="1:7">
      <c r="A414">
        <v>413</v>
      </c>
      <c r="B414">
        <v>1</v>
      </c>
      <c r="C414" s="87">
        <v>1</v>
      </c>
      <c r="D414" s="87">
        <v>0</v>
      </c>
      <c r="E414" s="87">
        <v>0.43629080057144198</v>
      </c>
      <c r="F414" s="87">
        <v>0.43629080057144198</v>
      </c>
      <c r="G414" s="87">
        <v>0.43629080057144198</v>
      </c>
    </row>
    <row r="415" spans="1:7">
      <c r="A415">
        <v>414</v>
      </c>
      <c r="B415">
        <v>4</v>
      </c>
      <c r="C415" s="87">
        <v>0</v>
      </c>
      <c r="D415" s="87">
        <v>0.25</v>
      </c>
      <c r="E415" s="87">
        <v>0.29615905135870002</v>
      </c>
      <c r="F415" s="87">
        <v>0.15496727824211101</v>
      </c>
      <c r="G415" s="87">
        <v>0.520366191864014</v>
      </c>
    </row>
    <row r="416" spans="1:7">
      <c r="A416">
        <v>415</v>
      </c>
      <c r="B416">
        <v>2</v>
      </c>
      <c r="C416" s="87">
        <v>0</v>
      </c>
      <c r="D416" s="87">
        <v>0.5</v>
      </c>
      <c r="E416" s="87">
        <v>0.42739181220531502</v>
      </c>
      <c r="F416" s="87">
        <v>0.28471848368644698</v>
      </c>
      <c r="G416" s="87">
        <v>0.57006514072418202</v>
      </c>
    </row>
    <row r="417" spans="1:7">
      <c r="A417">
        <v>416</v>
      </c>
      <c r="B417">
        <v>5</v>
      </c>
      <c r="C417" s="87">
        <v>0.2</v>
      </c>
      <c r="D417" s="87">
        <v>0.6</v>
      </c>
      <c r="E417" s="87">
        <v>0.57609860301017801</v>
      </c>
      <c r="F417" s="87">
        <v>0.28024825453758201</v>
      </c>
      <c r="G417" s="87">
        <v>0.92865312099456798</v>
      </c>
    </row>
    <row r="418" spans="1:7">
      <c r="A418">
        <v>417</v>
      </c>
      <c r="B418">
        <v>4</v>
      </c>
      <c r="C418" s="87">
        <v>0.5</v>
      </c>
      <c r="D418" s="87">
        <v>0.5</v>
      </c>
      <c r="E418" s="87">
        <v>0.457569420337677</v>
      </c>
      <c r="F418" s="87">
        <v>0.26648026704788202</v>
      </c>
      <c r="G418" s="87">
        <v>0.60524427890777599</v>
      </c>
    </row>
    <row r="419" spans="1:7">
      <c r="A419">
        <v>419</v>
      </c>
      <c r="B419">
        <v>7</v>
      </c>
      <c r="C419" s="87">
        <v>0.28571428571428598</v>
      </c>
      <c r="D419" s="87">
        <v>0.28571428571428598</v>
      </c>
      <c r="E419" s="87">
        <v>0.424115300178528</v>
      </c>
      <c r="F419" s="87">
        <v>0.22826904058456399</v>
      </c>
      <c r="G419" s="87">
        <v>0.82752102613449097</v>
      </c>
    </row>
    <row r="420" spans="1:7">
      <c r="A420">
        <v>420</v>
      </c>
      <c r="B420">
        <v>5</v>
      </c>
      <c r="C420" s="87">
        <v>0.4</v>
      </c>
      <c r="D420" s="87">
        <v>0</v>
      </c>
      <c r="E420" s="87">
        <v>0.335677793622017</v>
      </c>
      <c r="F420" s="87">
        <v>0.14190851151943201</v>
      </c>
      <c r="G420" s="87">
        <v>0.46448138356208801</v>
      </c>
    </row>
    <row r="421" spans="1:7">
      <c r="A421">
        <v>421</v>
      </c>
      <c r="B421">
        <v>3</v>
      </c>
      <c r="C421" s="87">
        <v>0.66666666666666696</v>
      </c>
      <c r="D421" s="87">
        <v>0.66666666666666696</v>
      </c>
      <c r="E421" s="87">
        <v>0.56972540915012404</v>
      </c>
      <c r="F421" s="87">
        <v>0.22293601930141399</v>
      </c>
      <c r="G421" s="87">
        <v>0.78449082374572798</v>
      </c>
    </row>
    <row r="422" spans="1:7">
      <c r="A422">
        <v>423</v>
      </c>
      <c r="B422">
        <v>2</v>
      </c>
      <c r="C422" s="87">
        <v>0</v>
      </c>
      <c r="D422" s="87">
        <v>0</v>
      </c>
      <c r="E422" s="87">
        <v>0.39300885796546903</v>
      </c>
      <c r="F422" s="87">
        <v>0.32976844906806901</v>
      </c>
      <c r="G422" s="87">
        <v>0.45624926686286899</v>
      </c>
    </row>
    <row r="423" spans="1:7">
      <c r="A423">
        <v>424</v>
      </c>
      <c r="B423">
        <v>6</v>
      </c>
      <c r="C423" s="87">
        <v>0</v>
      </c>
      <c r="D423" s="87">
        <v>0</v>
      </c>
      <c r="E423" s="87">
        <v>0.27786013235648499</v>
      </c>
      <c r="F423" s="87">
        <v>0.21740265190601299</v>
      </c>
      <c r="G423" s="87">
        <v>0.39407369494438199</v>
      </c>
    </row>
    <row r="424" spans="1:7">
      <c r="A424">
        <v>425</v>
      </c>
      <c r="B424">
        <v>3</v>
      </c>
      <c r="C424" s="87">
        <v>0.33333333333333298</v>
      </c>
      <c r="D424" s="87">
        <v>0</v>
      </c>
      <c r="E424" s="87">
        <v>0.171554521967967</v>
      </c>
      <c r="F424" s="87">
        <v>5.8814752846956302E-2</v>
      </c>
      <c r="G424" s="87">
        <v>0.227944865822792</v>
      </c>
    </row>
    <row r="425" spans="1:7">
      <c r="A425">
        <v>426</v>
      </c>
      <c r="B425">
        <v>2</v>
      </c>
      <c r="C425" s="87">
        <v>0</v>
      </c>
      <c r="D425" s="87">
        <v>0</v>
      </c>
      <c r="E425" s="87">
        <v>0.31466595083475102</v>
      </c>
      <c r="F425" s="87">
        <v>0.207056120038033</v>
      </c>
      <c r="G425" s="87">
        <v>0.42227578163147</v>
      </c>
    </row>
    <row r="426" spans="1:7">
      <c r="A426">
        <v>427</v>
      </c>
      <c r="B426">
        <v>1</v>
      </c>
      <c r="C426" s="87">
        <v>0</v>
      </c>
      <c r="D426" s="87">
        <v>0</v>
      </c>
      <c r="E426" s="87">
        <v>0.19262781739234899</v>
      </c>
      <c r="F426" s="87">
        <v>0.19262781739234899</v>
      </c>
      <c r="G426" s="87">
        <v>0.19262781739234899</v>
      </c>
    </row>
    <row r="427" spans="1:7">
      <c r="A427">
        <v>429</v>
      </c>
      <c r="B427">
        <v>6</v>
      </c>
      <c r="C427" s="87">
        <v>0.33333333333333298</v>
      </c>
      <c r="D427" s="87">
        <v>0.16666666666666699</v>
      </c>
      <c r="E427" s="87">
        <v>0.39433564990758901</v>
      </c>
      <c r="F427" s="87">
        <v>0.21757392585277599</v>
      </c>
      <c r="G427" s="87">
        <v>0.84694504737854004</v>
      </c>
    </row>
    <row r="428" spans="1:7">
      <c r="A428">
        <v>430</v>
      </c>
      <c r="B428">
        <v>1</v>
      </c>
      <c r="C428" s="87">
        <v>1</v>
      </c>
      <c r="D428" s="87">
        <v>0</v>
      </c>
      <c r="E428" s="87">
        <v>0.20322188735008201</v>
      </c>
      <c r="F428" s="87">
        <v>0.20322188735008201</v>
      </c>
      <c r="G428" s="87">
        <v>0.20322188735008201</v>
      </c>
    </row>
    <row r="429" spans="1:7">
      <c r="A429">
        <v>431</v>
      </c>
      <c r="B429">
        <v>3</v>
      </c>
      <c r="C429" s="87">
        <v>0.66666666666666696</v>
      </c>
      <c r="D429" s="87">
        <v>0.66666666666666696</v>
      </c>
      <c r="E429" s="87">
        <v>0.55236038068930304</v>
      </c>
      <c r="F429" s="87">
        <v>0.19237990677356701</v>
      </c>
      <c r="G429" s="87">
        <v>0.76194655895233199</v>
      </c>
    </row>
    <row r="430" spans="1:7">
      <c r="A430">
        <v>432</v>
      </c>
      <c r="B430">
        <v>1</v>
      </c>
      <c r="C430" s="87">
        <v>0</v>
      </c>
      <c r="D430" s="87">
        <v>1</v>
      </c>
      <c r="E430" s="87">
        <v>0.69518959522247303</v>
      </c>
      <c r="F430" s="87">
        <v>0.69518959522247303</v>
      </c>
      <c r="G430" s="87">
        <v>0.69518959522247303</v>
      </c>
    </row>
    <row r="431" spans="1:7">
      <c r="A431">
        <v>433</v>
      </c>
      <c r="B431">
        <v>4</v>
      </c>
      <c r="C431" s="87">
        <v>0.5</v>
      </c>
      <c r="D431" s="87">
        <v>0</v>
      </c>
      <c r="E431" s="87">
        <v>0.30927916243672399</v>
      </c>
      <c r="F431" s="87">
        <v>0.24196533858776101</v>
      </c>
      <c r="G431" s="87">
        <v>0.421085774898529</v>
      </c>
    </row>
    <row r="432" spans="1:7">
      <c r="A432">
        <v>434</v>
      </c>
      <c r="B432">
        <v>1</v>
      </c>
      <c r="C432" s="87">
        <v>1</v>
      </c>
      <c r="D432" s="87">
        <v>0</v>
      </c>
      <c r="E432" s="87">
        <v>0.27087485790252702</v>
      </c>
      <c r="F432" s="87">
        <v>0.27087485790252702</v>
      </c>
      <c r="G432" s="87">
        <v>0.27087485790252702</v>
      </c>
    </row>
    <row r="433" spans="1:7">
      <c r="A433">
        <v>435</v>
      </c>
      <c r="B433">
        <v>1</v>
      </c>
      <c r="C433" s="87">
        <v>1</v>
      </c>
      <c r="D433" s="87">
        <v>0</v>
      </c>
      <c r="E433" s="87">
        <v>0.42868295311927801</v>
      </c>
      <c r="F433" s="87">
        <v>0.42868295311927801</v>
      </c>
      <c r="G433" s="87">
        <v>0.42868295311927801</v>
      </c>
    </row>
    <row r="434" spans="1:7">
      <c r="A434">
        <v>436</v>
      </c>
      <c r="B434">
        <v>3</v>
      </c>
      <c r="C434" s="87">
        <v>0</v>
      </c>
      <c r="D434" s="87">
        <v>0.66666666666666696</v>
      </c>
      <c r="E434" s="87">
        <v>0.468742733200391</v>
      </c>
      <c r="F434" s="87">
        <v>0.16313745081424699</v>
      </c>
      <c r="G434" s="87">
        <v>0.73198473453521695</v>
      </c>
    </row>
    <row r="435" spans="1:7">
      <c r="A435">
        <v>437</v>
      </c>
      <c r="B435">
        <v>2</v>
      </c>
      <c r="C435" s="87">
        <v>0.5</v>
      </c>
      <c r="D435" s="87">
        <v>0.5</v>
      </c>
      <c r="E435" s="87">
        <v>0.58403043448924996</v>
      </c>
      <c r="F435" s="87">
        <v>0.21117028594017001</v>
      </c>
      <c r="G435" s="87">
        <v>0.95689058303832997</v>
      </c>
    </row>
    <row r="436" spans="1:7">
      <c r="A436">
        <v>438</v>
      </c>
      <c r="B436">
        <v>1</v>
      </c>
      <c r="C436" s="87">
        <v>0</v>
      </c>
      <c r="D436" s="87">
        <v>0</v>
      </c>
      <c r="E436" s="87">
        <v>0.21018597483634899</v>
      </c>
      <c r="F436" s="87">
        <v>0.21018597483634899</v>
      </c>
      <c r="G436" s="87">
        <v>0.21018597483634899</v>
      </c>
    </row>
    <row r="437" spans="1:7">
      <c r="A437">
        <v>439</v>
      </c>
      <c r="B437">
        <v>2</v>
      </c>
      <c r="C437" s="87">
        <v>0.5</v>
      </c>
      <c r="D437" s="87">
        <v>0.5</v>
      </c>
      <c r="E437" s="87">
        <v>0.46685229241847997</v>
      </c>
      <c r="F437" s="87">
        <v>0.26178583502769498</v>
      </c>
      <c r="G437" s="87">
        <v>0.67191874980926503</v>
      </c>
    </row>
    <row r="438" spans="1:7">
      <c r="A438">
        <v>440</v>
      </c>
      <c r="B438">
        <v>3</v>
      </c>
      <c r="C438" s="87">
        <v>0.66666666666666696</v>
      </c>
      <c r="D438" s="87">
        <v>0</v>
      </c>
      <c r="E438" s="87">
        <v>0.30111986398696899</v>
      </c>
      <c r="F438" s="87">
        <v>0.257508814334869</v>
      </c>
      <c r="G438" s="87">
        <v>0.38129463791847201</v>
      </c>
    </row>
    <row r="439" spans="1:7">
      <c r="A439">
        <v>441</v>
      </c>
      <c r="B439">
        <v>3</v>
      </c>
      <c r="C439" s="87">
        <v>0.33333333333333298</v>
      </c>
      <c r="D439" s="87">
        <v>0</v>
      </c>
      <c r="E439" s="87">
        <v>0.357917567094167</v>
      </c>
      <c r="F439" s="87">
        <v>0.26856109499931302</v>
      </c>
      <c r="G439" s="87">
        <v>0.42037928104400601</v>
      </c>
    </row>
    <row r="440" spans="1:7">
      <c r="A440">
        <v>442</v>
      </c>
      <c r="B440">
        <v>4</v>
      </c>
      <c r="C440" s="87">
        <v>0.25</v>
      </c>
      <c r="D440" s="87">
        <v>0</v>
      </c>
      <c r="E440" s="87">
        <v>0.31317035481333699</v>
      </c>
      <c r="F440" s="87">
        <v>0.187434151768684</v>
      </c>
      <c r="G440" s="87">
        <v>0.47046408057212802</v>
      </c>
    </row>
    <row r="441" spans="1:7">
      <c r="A441">
        <v>443</v>
      </c>
      <c r="B441">
        <v>3</v>
      </c>
      <c r="C441" s="87">
        <v>0</v>
      </c>
      <c r="D441" s="87">
        <v>0</v>
      </c>
      <c r="E441" s="87">
        <v>0.34116398294766698</v>
      </c>
      <c r="F441" s="87">
        <v>0.28212618827819802</v>
      </c>
      <c r="G441" s="87">
        <v>0.40670645236969</v>
      </c>
    </row>
    <row r="442" spans="1:7">
      <c r="A442">
        <v>444</v>
      </c>
      <c r="B442">
        <v>2</v>
      </c>
      <c r="C442" s="87">
        <v>1</v>
      </c>
      <c r="D442" s="87">
        <v>0.5</v>
      </c>
      <c r="E442" s="87">
        <v>0.579962879419327</v>
      </c>
      <c r="F442" s="87">
        <v>0.38844186067581199</v>
      </c>
      <c r="G442" s="87">
        <v>0.77148389816284202</v>
      </c>
    </row>
    <row r="443" spans="1:7">
      <c r="A443">
        <v>445</v>
      </c>
      <c r="B443">
        <v>2</v>
      </c>
      <c r="C443" s="87">
        <v>0.5</v>
      </c>
      <c r="D443" s="87">
        <v>0</v>
      </c>
      <c r="E443" s="87">
        <v>0.43682676553726202</v>
      </c>
      <c r="F443" s="87">
        <v>0.41565442085266102</v>
      </c>
      <c r="G443" s="87">
        <v>0.45799911022186302</v>
      </c>
    </row>
    <row r="444" spans="1:7">
      <c r="A444">
        <v>447</v>
      </c>
      <c r="B444">
        <v>4</v>
      </c>
      <c r="C444" s="87">
        <v>0.25</v>
      </c>
      <c r="D444" s="87">
        <v>0.25</v>
      </c>
      <c r="E444" s="87">
        <v>0.32707907259464303</v>
      </c>
      <c r="F444" s="87">
        <v>0.16777469217777299</v>
      </c>
      <c r="G444" s="87">
        <v>0.67092865705490101</v>
      </c>
    </row>
    <row r="445" spans="1:7">
      <c r="A445">
        <v>448</v>
      </c>
      <c r="B445">
        <v>6</v>
      </c>
      <c r="C445" s="87">
        <v>0.5</v>
      </c>
      <c r="D445" s="87">
        <v>0.16666666666666699</v>
      </c>
      <c r="E445" s="87">
        <v>0.38257793337106699</v>
      </c>
      <c r="F445" s="87">
        <v>0.19794231653213501</v>
      </c>
      <c r="G445" s="87">
        <v>0.64363634586334195</v>
      </c>
    </row>
    <row r="446" spans="1:7">
      <c r="A446">
        <v>449</v>
      </c>
      <c r="B446">
        <v>3</v>
      </c>
      <c r="C446" s="87">
        <v>0.33333333333333298</v>
      </c>
      <c r="D446" s="87">
        <v>0.33333333333333298</v>
      </c>
      <c r="E446" s="87">
        <v>0.445153554280599</v>
      </c>
      <c r="F446" s="87">
        <v>0.206509590148926</v>
      </c>
      <c r="G446" s="87">
        <v>0.79260987043380704</v>
      </c>
    </row>
    <row r="447" spans="1:7">
      <c r="A447">
        <v>451</v>
      </c>
      <c r="B447">
        <v>2</v>
      </c>
      <c r="C447" s="87">
        <v>0</v>
      </c>
      <c r="D447" s="87">
        <v>0</v>
      </c>
      <c r="E447" s="87">
        <v>0.26632942259311698</v>
      </c>
      <c r="F447" s="87">
        <v>0.24143263697624201</v>
      </c>
      <c r="G447" s="87">
        <v>0.29122620820999101</v>
      </c>
    </row>
    <row r="448" spans="1:7">
      <c r="A448">
        <v>452</v>
      </c>
      <c r="B448">
        <v>1</v>
      </c>
      <c r="C448" s="87">
        <v>0</v>
      </c>
      <c r="D448" s="87">
        <v>0</v>
      </c>
      <c r="E448" s="87">
        <v>0.24544617533683799</v>
      </c>
      <c r="F448" s="87">
        <v>0.24544617533683799</v>
      </c>
      <c r="G448" s="87">
        <v>0.24544617533683799</v>
      </c>
    </row>
    <row r="449" spans="1:7">
      <c r="A449">
        <v>453</v>
      </c>
      <c r="B449">
        <v>7</v>
      </c>
      <c r="C449" s="87">
        <v>0.28571428571428598</v>
      </c>
      <c r="D449" s="87">
        <v>0</v>
      </c>
      <c r="E449" s="87">
        <v>0.25543805743966802</v>
      </c>
      <c r="F449" s="87">
        <v>0.15467612445354501</v>
      </c>
      <c r="G449" s="87">
        <v>0.41312316060066201</v>
      </c>
    </row>
    <row r="450" spans="1:7">
      <c r="A450">
        <v>454</v>
      </c>
      <c r="B450">
        <v>1</v>
      </c>
      <c r="C450" s="87">
        <v>0</v>
      </c>
      <c r="D450" s="87">
        <v>0</v>
      </c>
      <c r="E450" s="87">
        <v>0.23290212452411699</v>
      </c>
      <c r="F450" s="87">
        <v>0.23290212452411699</v>
      </c>
      <c r="G450" s="87">
        <v>0.23290212452411699</v>
      </c>
    </row>
    <row r="451" spans="1:7">
      <c r="A451">
        <v>455</v>
      </c>
      <c r="B451">
        <v>1</v>
      </c>
      <c r="C451" s="87">
        <v>0</v>
      </c>
      <c r="D451" s="87">
        <v>0</v>
      </c>
      <c r="E451" s="87">
        <v>0.28765377402305597</v>
      </c>
      <c r="F451" s="87">
        <v>0.28765377402305597</v>
      </c>
      <c r="G451" s="87">
        <v>0.28765377402305597</v>
      </c>
    </row>
    <row r="452" spans="1:7">
      <c r="A452">
        <v>456</v>
      </c>
      <c r="B452">
        <v>2</v>
      </c>
      <c r="C452" s="87">
        <v>1</v>
      </c>
      <c r="D452" s="87">
        <v>0.5</v>
      </c>
      <c r="E452" s="87">
        <v>0.63235922157764402</v>
      </c>
      <c r="F452" s="87">
        <v>0.31553682684898399</v>
      </c>
      <c r="G452" s="87">
        <v>0.94918161630630504</v>
      </c>
    </row>
    <row r="453" spans="1:7">
      <c r="A453">
        <v>459</v>
      </c>
      <c r="B453">
        <v>1</v>
      </c>
      <c r="C453" s="87">
        <v>0</v>
      </c>
      <c r="D453" s="87">
        <v>0</v>
      </c>
      <c r="E453" s="87">
        <v>0.19995769858360299</v>
      </c>
      <c r="F453" s="87">
        <v>0.19995769858360299</v>
      </c>
      <c r="G453" s="87">
        <v>0.19995769858360299</v>
      </c>
    </row>
    <row r="454" spans="1:7">
      <c r="A454">
        <v>460</v>
      </c>
      <c r="B454">
        <v>3</v>
      </c>
      <c r="C454" s="87">
        <v>0.66666666666666696</v>
      </c>
      <c r="D454" s="87">
        <v>0.33333333333333298</v>
      </c>
      <c r="E454" s="87">
        <v>0.54060417413711503</v>
      </c>
      <c r="F454" s="87">
        <v>0.27360704541206399</v>
      </c>
      <c r="G454" s="87">
        <v>0.92374420166015603</v>
      </c>
    </row>
    <row r="455" spans="1:7">
      <c r="A455">
        <v>461</v>
      </c>
      <c r="B455">
        <v>2</v>
      </c>
      <c r="C455" s="87">
        <v>0.5</v>
      </c>
      <c r="D455" s="87">
        <v>0.5</v>
      </c>
      <c r="E455" s="87">
        <v>0.51909126341342904</v>
      </c>
      <c r="F455" s="87">
        <v>0.30062469840049699</v>
      </c>
      <c r="G455" s="87">
        <v>0.73755782842636097</v>
      </c>
    </row>
    <row r="456" spans="1:7">
      <c r="A456">
        <v>462</v>
      </c>
      <c r="B456">
        <v>3</v>
      </c>
      <c r="C456" s="87">
        <v>0.66666666666666696</v>
      </c>
      <c r="D456" s="87">
        <v>0.66666666666666696</v>
      </c>
      <c r="E456" s="87">
        <v>0.47360629836718199</v>
      </c>
      <c r="F456" s="87">
        <v>0.21011105179786699</v>
      </c>
      <c r="G456" s="87">
        <v>0.63561946153640703</v>
      </c>
    </row>
    <row r="457" spans="1:7">
      <c r="A457">
        <v>463</v>
      </c>
      <c r="B457">
        <v>2</v>
      </c>
      <c r="C457" s="87">
        <v>0.5</v>
      </c>
      <c r="D457" s="87">
        <v>0.5</v>
      </c>
      <c r="E457" s="87">
        <v>0.49286802858114198</v>
      </c>
      <c r="F457" s="87">
        <v>0.206729516386986</v>
      </c>
      <c r="G457" s="87">
        <v>0.77900654077529896</v>
      </c>
    </row>
    <row r="458" spans="1:7">
      <c r="A458">
        <v>464</v>
      </c>
      <c r="B458">
        <v>2</v>
      </c>
      <c r="C458" s="87">
        <v>0.5</v>
      </c>
      <c r="D458" s="87">
        <v>0.5</v>
      </c>
      <c r="E458" s="87">
        <v>0.40617959946394</v>
      </c>
      <c r="F458" s="87">
        <v>0.23570613563060799</v>
      </c>
      <c r="G458" s="87">
        <v>0.57665306329727195</v>
      </c>
    </row>
    <row r="459" spans="1:7">
      <c r="A459">
        <v>465</v>
      </c>
      <c r="B459">
        <v>2</v>
      </c>
      <c r="C459" s="87">
        <v>1</v>
      </c>
      <c r="D459" s="87">
        <v>1</v>
      </c>
      <c r="E459" s="87">
        <v>0.71653124690055803</v>
      </c>
      <c r="F459" s="87">
        <v>0.603507339954376</v>
      </c>
      <c r="G459" s="87">
        <v>0.82955515384674094</v>
      </c>
    </row>
    <row r="460" spans="1:7">
      <c r="A460">
        <v>466</v>
      </c>
      <c r="B460">
        <v>2</v>
      </c>
      <c r="C460" s="87">
        <v>0.5</v>
      </c>
      <c r="D460" s="87">
        <v>0.5</v>
      </c>
      <c r="E460" s="87">
        <v>0.58120699971914302</v>
      </c>
      <c r="F460" s="87">
        <v>0.21767304837703699</v>
      </c>
      <c r="G460" s="87">
        <v>0.944740951061249</v>
      </c>
    </row>
    <row r="461" spans="1:7">
      <c r="A461">
        <v>468</v>
      </c>
      <c r="B461">
        <v>2</v>
      </c>
      <c r="C461" s="87">
        <v>0</v>
      </c>
      <c r="D461" s="87">
        <v>0</v>
      </c>
      <c r="E461" s="87">
        <v>0.26373733580112502</v>
      </c>
      <c r="F461" s="87">
        <v>0.25799372792244002</v>
      </c>
      <c r="G461" s="87">
        <v>0.26948094367981001</v>
      </c>
    </row>
    <row r="462" spans="1:7">
      <c r="A462">
        <v>470</v>
      </c>
      <c r="B462">
        <v>2</v>
      </c>
      <c r="C462" s="87">
        <v>0</v>
      </c>
      <c r="D462" s="87">
        <v>0</v>
      </c>
      <c r="E462" s="87">
        <v>0.21071838587522501</v>
      </c>
      <c r="F462" s="87">
        <v>0.175002291798592</v>
      </c>
      <c r="G462" s="87">
        <v>0.24643447995185899</v>
      </c>
    </row>
    <row r="463" spans="1:7">
      <c r="A463">
        <v>471</v>
      </c>
      <c r="B463">
        <v>1</v>
      </c>
      <c r="C463" s="87">
        <v>0</v>
      </c>
      <c r="D463" s="87">
        <v>0</v>
      </c>
      <c r="E463" s="87">
        <v>0.275677889585495</v>
      </c>
      <c r="F463" s="87">
        <v>0.275677889585495</v>
      </c>
      <c r="G463" s="87">
        <v>0.275677889585495</v>
      </c>
    </row>
    <row r="464" spans="1:7">
      <c r="A464">
        <v>473</v>
      </c>
      <c r="B464">
        <v>3</v>
      </c>
      <c r="C464" s="87">
        <v>0.66666666666666696</v>
      </c>
      <c r="D464" s="87">
        <v>0.33333333333333298</v>
      </c>
      <c r="E464" s="87">
        <v>0.49528536200523399</v>
      </c>
      <c r="F464" s="87">
        <v>0.30097594857215898</v>
      </c>
      <c r="G464" s="87">
        <v>0.78654116392135598</v>
      </c>
    </row>
    <row r="465" spans="1:7">
      <c r="A465">
        <v>474</v>
      </c>
      <c r="B465">
        <v>1</v>
      </c>
      <c r="C465" s="87">
        <v>0</v>
      </c>
      <c r="D465" s="87">
        <v>0</v>
      </c>
      <c r="E465" s="87">
        <v>0.313337922096252</v>
      </c>
      <c r="F465" s="87">
        <v>0.313337922096252</v>
      </c>
      <c r="G465" s="87">
        <v>0.313337922096252</v>
      </c>
    </row>
    <row r="466" spans="1:7">
      <c r="A466">
        <v>475</v>
      </c>
      <c r="B466">
        <v>3</v>
      </c>
      <c r="C466" s="87">
        <v>0</v>
      </c>
      <c r="D466" s="87">
        <v>0</v>
      </c>
      <c r="E466" s="87">
        <v>0.27668530245621997</v>
      </c>
      <c r="F466" s="87">
        <v>0.151383146643639</v>
      </c>
      <c r="G466" s="87">
        <v>0.46028330922126798</v>
      </c>
    </row>
    <row r="467" spans="1:7">
      <c r="A467">
        <v>476</v>
      </c>
      <c r="B467">
        <v>1</v>
      </c>
      <c r="C467" s="87">
        <v>0</v>
      </c>
      <c r="D467" s="87">
        <v>0</v>
      </c>
      <c r="E467" s="87">
        <v>0.23950158059596999</v>
      </c>
      <c r="F467" s="87">
        <v>0.23950158059596999</v>
      </c>
      <c r="G467" s="87">
        <v>0.23950158059596999</v>
      </c>
    </row>
    <row r="468" spans="1:7">
      <c r="A468">
        <v>477</v>
      </c>
      <c r="B468">
        <v>1</v>
      </c>
      <c r="C468" s="87">
        <v>0</v>
      </c>
      <c r="D468" s="87">
        <v>0</v>
      </c>
      <c r="E468" s="87">
        <v>0.221963450312614</v>
      </c>
      <c r="F468" s="87">
        <v>0.221963450312614</v>
      </c>
      <c r="G468" s="87">
        <v>0.221963450312614</v>
      </c>
    </row>
    <row r="469" spans="1:7">
      <c r="A469">
        <v>478</v>
      </c>
      <c r="B469">
        <v>1</v>
      </c>
      <c r="C469" s="87">
        <v>0</v>
      </c>
      <c r="D469" s="87">
        <v>0</v>
      </c>
      <c r="E469" s="87">
        <v>0.20349830389022799</v>
      </c>
      <c r="F469" s="87">
        <v>0.20349830389022799</v>
      </c>
      <c r="G469" s="87">
        <v>0.20349830389022799</v>
      </c>
    </row>
    <row r="470" spans="1:7">
      <c r="A470">
        <v>479</v>
      </c>
      <c r="B470">
        <v>3</v>
      </c>
      <c r="C470" s="87">
        <v>1</v>
      </c>
      <c r="D470" s="87">
        <v>0.33333333333333298</v>
      </c>
      <c r="E470" s="87">
        <v>0.48014715313911399</v>
      </c>
      <c r="F470" s="87">
        <v>0.26631399989128102</v>
      </c>
      <c r="G470" s="87">
        <v>0.72952663898467995</v>
      </c>
    </row>
    <row r="471" spans="1:7">
      <c r="A471">
        <v>480</v>
      </c>
      <c r="B471">
        <v>5</v>
      </c>
      <c r="C471" s="87">
        <v>0.2</v>
      </c>
      <c r="D471" s="87">
        <v>0.2</v>
      </c>
      <c r="E471" s="87">
        <v>0.33278330862522099</v>
      </c>
      <c r="F471" s="87">
        <v>0.157531842589378</v>
      </c>
      <c r="G471" s="87">
        <v>0.60931622982025102</v>
      </c>
    </row>
    <row r="472" spans="1:7">
      <c r="A472">
        <v>481</v>
      </c>
      <c r="B472">
        <v>1</v>
      </c>
      <c r="C472" s="87">
        <v>0</v>
      </c>
      <c r="D472" s="87">
        <v>0</v>
      </c>
      <c r="E472" s="87">
        <v>0.140799701213837</v>
      </c>
      <c r="F472" s="87">
        <v>0.140799701213837</v>
      </c>
      <c r="G472" s="87">
        <v>0.140799701213837</v>
      </c>
    </row>
    <row r="473" spans="1:7">
      <c r="A473">
        <v>482</v>
      </c>
      <c r="B473">
        <v>1</v>
      </c>
      <c r="C473" s="87">
        <v>0</v>
      </c>
      <c r="D473" s="87">
        <v>0</v>
      </c>
      <c r="E473" s="87">
        <v>0.28671795129776001</v>
      </c>
      <c r="F473" s="87">
        <v>0.28671795129776001</v>
      </c>
      <c r="G473" s="87">
        <v>0.28671795129776001</v>
      </c>
    </row>
    <row r="474" spans="1:7">
      <c r="A474">
        <v>483</v>
      </c>
      <c r="B474">
        <v>1</v>
      </c>
      <c r="C474" s="87">
        <v>0</v>
      </c>
      <c r="D474" s="87">
        <v>0</v>
      </c>
      <c r="E474" s="87">
        <v>0.162849292159081</v>
      </c>
      <c r="F474" s="87">
        <v>0.162849292159081</v>
      </c>
      <c r="G474" s="87">
        <v>0.162849292159081</v>
      </c>
    </row>
    <row r="475" spans="1:7">
      <c r="A475">
        <v>485</v>
      </c>
      <c r="B475">
        <v>1</v>
      </c>
      <c r="C475" s="87">
        <v>0</v>
      </c>
      <c r="D475" s="87">
        <v>0</v>
      </c>
      <c r="E475" s="87">
        <v>0.28052812814712502</v>
      </c>
      <c r="F475" s="87">
        <v>0.28052812814712502</v>
      </c>
      <c r="G475" s="87">
        <v>0.28052812814712502</v>
      </c>
    </row>
    <row r="476" spans="1:7">
      <c r="A476">
        <v>486</v>
      </c>
      <c r="B476">
        <v>3</v>
      </c>
      <c r="C476" s="87">
        <v>0.33333333333333298</v>
      </c>
      <c r="D476" s="87">
        <v>0</v>
      </c>
      <c r="E476" s="87">
        <v>0.30507051944732699</v>
      </c>
      <c r="F476" s="87">
        <v>0.21502566337585399</v>
      </c>
      <c r="G476" s="87">
        <v>0.40314170718193099</v>
      </c>
    </row>
    <row r="477" spans="1:7">
      <c r="A477">
        <v>487</v>
      </c>
      <c r="B477">
        <v>1</v>
      </c>
      <c r="C477" s="87">
        <v>0</v>
      </c>
      <c r="D477" s="87">
        <v>0</v>
      </c>
      <c r="E477" s="87">
        <v>0.30188739299774198</v>
      </c>
      <c r="F477" s="87">
        <v>0.30188739299774198</v>
      </c>
      <c r="G477" s="87">
        <v>0.30188739299774198</v>
      </c>
    </row>
    <row r="478" spans="1:7">
      <c r="A478">
        <v>488</v>
      </c>
      <c r="B478">
        <v>3</v>
      </c>
      <c r="C478" s="87">
        <v>0</v>
      </c>
      <c r="D478" s="87">
        <v>0</v>
      </c>
      <c r="E478" s="87">
        <v>0.23513539632161501</v>
      </c>
      <c r="F478" s="87">
        <v>0.172522827982903</v>
      </c>
      <c r="G478" s="87">
        <v>0.31123533844947798</v>
      </c>
    </row>
    <row r="479" spans="1:7">
      <c r="A479">
        <v>489</v>
      </c>
      <c r="B479">
        <v>3</v>
      </c>
      <c r="C479" s="87">
        <v>0.33333333333333298</v>
      </c>
      <c r="D479" s="87">
        <v>0</v>
      </c>
      <c r="E479" s="87">
        <v>0.29829854269822398</v>
      </c>
      <c r="F479" s="87">
        <v>0.23691244423389399</v>
      </c>
      <c r="G479" s="87">
        <v>0.40452682971954301</v>
      </c>
    </row>
    <row r="480" spans="1:7">
      <c r="A480">
        <v>490</v>
      </c>
      <c r="B480">
        <v>1</v>
      </c>
      <c r="C480" s="87">
        <v>0</v>
      </c>
      <c r="D480" s="87">
        <v>0</v>
      </c>
      <c r="E480" s="87">
        <v>0.18468393385410301</v>
      </c>
      <c r="F480" s="87">
        <v>0.18468393385410301</v>
      </c>
      <c r="G480" s="87">
        <v>0.18468393385410301</v>
      </c>
    </row>
    <row r="481" spans="1:7">
      <c r="A481">
        <v>491</v>
      </c>
      <c r="B481">
        <v>2</v>
      </c>
      <c r="C481" s="87">
        <v>0.5</v>
      </c>
      <c r="D481" s="87">
        <v>0.5</v>
      </c>
      <c r="E481" s="87">
        <v>0.48616757988929699</v>
      </c>
      <c r="F481" s="87">
        <v>0.436984062194824</v>
      </c>
      <c r="G481" s="87">
        <v>0.53535109758377097</v>
      </c>
    </row>
    <row r="482" spans="1:7">
      <c r="A482">
        <v>496</v>
      </c>
      <c r="B482">
        <v>1</v>
      </c>
      <c r="C482" s="87">
        <v>1</v>
      </c>
      <c r="D482" s="87">
        <v>1</v>
      </c>
      <c r="E482" s="87">
        <v>0.53511416912078902</v>
      </c>
      <c r="F482" s="87">
        <v>0.53511416912078902</v>
      </c>
      <c r="G482" s="87">
        <v>0.53511416912078902</v>
      </c>
    </row>
    <row r="483" spans="1:7">
      <c r="A483">
        <v>497</v>
      </c>
      <c r="B483">
        <v>1</v>
      </c>
      <c r="C483" s="87">
        <v>0</v>
      </c>
      <c r="D483" s="87">
        <v>0</v>
      </c>
      <c r="E483" s="87">
        <v>0.221627786755562</v>
      </c>
      <c r="F483" s="87">
        <v>0.221627786755562</v>
      </c>
      <c r="G483" s="87">
        <v>0.221627786755562</v>
      </c>
    </row>
    <row r="484" spans="1:7">
      <c r="A484">
        <v>498</v>
      </c>
      <c r="B484">
        <v>3</v>
      </c>
      <c r="C484" s="87">
        <v>0.66666666666666696</v>
      </c>
      <c r="D484" s="87">
        <v>0.66666666666666696</v>
      </c>
      <c r="E484" s="87">
        <v>0.49646197756131499</v>
      </c>
      <c r="F484" s="87">
        <v>0.25549402832984902</v>
      </c>
      <c r="G484" s="87">
        <v>0.675123631954193</v>
      </c>
    </row>
    <row r="485" spans="1:7">
      <c r="A485">
        <v>499</v>
      </c>
      <c r="B485">
        <v>2</v>
      </c>
      <c r="C485" s="87">
        <v>0.5</v>
      </c>
      <c r="D485" s="87">
        <v>0</v>
      </c>
      <c r="E485" s="87">
        <v>0.30445405095815697</v>
      </c>
      <c r="F485" s="87">
        <v>0.14321644604206099</v>
      </c>
      <c r="G485" s="87">
        <v>0.46569165587425199</v>
      </c>
    </row>
    <row r="486" spans="1:7">
      <c r="A486">
        <v>500</v>
      </c>
      <c r="B486">
        <v>1</v>
      </c>
      <c r="C486" s="87">
        <v>1</v>
      </c>
      <c r="D486" s="87">
        <v>1</v>
      </c>
      <c r="E486" s="87">
        <v>0.81628650426864602</v>
      </c>
      <c r="F486" s="87">
        <v>0.81628650426864602</v>
      </c>
      <c r="G486" s="87">
        <v>0.81628650426864602</v>
      </c>
    </row>
    <row r="487" spans="1:7">
      <c r="A487">
        <v>501</v>
      </c>
      <c r="B487">
        <v>1</v>
      </c>
      <c r="C487" s="87">
        <v>0</v>
      </c>
      <c r="D487" s="87">
        <v>0</v>
      </c>
      <c r="E487" s="87">
        <v>0.32466146349906899</v>
      </c>
      <c r="F487" s="87">
        <v>0.32466146349906899</v>
      </c>
      <c r="G487" s="87">
        <v>0.32466146349906899</v>
      </c>
    </row>
    <row r="488" spans="1:7">
      <c r="A488">
        <v>503</v>
      </c>
      <c r="B488">
        <v>2</v>
      </c>
      <c r="C488" s="87">
        <v>0</v>
      </c>
      <c r="D488" s="87">
        <v>0</v>
      </c>
      <c r="E488" s="87">
        <v>0.21767586469650299</v>
      </c>
      <c r="F488" s="87">
        <v>9.1824322938919095E-2</v>
      </c>
      <c r="G488" s="87">
        <v>0.34352740645408603</v>
      </c>
    </row>
    <row r="489" spans="1:7">
      <c r="A489">
        <v>504</v>
      </c>
      <c r="B489">
        <v>1</v>
      </c>
      <c r="C489" s="87">
        <v>0</v>
      </c>
      <c r="D489" s="87">
        <v>0</v>
      </c>
      <c r="E489" s="87">
        <v>0.33280897140502902</v>
      </c>
      <c r="F489" s="87">
        <v>0.33280897140502902</v>
      </c>
      <c r="G489" s="87">
        <v>0.33280897140502902</v>
      </c>
    </row>
    <row r="490" spans="1:7">
      <c r="A490">
        <v>505</v>
      </c>
      <c r="B490">
        <v>1</v>
      </c>
      <c r="C490" s="87">
        <v>0</v>
      </c>
      <c r="D490" s="87">
        <v>0</v>
      </c>
      <c r="E490" s="87">
        <v>0.252589911222458</v>
      </c>
      <c r="F490" s="87">
        <v>0.252589911222458</v>
      </c>
      <c r="G490" s="87">
        <v>0.252589911222458</v>
      </c>
    </row>
    <row r="491" spans="1:7">
      <c r="A491">
        <v>506</v>
      </c>
      <c r="B491">
        <v>1</v>
      </c>
      <c r="C491" s="87">
        <v>1</v>
      </c>
      <c r="D491" s="87">
        <v>0</v>
      </c>
      <c r="E491" s="87">
        <v>0.34477728605270402</v>
      </c>
      <c r="F491" s="87">
        <v>0.34477728605270402</v>
      </c>
      <c r="G491" s="87">
        <v>0.34477728605270402</v>
      </c>
    </row>
    <row r="492" spans="1:7">
      <c r="A492">
        <v>508</v>
      </c>
      <c r="B492">
        <v>1</v>
      </c>
      <c r="C492" s="87">
        <v>0</v>
      </c>
      <c r="D492" s="87">
        <v>0</v>
      </c>
      <c r="E492" s="87">
        <v>0.44873753190040599</v>
      </c>
      <c r="F492" s="87">
        <v>0.44873753190040599</v>
      </c>
      <c r="G492" s="87">
        <v>0.44873753190040599</v>
      </c>
    </row>
    <row r="493" spans="1:7">
      <c r="A493">
        <v>509</v>
      </c>
      <c r="B493">
        <v>1</v>
      </c>
      <c r="C493" s="87">
        <v>0</v>
      </c>
      <c r="D493" s="87">
        <v>0</v>
      </c>
      <c r="E493" s="87">
        <v>0.307714194059372</v>
      </c>
      <c r="F493" s="87">
        <v>0.307714194059372</v>
      </c>
      <c r="G493" s="87">
        <v>0.307714194059372</v>
      </c>
    </row>
    <row r="494" spans="1:7">
      <c r="A494">
        <v>510</v>
      </c>
      <c r="B494">
        <v>1</v>
      </c>
      <c r="C494" s="87">
        <v>0</v>
      </c>
      <c r="D494" s="87">
        <v>0</v>
      </c>
      <c r="E494" s="87">
        <v>0.20117299258709001</v>
      </c>
      <c r="F494" s="87">
        <v>0.20117299258709001</v>
      </c>
      <c r="G494" s="87">
        <v>0.20117299258709001</v>
      </c>
    </row>
    <row r="495" spans="1:7">
      <c r="A495">
        <v>511</v>
      </c>
      <c r="B495">
        <v>3</v>
      </c>
      <c r="C495" s="87">
        <v>1</v>
      </c>
      <c r="D495" s="87">
        <v>1</v>
      </c>
      <c r="E495" s="87">
        <v>0.84664144118626905</v>
      </c>
      <c r="F495" s="87">
        <v>0.68748819828033403</v>
      </c>
      <c r="G495" s="87">
        <v>0.952611804008484</v>
      </c>
    </row>
    <row r="496" spans="1:7">
      <c r="A496">
        <v>514</v>
      </c>
      <c r="B496">
        <v>1</v>
      </c>
      <c r="C496" s="87">
        <v>1</v>
      </c>
      <c r="D496" s="87">
        <v>1</v>
      </c>
      <c r="E496" s="87">
        <v>0.76111638545990001</v>
      </c>
      <c r="F496" s="87">
        <v>0.76111638545990001</v>
      </c>
      <c r="G496" s="87">
        <v>0.76111638545990001</v>
      </c>
    </row>
    <row r="497" spans="1:7">
      <c r="A497">
        <v>515</v>
      </c>
      <c r="B497">
        <v>1</v>
      </c>
      <c r="C497" s="87">
        <v>0</v>
      </c>
      <c r="D497" s="87">
        <v>0</v>
      </c>
      <c r="E497" s="87">
        <v>0.17199482023716001</v>
      </c>
      <c r="F497" s="87">
        <v>0.17199482023716001</v>
      </c>
      <c r="G497" s="87">
        <v>0.17199482023716001</v>
      </c>
    </row>
    <row r="498" spans="1:7">
      <c r="A498">
        <v>516</v>
      </c>
      <c r="B498">
        <v>1</v>
      </c>
      <c r="C498" s="87">
        <v>1</v>
      </c>
      <c r="D498" s="87">
        <v>1</v>
      </c>
      <c r="E498" s="87">
        <v>0.80858510732650801</v>
      </c>
      <c r="F498" s="87">
        <v>0.80858510732650801</v>
      </c>
      <c r="G498" s="87">
        <v>0.80858510732650801</v>
      </c>
    </row>
    <row r="499" spans="1:7">
      <c r="A499">
        <v>517</v>
      </c>
      <c r="B499">
        <v>1</v>
      </c>
      <c r="C499" s="87">
        <v>0</v>
      </c>
      <c r="D499" s="87">
        <v>0</v>
      </c>
      <c r="E499" s="87">
        <v>0.19236384332180001</v>
      </c>
      <c r="F499" s="87">
        <v>0.19236384332180001</v>
      </c>
      <c r="G499" s="87">
        <v>0.19236384332180001</v>
      </c>
    </row>
    <row r="500" spans="1:7">
      <c r="A500">
        <v>518</v>
      </c>
      <c r="B500">
        <v>1</v>
      </c>
      <c r="C500" s="87">
        <v>0</v>
      </c>
      <c r="D500" s="87">
        <v>0</v>
      </c>
      <c r="E500" s="87">
        <v>0.13872776925563801</v>
      </c>
      <c r="F500" s="87">
        <v>0.13872776925563801</v>
      </c>
      <c r="G500" s="87">
        <v>0.13872776925563801</v>
      </c>
    </row>
    <row r="501" spans="1:7">
      <c r="A501">
        <v>520</v>
      </c>
      <c r="B501">
        <v>2</v>
      </c>
      <c r="C501" s="87">
        <v>0</v>
      </c>
      <c r="D501" s="87">
        <v>0.5</v>
      </c>
      <c r="E501" s="87">
        <v>0.46358269453048701</v>
      </c>
      <c r="F501" s="87">
        <v>0.213196575641632</v>
      </c>
      <c r="G501" s="87">
        <v>0.71396881341934204</v>
      </c>
    </row>
    <row r="502" spans="1:7">
      <c r="A502">
        <v>522</v>
      </c>
      <c r="B502">
        <v>1</v>
      </c>
      <c r="C502" s="87">
        <v>0</v>
      </c>
      <c r="D502" s="87">
        <v>0</v>
      </c>
      <c r="E502" s="87">
        <v>0.44104897975921598</v>
      </c>
      <c r="F502" s="87">
        <v>0.44104897975921598</v>
      </c>
      <c r="G502" s="87">
        <v>0.44104897975921598</v>
      </c>
    </row>
    <row r="503" spans="1:7">
      <c r="A503">
        <v>523</v>
      </c>
      <c r="B503">
        <v>2</v>
      </c>
      <c r="C503" s="87">
        <v>0.5</v>
      </c>
      <c r="D503" s="87">
        <v>0.5</v>
      </c>
      <c r="E503" s="87">
        <v>0.54965613782405898</v>
      </c>
      <c r="F503" s="87">
        <v>0.49530532956123402</v>
      </c>
      <c r="G503" s="87">
        <v>0.60400694608688399</v>
      </c>
    </row>
    <row r="504" spans="1:7">
      <c r="A504">
        <v>524</v>
      </c>
      <c r="B504">
        <v>1</v>
      </c>
      <c r="C504" s="87">
        <v>0</v>
      </c>
      <c r="D504" s="87">
        <v>0</v>
      </c>
      <c r="E504" s="87">
        <v>0.190916582942009</v>
      </c>
      <c r="F504" s="87">
        <v>0.190916582942009</v>
      </c>
      <c r="G504" s="87">
        <v>0.190916582942009</v>
      </c>
    </row>
    <row r="505" spans="1:7">
      <c r="A505">
        <v>528</v>
      </c>
      <c r="B505">
        <v>2</v>
      </c>
      <c r="C505" s="87">
        <v>0.5</v>
      </c>
      <c r="D505" s="87">
        <v>0.5</v>
      </c>
      <c r="E505" s="87">
        <v>0.45714957639574999</v>
      </c>
      <c r="F505" s="87">
        <v>0.114639662206173</v>
      </c>
      <c r="G505" s="87">
        <v>0.79965949058532704</v>
      </c>
    </row>
    <row r="506" spans="1:7">
      <c r="A506">
        <v>529</v>
      </c>
      <c r="B506">
        <v>2</v>
      </c>
      <c r="C506" s="87">
        <v>0</v>
      </c>
      <c r="D506" s="87">
        <v>0</v>
      </c>
      <c r="E506" s="87">
        <v>0.23488738387823099</v>
      </c>
      <c r="F506" s="87">
        <v>0.229425594210625</v>
      </c>
      <c r="G506" s="87">
        <v>0.24034917354583701</v>
      </c>
    </row>
    <row r="507" spans="1:7">
      <c r="A507">
        <v>530</v>
      </c>
      <c r="B507">
        <v>1</v>
      </c>
      <c r="C507" s="87">
        <v>0</v>
      </c>
      <c r="D507" s="87">
        <v>0</v>
      </c>
      <c r="E507" s="87">
        <v>0.30288934707641602</v>
      </c>
      <c r="F507" s="87">
        <v>0.30288934707641602</v>
      </c>
      <c r="G507" s="87">
        <v>0.30288934707641602</v>
      </c>
    </row>
    <row r="508" spans="1:7">
      <c r="A508">
        <v>531</v>
      </c>
      <c r="B508">
        <v>2</v>
      </c>
      <c r="C508" s="87">
        <v>0.5</v>
      </c>
      <c r="D508" s="87">
        <v>0.5</v>
      </c>
      <c r="E508" s="87">
        <v>0.34002590179443398</v>
      </c>
      <c r="F508" s="87">
        <v>0.127847909927368</v>
      </c>
      <c r="G508" s="87">
        <v>0.55220389366149902</v>
      </c>
    </row>
    <row r="509" spans="1:7">
      <c r="A509">
        <v>535</v>
      </c>
      <c r="B509">
        <v>1</v>
      </c>
      <c r="C509" s="87">
        <v>0</v>
      </c>
      <c r="D509" s="87">
        <v>1</v>
      </c>
      <c r="E509" s="87">
        <v>0.51925426721572898</v>
      </c>
      <c r="F509" s="87">
        <v>0.51925426721572898</v>
      </c>
      <c r="G509" s="87">
        <v>0.51925426721572898</v>
      </c>
    </row>
    <row r="510" spans="1:7">
      <c r="A510">
        <v>537</v>
      </c>
      <c r="B510">
        <v>1</v>
      </c>
      <c r="C510" s="87">
        <v>0</v>
      </c>
      <c r="D510" s="87">
        <v>0</v>
      </c>
      <c r="E510" s="87">
        <v>0.26298865675926197</v>
      </c>
      <c r="F510" s="87">
        <v>0.26298865675926197</v>
      </c>
      <c r="G510" s="87">
        <v>0.26298865675926197</v>
      </c>
    </row>
    <row r="511" spans="1:7">
      <c r="A511">
        <v>538</v>
      </c>
      <c r="B511">
        <v>1</v>
      </c>
      <c r="C511" s="87">
        <v>0</v>
      </c>
      <c r="D511" s="87">
        <v>0</v>
      </c>
      <c r="E511" s="87">
        <v>0.152700379490852</v>
      </c>
      <c r="F511" s="87">
        <v>0.152700379490852</v>
      </c>
      <c r="G511" s="87">
        <v>0.152700379490852</v>
      </c>
    </row>
    <row r="512" spans="1:7">
      <c r="A512">
        <v>540</v>
      </c>
      <c r="B512">
        <v>1</v>
      </c>
      <c r="C512" s="87">
        <v>0</v>
      </c>
      <c r="D512" s="87">
        <v>0</v>
      </c>
      <c r="E512" s="87">
        <v>0.222240209579468</v>
      </c>
      <c r="F512" s="87">
        <v>0.222240209579468</v>
      </c>
      <c r="G512" s="87">
        <v>0.222240209579468</v>
      </c>
    </row>
    <row r="513" spans="1:7">
      <c r="A513">
        <v>546</v>
      </c>
      <c r="B513">
        <v>1</v>
      </c>
      <c r="C513" s="87">
        <v>0</v>
      </c>
      <c r="D513" s="87">
        <v>0</v>
      </c>
      <c r="E513" s="87">
        <v>0.24978446960449199</v>
      </c>
      <c r="F513" s="87">
        <v>0.24978446960449199</v>
      </c>
      <c r="G513" s="87">
        <v>0.24978446960449199</v>
      </c>
    </row>
    <row r="514" spans="1:7">
      <c r="A514">
        <v>547</v>
      </c>
      <c r="B514">
        <v>1</v>
      </c>
      <c r="C514" s="87">
        <v>1</v>
      </c>
      <c r="D514" s="87">
        <v>0</v>
      </c>
      <c r="E514" s="87">
        <v>0.43798324465751598</v>
      </c>
      <c r="F514" s="87">
        <v>0.43798324465751598</v>
      </c>
      <c r="G514" s="87">
        <v>0.43798324465751598</v>
      </c>
    </row>
    <row r="515" spans="1:7">
      <c r="A515">
        <v>550</v>
      </c>
      <c r="B515">
        <v>1</v>
      </c>
      <c r="C515" s="87">
        <v>1</v>
      </c>
      <c r="D515" s="87">
        <v>1</v>
      </c>
      <c r="E515" s="87">
        <v>0.73418259620666504</v>
      </c>
      <c r="F515" s="87">
        <v>0.73418259620666504</v>
      </c>
      <c r="G515" s="87">
        <v>0.73418259620666504</v>
      </c>
    </row>
    <row r="516" spans="1:7">
      <c r="A516">
        <v>552</v>
      </c>
      <c r="B516">
        <v>1</v>
      </c>
      <c r="C516" s="87">
        <v>1</v>
      </c>
      <c r="D516" s="87">
        <v>0</v>
      </c>
      <c r="E516" s="87">
        <v>0.49358108639717102</v>
      </c>
      <c r="F516" s="87">
        <v>0.49358108639717102</v>
      </c>
      <c r="G516" s="87">
        <v>0.49358108639717102</v>
      </c>
    </row>
    <row r="517" spans="1:7">
      <c r="A517">
        <v>555</v>
      </c>
      <c r="B517">
        <v>1</v>
      </c>
      <c r="C517" s="87">
        <v>0</v>
      </c>
      <c r="D517" s="87">
        <v>0</v>
      </c>
      <c r="E517" s="87">
        <v>0.22550363838672599</v>
      </c>
      <c r="F517" s="87">
        <v>0.22550363838672599</v>
      </c>
      <c r="G517" s="87">
        <v>0.22550363838672599</v>
      </c>
    </row>
    <row r="518" spans="1:7">
      <c r="A518">
        <v>557</v>
      </c>
      <c r="B518">
        <v>2</v>
      </c>
      <c r="C518" s="87">
        <v>0.5</v>
      </c>
      <c r="D518" s="87">
        <v>0</v>
      </c>
      <c r="E518" s="87">
        <v>0.33481428027152998</v>
      </c>
      <c r="F518" s="87">
        <v>0.264258742332458</v>
      </c>
      <c r="G518" s="87">
        <v>0.40536981821060197</v>
      </c>
    </row>
    <row r="519" spans="1:7">
      <c r="A519">
        <v>558</v>
      </c>
      <c r="B519">
        <v>1</v>
      </c>
      <c r="C519" s="87">
        <v>0</v>
      </c>
      <c r="D519" s="87">
        <v>0</v>
      </c>
      <c r="E519" s="87">
        <v>0.27165347337722801</v>
      </c>
      <c r="F519" s="87">
        <v>0.27165347337722801</v>
      </c>
      <c r="G519" s="87">
        <v>0.27165347337722801</v>
      </c>
    </row>
    <row r="520" spans="1:7">
      <c r="A520">
        <v>564</v>
      </c>
      <c r="B520">
        <v>2</v>
      </c>
      <c r="C520" s="87">
        <v>0</v>
      </c>
      <c r="D520" s="87">
        <v>0</v>
      </c>
      <c r="E520" s="87">
        <v>0.19023420661687901</v>
      </c>
      <c r="F520" s="87">
        <v>0.17582884430885301</v>
      </c>
      <c r="G520" s="87">
        <v>0.20463956892490401</v>
      </c>
    </row>
    <row r="521" spans="1:7">
      <c r="A521">
        <v>569</v>
      </c>
      <c r="B521">
        <v>1</v>
      </c>
      <c r="C521" s="87">
        <v>0</v>
      </c>
      <c r="D521" s="87">
        <v>0</v>
      </c>
      <c r="E521" s="87">
        <v>0.21695624291896801</v>
      </c>
      <c r="F521" s="87">
        <v>0.21695624291896801</v>
      </c>
      <c r="G521" s="87">
        <v>0.21695624291896801</v>
      </c>
    </row>
    <row r="522" spans="1:7">
      <c r="A522">
        <v>571</v>
      </c>
      <c r="B522">
        <v>1</v>
      </c>
      <c r="C522" s="87">
        <v>1</v>
      </c>
      <c r="D522" s="87">
        <v>1</v>
      </c>
      <c r="E522" s="87">
        <v>0.78940117359161399</v>
      </c>
      <c r="F522" s="87">
        <v>0.78940117359161399</v>
      </c>
      <c r="G522" s="87">
        <v>0.78940117359161399</v>
      </c>
    </row>
    <row r="523" spans="1:7">
      <c r="A523">
        <v>573</v>
      </c>
      <c r="B523">
        <v>2</v>
      </c>
      <c r="C523" s="87">
        <v>0</v>
      </c>
      <c r="D523" s="87">
        <v>0</v>
      </c>
      <c r="E523" s="87">
        <v>0.22966430336237001</v>
      </c>
      <c r="F523" s="87">
        <v>0.18732221424579601</v>
      </c>
      <c r="G523" s="87">
        <v>0.27200639247894298</v>
      </c>
    </row>
    <row r="524" spans="1:7">
      <c r="A524">
        <v>578</v>
      </c>
      <c r="B524">
        <v>1</v>
      </c>
      <c r="C524" s="87">
        <v>1</v>
      </c>
      <c r="D524" s="87">
        <v>0</v>
      </c>
      <c r="E524" s="87">
        <v>0.45049935579299899</v>
      </c>
      <c r="F524" s="87">
        <v>0.45049935579299899</v>
      </c>
      <c r="G524" s="87">
        <v>0.45049935579299899</v>
      </c>
    </row>
    <row r="525" spans="1:7">
      <c r="A525">
        <v>579</v>
      </c>
      <c r="B525">
        <v>1</v>
      </c>
      <c r="C525" s="87">
        <v>0</v>
      </c>
      <c r="D525" s="87">
        <v>0</v>
      </c>
      <c r="E525" s="87">
        <v>0.35382112860679599</v>
      </c>
      <c r="F525" s="87">
        <v>0.35382112860679599</v>
      </c>
      <c r="G525" s="87">
        <v>0.35382112860679599</v>
      </c>
    </row>
    <row r="526" spans="1:7">
      <c r="A526">
        <v>581</v>
      </c>
      <c r="B526">
        <v>2</v>
      </c>
      <c r="C526" s="87">
        <v>0.5</v>
      </c>
      <c r="D526" s="87">
        <v>0</v>
      </c>
      <c r="E526" s="87">
        <v>0.27429637312889099</v>
      </c>
      <c r="F526" s="87">
        <v>0.27177768945693997</v>
      </c>
      <c r="G526" s="87">
        <v>0.27681505680084201</v>
      </c>
    </row>
    <row r="527" spans="1:7">
      <c r="A527">
        <v>582</v>
      </c>
      <c r="B527">
        <v>2</v>
      </c>
      <c r="C527" s="87">
        <v>0</v>
      </c>
      <c r="D527" s="87">
        <v>0</v>
      </c>
      <c r="E527" s="87">
        <v>0.22739709168672601</v>
      </c>
      <c r="F527" s="87">
        <v>0.219437330961227</v>
      </c>
      <c r="G527" s="87">
        <v>0.23535685241222401</v>
      </c>
    </row>
    <row r="528" spans="1:7">
      <c r="A528">
        <v>586</v>
      </c>
      <c r="B528">
        <v>1</v>
      </c>
      <c r="C528" s="87">
        <v>0</v>
      </c>
      <c r="D528" s="87">
        <v>0</v>
      </c>
      <c r="E528" s="87">
        <v>0.28981685638427701</v>
      </c>
      <c r="F528" s="87">
        <v>0.28981685638427701</v>
      </c>
      <c r="G528" s="87">
        <v>0.28981685638427701</v>
      </c>
    </row>
    <row r="529" spans="1:7">
      <c r="A529">
        <v>595</v>
      </c>
      <c r="B529">
        <v>1</v>
      </c>
      <c r="C529" s="87">
        <v>0</v>
      </c>
      <c r="D529" s="87">
        <v>0</v>
      </c>
      <c r="E529" s="87">
        <v>0.23999896645546001</v>
      </c>
      <c r="F529" s="87">
        <v>0.23999896645546001</v>
      </c>
      <c r="G529" s="87">
        <v>0.23999896645546001</v>
      </c>
    </row>
    <row r="530" spans="1:7">
      <c r="A530">
        <v>600</v>
      </c>
      <c r="B530">
        <v>1</v>
      </c>
      <c r="C530" s="87">
        <v>1</v>
      </c>
      <c r="D530" s="87">
        <v>0</v>
      </c>
      <c r="E530" s="87">
        <v>0.29230877757072399</v>
      </c>
      <c r="F530" s="87">
        <v>0.29230877757072399</v>
      </c>
      <c r="G530" s="87">
        <v>0.29230877757072399</v>
      </c>
    </row>
    <row r="531" spans="1:7">
      <c r="A531">
        <v>601</v>
      </c>
      <c r="B531">
        <v>1</v>
      </c>
      <c r="C531" s="87">
        <v>1</v>
      </c>
      <c r="D531" s="87">
        <v>1</v>
      </c>
      <c r="E531" s="87">
        <v>0.52563637495040905</v>
      </c>
      <c r="F531" s="87">
        <v>0.52563637495040905</v>
      </c>
      <c r="G531" s="87">
        <v>0.52563637495040905</v>
      </c>
    </row>
    <row r="532" spans="1:7">
      <c r="A532">
        <v>602</v>
      </c>
      <c r="B532">
        <v>1</v>
      </c>
      <c r="C532" s="87">
        <v>0</v>
      </c>
      <c r="D532" s="87">
        <v>0</v>
      </c>
      <c r="E532" s="87">
        <v>0.28200441598892201</v>
      </c>
      <c r="F532" s="87">
        <v>0.28200441598892201</v>
      </c>
      <c r="G532" s="87">
        <v>0.28200441598892201</v>
      </c>
    </row>
    <row r="533" spans="1:7">
      <c r="A533">
        <v>610</v>
      </c>
      <c r="B533">
        <v>1</v>
      </c>
      <c r="C533" s="87">
        <v>0</v>
      </c>
      <c r="D533" s="87">
        <v>0</v>
      </c>
      <c r="E533" s="87">
        <v>0.17842504382133501</v>
      </c>
      <c r="F533" s="87">
        <v>0.17842504382133501</v>
      </c>
      <c r="G533" s="87">
        <v>0.17842504382133501</v>
      </c>
    </row>
    <row r="534" spans="1:7">
      <c r="A534">
        <v>612</v>
      </c>
      <c r="B534">
        <v>1</v>
      </c>
      <c r="C534" s="87">
        <v>0</v>
      </c>
      <c r="D534" s="87">
        <v>0</v>
      </c>
      <c r="E534" s="87">
        <v>0.251289963722229</v>
      </c>
      <c r="F534" s="87">
        <v>0.251289963722229</v>
      </c>
      <c r="G534" s="87">
        <v>0.251289963722229</v>
      </c>
    </row>
    <row r="535" spans="1:7">
      <c r="A535">
        <v>614</v>
      </c>
      <c r="B535">
        <v>1</v>
      </c>
      <c r="C535" s="87">
        <v>0</v>
      </c>
      <c r="D535" s="87">
        <v>0</v>
      </c>
      <c r="E535" s="87">
        <v>0.24604086577892301</v>
      </c>
      <c r="F535" s="87">
        <v>0.24604086577892301</v>
      </c>
      <c r="G535" s="87">
        <v>0.24604086577892301</v>
      </c>
    </row>
    <row r="536" spans="1:7">
      <c r="A536">
        <v>617</v>
      </c>
      <c r="B536">
        <v>1</v>
      </c>
      <c r="C536" s="87">
        <v>1</v>
      </c>
      <c r="D536" s="87">
        <v>1</v>
      </c>
      <c r="E536" s="87">
        <v>0.56872224807739302</v>
      </c>
      <c r="F536" s="87">
        <v>0.56872224807739302</v>
      </c>
      <c r="G536" s="87">
        <v>0.56872224807739302</v>
      </c>
    </row>
    <row r="537" spans="1:7">
      <c r="A537">
        <v>620</v>
      </c>
      <c r="B537">
        <v>1</v>
      </c>
      <c r="C537" s="87">
        <v>1</v>
      </c>
      <c r="D537" s="87">
        <v>1</v>
      </c>
      <c r="E537" s="87">
        <v>0.68506705760955799</v>
      </c>
      <c r="F537" s="87">
        <v>0.68506705760955799</v>
      </c>
      <c r="G537" s="87">
        <v>0.68506705760955799</v>
      </c>
    </row>
    <row r="538" spans="1:7">
      <c r="A538">
        <v>621</v>
      </c>
      <c r="B538">
        <v>1</v>
      </c>
      <c r="C538" s="87">
        <v>0</v>
      </c>
      <c r="D538" s="87">
        <v>0</v>
      </c>
      <c r="E538" s="87">
        <v>0.23019085824489599</v>
      </c>
      <c r="F538" s="87">
        <v>0.23019085824489599</v>
      </c>
      <c r="G538" s="87">
        <v>0.23019085824489599</v>
      </c>
    </row>
    <row r="539" spans="1:7">
      <c r="A539">
        <v>623</v>
      </c>
      <c r="B539">
        <v>1</v>
      </c>
      <c r="C539" s="87">
        <v>0</v>
      </c>
      <c r="D539" s="87">
        <v>0</v>
      </c>
      <c r="E539" s="87">
        <v>0.18125745654106101</v>
      </c>
      <c r="F539" s="87">
        <v>0.18125745654106101</v>
      </c>
      <c r="G539" s="87">
        <v>0.18125745654106101</v>
      </c>
    </row>
    <row r="540" spans="1:7">
      <c r="A540">
        <v>625</v>
      </c>
      <c r="B540">
        <v>1</v>
      </c>
      <c r="C540" s="87">
        <v>0</v>
      </c>
      <c r="D540" s="87">
        <v>0</v>
      </c>
      <c r="E540" s="87">
        <v>0.259345293045044</v>
      </c>
      <c r="F540" s="87">
        <v>0.259345293045044</v>
      </c>
      <c r="G540" s="87">
        <v>0.259345293045044</v>
      </c>
    </row>
    <row r="541" spans="1:7">
      <c r="A541">
        <v>627</v>
      </c>
      <c r="B541">
        <v>2</v>
      </c>
      <c r="C541" s="87">
        <v>0.5</v>
      </c>
      <c r="D541" s="87">
        <v>0</v>
      </c>
      <c r="E541" s="87">
        <v>0.32319508492946603</v>
      </c>
      <c r="F541" s="87">
        <v>0.32196077704429599</v>
      </c>
      <c r="G541" s="87">
        <v>0.32442939281463601</v>
      </c>
    </row>
    <row r="542" spans="1:7">
      <c r="A542">
        <v>629</v>
      </c>
      <c r="B542">
        <v>2</v>
      </c>
      <c r="C542" s="87">
        <v>0</v>
      </c>
      <c r="D542" s="87">
        <v>0</v>
      </c>
      <c r="E542" s="87">
        <v>0.32678991556167603</v>
      </c>
      <c r="F542" s="87">
        <v>0.25140476226806602</v>
      </c>
      <c r="G542" s="87">
        <v>0.40217506885528598</v>
      </c>
    </row>
    <row r="543" spans="1:7">
      <c r="A543">
        <v>641</v>
      </c>
      <c r="B543">
        <v>1</v>
      </c>
      <c r="C543" s="87">
        <v>0</v>
      </c>
      <c r="D543" s="87">
        <v>0</v>
      </c>
      <c r="E543" s="87">
        <v>0.205781519412994</v>
      </c>
      <c r="F543" s="87">
        <v>0.205781519412994</v>
      </c>
      <c r="G543" s="87">
        <v>0.205781519412994</v>
      </c>
    </row>
    <row r="544" spans="1:7">
      <c r="A544">
        <v>645</v>
      </c>
      <c r="B544">
        <v>1</v>
      </c>
      <c r="C544" s="87">
        <v>0</v>
      </c>
      <c r="D544" s="87">
        <v>0</v>
      </c>
      <c r="E544" s="87">
        <v>0.159572198987007</v>
      </c>
      <c r="F544" s="87">
        <v>0.159572198987007</v>
      </c>
      <c r="G544" s="87">
        <v>0.159572198987007</v>
      </c>
    </row>
    <row r="545" spans="1:7">
      <c r="A545">
        <v>653</v>
      </c>
      <c r="B545">
        <v>1</v>
      </c>
      <c r="C545" s="87">
        <v>1</v>
      </c>
      <c r="D545" s="87">
        <v>1</v>
      </c>
      <c r="E545" s="87">
        <v>0.65645217895507801</v>
      </c>
      <c r="F545" s="87">
        <v>0.65645217895507801</v>
      </c>
      <c r="G545" s="87">
        <v>0.65645217895507801</v>
      </c>
    </row>
    <row r="546" spans="1:7">
      <c r="A546">
        <v>654</v>
      </c>
      <c r="B546">
        <v>1</v>
      </c>
      <c r="C546" s="87">
        <v>0</v>
      </c>
      <c r="D546" s="87">
        <v>0</v>
      </c>
      <c r="E546" s="87">
        <v>0.19282060861587499</v>
      </c>
      <c r="F546" s="87">
        <v>0.19282060861587499</v>
      </c>
      <c r="G546" s="87">
        <v>0.19282060861587499</v>
      </c>
    </row>
    <row r="547" spans="1:7">
      <c r="A547">
        <v>655</v>
      </c>
      <c r="B547">
        <v>1</v>
      </c>
      <c r="C547" s="87">
        <v>0</v>
      </c>
      <c r="D547" s="87">
        <v>0</v>
      </c>
      <c r="E547" s="87">
        <v>0.29790672659874001</v>
      </c>
      <c r="F547" s="87">
        <v>0.29790672659874001</v>
      </c>
      <c r="G547" s="87">
        <v>0.29790672659874001</v>
      </c>
    </row>
    <row r="548" spans="1:7">
      <c r="A548">
        <v>656</v>
      </c>
      <c r="B548">
        <v>1</v>
      </c>
      <c r="C548" s="87">
        <v>0</v>
      </c>
      <c r="D548" s="87">
        <v>0</v>
      </c>
      <c r="E548" s="87">
        <v>0.35977229475974998</v>
      </c>
      <c r="F548" s="87">
        <v>0.35977229475974998</v>
      </c>
      <c r="G548" s="87">
        <v>0.35977229475974998</v>
      </c>
    </row>
    <row r="549" spans="1:7">
      <c r="A549">
        <v>669</v>
      </c>
      <c r="B549">
        <v>1</v>
      </c>
      <c r="C549" s="87">
        <v>1</v>
      </c>
      <c r="D549" s="87">
        <v>0</v>
      </c>
      <c r="E549" s="87">
        <v>0.42272704839706399</v>
      </c>
      <c r="F549" s="87">
        <v>0.42272704839706399</v>
      </c>
      <c r="G549" s="87">
        <v>0.42272704839706399</v>
      </c>
    </row>
    <row r="550" spans="1:7">
      <c r="A550">
        <v>720</v>
      </c>
      <c r="B550">
        <v>5939</v>
      </c>
      <c r="C550" s="87">
        <v>0.38188247179659901</v>
      </c>
      <c r="D550" s="87">
        <v>0.27327832968513199</v>
      </c>
      <c r="E550" s="87">
        <v>0.38185883221963102</v>
      </c>
      <c r="F550" s="87">
        <v>2.0425973460078201E-2</v>
      </c>
      <c r="G550" s="87">
        <v>0.97936147451400801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50"/>
  <sheetViews>
    <sheetView workbookViewId="0">
      <selection activeCell="J36" sqref="J36"/>
    </sheetView>
  </sheetViews>
  <sheetFormatPr baseColWidth="10" defaultRowHeight="15"/>
  <cols>
    <col min="1" max="1" width="19.140625" bestFit="1" customWidth="1"/>
    <col min="2" max="2" width="5" bestFit="1" customWidth="1"/>
    <col min="3" max="3" width="13" bestFit="1" customWidth="1"/>
    <col min="4" max="4" width="13.7109375" bestFit="1" customWidth="1"/>
    <col min="5" max="5" width="10" bestFit="1" customWidth="1"/>
    <col min="6" max="6" width="9.5703125" bestFit="1" customWidth="1"/>
    <col min="7" max="7" width="9.85546875" bestFit="1" customWidth="1"/>
  </cols>
  <sheetData>
    <row r="1" spans="1:7">
      <c r="A1" t="s">
        <v>49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>
      <c r="A2">
        <v>0</v>
      </c>
      <c r="B2">
        <v>13</v>
      </c>
      <c r="C2" s="13">
        <v>0.30769230769230799</v>
      </c>
      <c r="D2" s="13">
        <v>0.30769230769230799</v>
      </c>
      <c r="E2" s="13">
        <v>0.39602229830164198</v>
      </c>
      <c r="F2" s="13">
        <v>2.64142416417599E-2</v>
      </c>
      <c r="G2" s="13">
        <v>0.796930491924286</v>
      </c>
    </row>
    <row r="3" spans="1:7">
      <c r="A3">
        <v>1</v>
      </c>
      <c r="B3">
        <v>37</v>
      </c>
      <c r="C3" s="13">
        <v>0.43243243243243201</v>
      </c>
      <c r="D3" s="13">
        <v>0.43243243243243201</v>
      </c>
      <c r="E3" s="13">
        <v>0.46794578367592499</v>
      </c>
      <c r="F3" s="13">
        <v>2.5755850598216098E-2</v>
      </c>
      <c r="G3" s="13">
        <v>0.88167816400527999</v>
      </c>
    </row>
    <row r="4" spans="1:7">
      <c r="A4">
        <v>2</v>
      </c>
      <c r="B4">
        <v>92</v>
      </c>
      <c r="C4" s="13">
        <v>0.57608695652173902</v>
      </c>
      <c r="D4" s="13">
        <v>0.58695652173913004</v>
      </c>
      <c r="E4" s="13">
        <v>0.54144292383495196</v>
      </c>
      <c r="F4" s="13">
        <v>1.9270898774266201E-2</v>
      </c>
      <c r="G4" s="13">
        <v>0.96498721837997403</v>
      </c>
    </row>
    <row r="5" spans="1:7">
      <c r="A5">
        <v>3</v>
      </c>
      <c r="B5">
        <v>99</v>
      </c>
      <c r="C5" s="13">
        <v>0.39393939393939398</v>
      </c>
      <c r="D5" s="13">
        <v>0.40404040404040398</v>
      </c>
      <c r="E5" s="13">
        <v>0.45152175033258102</v>
      </c>
      <c r="F5" s="13">
        <v>1.514339633286E-2</v>
      </c>
      <c r="G5" s="13">
        <v>0.967723429203033</v>
      </c>
    </row>
    <row r="6" spans="1:7">
      <c r="A6">
        <v>4</v>
      </c>
      <c r="B6">
        <v>124</v>
      </c>
      <c r="C6" s="13">
        <v>0.54032258064516103</v>
      </c>
      <c r="D6" s="13">
        <v>0.483870967741935</v>
      </c>
      <c r="E6" s="13">
        <v>0.48971426490724301</v>
      </c>
      <c r="F6" s="13">
        <v>1.5246903523802801E-2</v>
      </c>
      <c r="G6" s="13">
        <v>0.97838610410690297</v>
      </c>
    </row>
    <row r="7" spans="1:7">
      <c r="A7">
        <v>5</v>
      </c>
      <c r="B7">
        <v>116</v>
      </c>
      <c r="C7" s="13">
        <v>0.42241379310344801</v>
      </c>
      <c r="D7" s="13">
        <v>0.39655172413793099</v>
      </c>
      <c r="E7" s="13">
        <v>0.43292268084619101</v>
      </c>
      <c r="F7" s="13">
        <v>1.5157064422964999E-2</v>
      </c>
      <c r="G7" s="13">
        <v>0.96970123052597001</v>
      </c>
    </row>
    <row r="8" spans="1:7">
      <c r="A8">
        <v>6</v>
      </c>
      <c r="B8">
        <v>104</v>
      </c>
      <c r="C8" s="13">
        <v>0.394230769230769</v>
      </c>
      <c r="D8" s="13">
        <v>0.43269230769230799</v>
      </c>
      <c r="E8" s="13">
        <v>0.45319457982595202</v>
      </c>
      <c r="F8" s="13">
        <v>1.7330156639218299E-2</v>
      </c>
      <c r="G8" s="13">
        <v>0.97452479600906405</v>
      </c>
    </row>
    <row r="9" spans="1:7">
      <c r="A9">
        <v>7</v>
      </c>
      <c r="B9">
        <v>76</v>
      </c>
      <c r="C9" s="13">
        <v>0.46052631578947401</v>
      </c>
      <c r="D9" s="13">
        <v>0.43421052631578899</v>
      </c>
      <c r="E9" s="13">
        <v>0.476979779447184</v>
      </c>
      <c r="F9" s="13">
        <v>1.8058804795145999E-2</v>
      </c>
      <c r="G9" s="13">
        <v>0.97861140966415405</v>
      </c>
    </row>
    <row r="10" spans="1:7">
      <c r="A10">
        <v>8</v>
      </c>
      <c r="B10">
        <v>91</v>
      </c>
      <c r="C10" s="13">
        <v>0.43956043956044</v>
      </c>
      <c r="D10" s="13">
        <v>0.39560439560439598</v>
      </c>
      <c r="E10" s="13">
        <v>0.41607715568126602</v>
      </c>
      <c r="F10" s="13">
        <v>3.00295930355787E-2</v>
      </c>
      <c r="G10" s="13">
        <v>0.97281497716903698</v>
      </c>
    </row>
    <row r="11" spans="1:7">
      <c r="A11">
        <v>9</v>
      </c>
      <c r="B11">
        <v>70</v>
      </c>
      <c r="C11" s="13">
        <v>0.45714285714285702</v>
      </c>
      <c r="D11" s="13">
        <v>0.47142857142857097</v>
      </c>
      <c r="E11" s="13">
        <v>0.48510855524135499</v>
      </c>
      <c r="F11" s="13">
        <v>2.6448266580700899E-2</v>
      </c>
      <c r="G11" s="13">
        <v>0.966314136981964</v>
      </c>
    </row>
    <row r="12" spans="1:7">
      <c r="A12">
        <v>10</v>
      </c>
      <c r="B12">
        <v>78</v>
      </c>
      <c r="C12" s="13">
        <v>0.46153846153846201</v>
      </c>
      <c r="D12" s="13">
        <v>0.42307692307692302</v>
      </c>
      <c r="E12" s="13">
        <v>0.45583343427055201</v>
      </c>
      <c r="F12" s="13">
        <v>2.0425973460078201E-2</v>
      </c>
      <c r="G12" s="13">
        <v>0.97718417644500699</v>
      </c>
    </row>
    <row r="13" spans="1:7">
      <c r="A13">
        <v>11</v>
      </c>
      <c r="B13">
        <v>73</v>
      </c>
      <c r="C13" s="13">
        <v>0.35616438356164398</v>
      </c>
      <c r="D13" s="13">
        <v>0.35616438356164398</v>
      </c>
      <c r="E13" s="13">
        <v>0.407231253610082</v>
      </c>
      <c r="F13" s="13">
        <v>1.78290978074074E-2</v>
      </c>
      <c r="G13" s="13">
        <v>0.97858619689941395</v>
      </c>
    </row>
    <row r="14" spans="1:7">
      <c r="A14">
        <v>12</v>
      </c>
      <c r="B14">
        <v>68</v>
      </c>
      <c r="C14" s="13">
        <v>0.60294117647058798</v>
      </c>
      <c r="D14" s="13">
        <v>0.57352941176470595</v>
      </c>
      <c r="E14" s="13">
        <v>0.54290880486095205</v>
      </c>
      <c r="F14" s="13">
        <v>1.42235560342669E-2</v>
      </c>
      <c r="G14" s="13">
        <v>0.978679418563843</v>
      </c>
    </row>
    <row r="15" spans="1:7">
      <c r="A15">
        <v>13</v>
      </c>
      <c r="B15">
        <v>73</v>
      </c>
      <c r="C15" s="13">
        <v>0.52054794520547898</v>
      </c>
      <c r="D15" s="13">
        <v>0.49315068493150699</v>
      </c>
      <c r="E15" s="13">
        <v>0.53890431856047605</v>
      </c>
      <c r="F15" s="13">
        <v>1.48501582443714E-2</v>
      </c>
      <c r="G15" s="13">
        <v>0.98210161924362205</v>
      </c>
    </row>
    <row r="16" spans="1:7">
      <c r="A16">
        <v>14</v>
      </c>
      <c r="B16">
        <v>89</v>
      </c>
      <c r="C16" s="13">
        <v>0.50561797752809001</v>
      </c>
      <c r="D16" s="13">
        <v>0.56179775280898903</v>
      </c>
      <c r="E16" s="13">
        <v>0.54358873832343002</v>
      </c>
      <c r="F16" s="13">
        <v>2.3661067709326699E-2</v>
      </c>
      <c r="G16" s="13">
        <v>0.977106392383575</v>
      </c>
    </row>
    <row r="17" spans="1:7">
      <c r="A17">
        <v>15</v>
      </c>
      <c r="B17">
        <v>97</v>
      </c>
      <c r="C17" s="13">
        <v>0.52577319587628901</v>
      </c>
      <c r="D17" s="13">
        <v>0.51546391752577303</v>
      </c>
      <c r="E17" s="13">
        <v>0.49205928931454401</v>
      </c>
      <c r="F17" s="13">
        <v>2.75892149657011E-2</v>
      </c>
      <c r="G17" s="13">
        <v>0.97560787200927701</v>
      </c>
    </row>
    <row r="18" spans="1:7">
      <c r="A18">
        <v>16</v>
      </c>
      <c r="B18">
        <v>98</v>
      </c>
      <c r="C18" s="13">
        <v>0.52040816326530603</v>
      </c>
      <c r="D18" s="13">
        <v>0.54081632653061196</v>
      </c>
      <c r="E18" s="13">
        <v>0.524022181765461</v>
      </c>
      <c r="F18" s="13">
        <v>2.7357392013072999E-2</v>
      </c>
      <c r="G18" s="13">
        <v>0.96763247251510598</v>
      </c>
    </row>
    <row r="19" spans="1:7">
      <c r="A19">
        <v>17</v>
      </c>
      <c r="B19">
        <v>109</v>
      </c>
      <c r="C19" s="13">
        <v>0.48623853211009199</v>
      </c>
      <c r="D19" s="13">
        <v>0.44954128440367003</v>
      </c>
      <c r="E19" s="13">
        <v>0.49090658068451898</v>
      </c>
      <c r="F19" s="13">
        <v>2.84515414386988E-2</v>
      </c>
      <c r="G19" s="13">
        <v>0.97554111480712902</v>
      </c>
    </row>
    <row r="20" spans="1:7">
      <c r="A20">
        <v>18</v>
      </c>
      <c r="B20">
        <v>124</v>
      </c>
      <c r="C20" s="13">
        <v>0.51612903225806495</v>
      </c>
      <c r="D20" s="13">
        <v>0.45161290322580599</v>
      </c>
      <c r="E20" s="13">
        <v>0.51310812675904804</v>
      </c>
      <c r="F20" s="13">
        <v>1.98888126760721E-2</v>
      </c>
      <c r="G20" s="13">
        <v>0.97394460439681996</v>
      </c>
    </row>
    <row r="21" spans="1:7">
      <c r="A21">
        <v>19</v>
      </c>
      <c r="B21">
        <v>133</v>
      </c>
      <c r="C21" s="13">
        <v>0.56390977443609003</v>
      </c>
      <c r="D21" s="13">
        <v>0.50375939849624096</v>
      </c>
      <c r="E21" s="13">
        <v>0.50987944498490101</v>
      </c>
      <c r="F21" s="13">
        <v>1.256097946316E-2</v>
      </c>
      <c r="G21" s="13">
        <v>0.96637964248657204</v>
      </c>
    </row>
    <row r="22" spans="1:7">
      <c r="A22">
        <v>20</v>
      </c>
      <c r="B22">
        <v>144</v>
      </c>
      <c r="C22" s="13">
        <v>0.59722222222222199</v>
      </c>
      <c r="D22" s="13">
        <v>0.50694444444444398</v>
      </c>
      <c r="E22" s="13">
        <v>0.52746291487063801</v>
      </c>
      <c r="F22" s="13">
        <v>1.47031787782907E-2</v>
      </c>
      <c r="G22" s="13">
        <v>0.98015862703323398</v>
      </c>
    </row>
    <row r="23" spans="1:7">
      <c r="A23">
        <v>21</v>
      </c>
      <c r="B23">
        <v>150</v>
      </c>
      <c r="C23" s="13">
        <v>0.44666666666666699</v>
      </c>
      <c r="D23" s="13">
        <v>0.40666666666666701</v>
      </c>
      <c r="E23" s="13">
        <v>0.46281572236369101</v>
      </c>
      <c r="F23" s="13">
        <v>1.41956564038992E-2</v>
      </c>
      <c r="G23" s="13">
        <v>0.98140597343444802</v>
      </c>
    </row>
    <row r="24" spans="1:7">
      <c r="A24">
        <v>22</v>
      </c>
      <c r="B24">
        <v>209</v>
      </c>
      <c r="C24" s="13">
        <v>0.497607655502392</v>
      </c>
      <c r="D24" s="13">
        <v>0.44497607655502402</v>
      </c>
      <c r="E24" s="13">
        <v>0.48986353199376398</v>
      </c>
      <c r="F24" s="13">
        <v>1.3853879645466799E-2</v>
      </c>
      <c r="G24" s="13">
        <v>0.98091793060302701</v>
      </c>
    </row>
    <row r="25" spans="1:7">
      <c r="A25">
        <v>23</v>
      </c>
      <c r="B25">
        <v>196</v>
      </c>
      <c r="C25" s="13">
        <v>0.48469387755102</v>
      </c>
      <c r="D25" s="13">
        <v>0.43877551020408201</v>
      </c>
      <c r="E25" s="13">
        <v>0.47491592751834899</v>
      </c>
      <c r="F25" s="13">
        <v>1.4001921750605099E-2</v>
      </c>
      <c r="G25" s="13">
        <v>0.97137546539306596</v>
      </c>
    </row>
    <row r="26" spans="1:7">
      <c r="A26">
        <v>24</v>
      </c>
      <c r="B26">
        <v>219</v>
      </c>
      <c r="C26" s="13">
        <v>0.45662100456621002</v>
      </c>
      <c r="D26" s="13">
        <v>0.39269406392694101</v>
      </c>
      <c r="E26" s="13">
        <v>0.451652121844969</v>
      </c>
      <c r="F26" s="13">
        <v>1.6705941408872601E-2</v>
      </c>
      <c r="G26" s="13">
        <v>0.96732068061828602</v>
      </c>
    </row>
    <row r="27" spans="1:7">
      <c r="A27">
        <v>25</v>
      </c>
      <c r="B27">
        <v>233</v>
      </c>
      <c r="C27" s="13">
        <v>0.46351931330472101</v>
      </c>
      <c r="D27" s="13">
        <v>0.41630901287553601</v>
      </c>
      <c r="E27" s="13">
        <v>0.46742470787094598</v>
      </c>
      <c r="F27" s="13">
        <v>1.6306875273585299E-2</v>
      </c>
      <c r="G27" s="13">
        <v>0.97251778841018699</v>
      </c>
    </row>
    <row r="28" spans="1:7">
      <c r="A28">
        <v>26</v>
      </c>
      <c r="B28">
        <v>264</v>
      </c>
      <c r="C28" s="13">
        <v>0.49621212121212099</v>
      </c>
      <c r="D28" s="13">
        <v>0.40151515151515099</v>
      </c>
      <c r="E28" s="13">
        <v>0.46337743809051601</v>
      </c>
      <c r="F28" s="13">
        <v>1.73416510224342E-2</v>
      </c>
      <c r="G28" s="13">
        <v>0.97065103054046598</v>
      </c>
    </row>
    <row r="29" spans="1:7">
      <c r="A29">
        <v>27</v>
      </c>
      <c r="B29">
        <v>287</v>
      </c>
      <c r="C29" s="13">
        <v>0.43554006968641101</v>
      </c>
      <c r="D29" s="13">
        <v>0.37630662020905897</v>
      </c>
      <c r="E29" s="13">
        <v>0.45581615093822903</v>
      </c>
      <c r="F29" s="13">
        <v>1.6217432916164402E-2</v>
      </c>
      <c r="G29" s="13">
        <v>0.96951383352279696</v>
      </c>
    </row>
    <row r="30" spans="1:7">
      <c r="A30">
        <v>28</v>
      </c>
      <c r="B30">
        <v>303</v>
      </c>
      <c r="C30" s="13">
        <v>0.49174917491749198</v>
      </c>
      <c r="D30" s="13">
        <v>0.40594059405940602</v>
      </c>
      <c r="E30" s="13">
        <v>0.46475327629657498</v>
      </c>
      <c r="F30" s="13">
        <v>2.3030901327729201E-2</v>
      </c>
      <c r="G30" s="13">
        <v>0.97457629442214999</v>
      </c>
    </row>
    <row r="31" spans="1:7">
      <c r="A31">
        <v>29</v>
      </c>
      <c r="B31">
        <v>311</v>
      </c>
      <c r="C31" s="13">
        <v>0.43086816720257198</v>
      </c>
      <c r="D31" s="13">
        <v>0.35691318327974297</v>
      </c>
      <c r="E31" s="13">
        <v>0.44133588432415199</v>
      </c>
      <c r="F31" s="13">
        <v>1.3345581479370599E-2</v>
      </c>
      <c r="G31" s="13">
        <v>0.97205251455306996</v>
      </c>
    </row>
    <row r="32" spans="1:7">
      <c r="A32">
        <v>30</v>
      </c>
      <c r="B32">
        <v>321</v>
      </c>
      <c r="C32" s="13">
        <v>0.47663551401869197</v>
      </c>
      <c r="D32" s="13">
        <v>0.40498442367601201</v>
      </c>
      <c r="E32" s="13">
        <v>0.47267157667696602</v>
      </c>
      <c r="F32" s="13">
        <v>1.4528279192745699E-2</v>
      </c>
      <c r="G32" s="13">
        <v>0.97777014970779397</v>
      </c>
    </row>
    <row r="33" spans="1:7">
      <c r="A33">
        <v>31</v>
      </c>
      <c r="B33">
        <v>314</v>
      </c>
      <c r="C33" s="13">
        <v>0.404458598726115</v>
      </c>
      <c r="D33" s="13">
        <v>0.34713375796178297</v>
      </c>
      <c r="E33" s="13">
        <v>0.435382720679163</v>
      </c>
      <c r="F33" s="13">
        <v>1.5018359757959799E-2</v>
      </c>
      <c r="G33" s="13">
        <v>0.97216683626174905</v>
      </c>
    </row>
    <row r="34" spans="1:7">
      <c r="A34">
        <v>32</v>
      </c>
      <c r="B34">
        <v>320</v>
      </c>
      <c r="C34" s="13">
        <v>0.41249999999999998</v>
      </c>
      <c r="D34" s="13">
        <v>0.3125</v>
      </c>
      <c r="E34" s="13">
        <v>0.41624149386770998</v>
      </c>
      <c r="F34" s="13">
        <v>1.5781005844473801E-2</v>
      </c>
      <c r="G34" s="13">
        <v>0.96486616134643599</v>
      </c>
    </row>
    <row r="35" spans="1:7">
      <c r="A35">
        <v>33</v>
      </c>
      <c r="B35">
        <v>357</v>
      </c>
      <c r="C35" s="13">
        <v>0.42296918767507002</v>
      </c>
      <c r="D35" s="13">
        <v>0.34733893557423001</v>
      </c>
      <c r="E35" s="13">
        <v>0.42842611519186802</v>
      </c>
      <c r="F35" s="13">
        <v>1.7738202586770099E-2</v>
      </c>
      <c r="G35" s="13">
        <v>0.97537893056869496</v>
      </c>
    </row>
    <row r="36" spans="1:7">
      <c r="A36">
        <v>34</v>
      </c>
      <c r="B36">
        <v>349</v>
      </c>
      <c r="C36" s="13">
        <v>0.39255014326647603</v>
      </c>
      <c r="D36" s="13">
        <v>0.32091690544412599</v>
      </c>
      <c r="E36" s="13">
        <v>0.414001215489469</v>
      </c>
      <c r="F36" s="13">
        <v>1.3680820353329201E-2</v>
      </c>
      <c r="G36" s="13">
        <v>0.97696781158447299</v>
      </c>
    </row>
    <row r="37" spans="1:7">
      <c r="A37">
        <v>35</v>
      </c>
      <c r="B37">
        <v>305</v>
      </c>
      <c r="C37" s="13">
        <v>0.38360655737704902</v>
      </c>
      <c r="D37" s="13">
        <v>0.29836065573770498</v>
      </c>
      <c r="E37" s="13">
        <v>0.410030008449418</v>
      </c>
      <c r="F37" s="13">
        <v>1.65355578064919E-2</v>
      </c>
      <c r="G37" s="13">
        <v>0.976781785488129</v>
      </c>
    </row>
    <row r="38" spans="1:7">
      <c r="A38">
        <v>36</v>
      </c>
      <c r="B38">
        <v>308</v>
      </c>
      <c r="C38" s="13">
        <v>0.46428571428571402</v>
      </c>
      <c r="D38" s="13">
        <v>0.34090909090909099</v>
      </c>
      <c r="E38" s="13">
        <v>0.43964518630248201</v>
      </c>
      <c r="F38" s="13">
        <v>1.40147777274251E-2</v>
      </c>
      <c r="G38" s="13">
        <v>0.97481572628021196</v>
      </c>
    </row>
    <row r="39" spans="1:7">
      <c r="A39">
        <v>37</v>
      </c>
      <c r="B39">
        <v>290</v>
      </c>
      <c r="C39" s="13">
        <v>0.424137931034483</v>
      </c>
      <c r="D39" s="13">
        <v>0.30344827586206902</v>
      </c>
      <c r="E39" s="13">
        <v>0.40458188535452899</v>
      </c>
      <c r="F39" s="13">
        <v>2.1438255906105E-2</v>
      </c>
      <c r="G39" s="13">
        <v>0.97689068317413297</v>
      </c>
    </row>
    <row r="40" spans="1:7">
      <c r="A40">
        <v>38</v>
      </c>
      <c r="B40">
        <v>277</v>
      </c>
      <c r="C40" s="13">
        <v>0.36101083032490999</v>
      </c>
      <c r="D40" s="13">
        <v>0.27436823104693098</v>
      </c>
      <c r="E40" s="13">
        <v>0.408132032541699</v>
      </c>
      <c r="F40" s="13">
        <v>2.0379774272441899E-2</v>
      </c>
      <c r="G40" s="13">
        <v>0.97048640251159701</v>
      </c>
    </row>
    <row r="41" spans="1:7">
      <c r="A41">
        <v>39</v>
      </c>
      <c r="B41">
        <v>238</v>
      </c>
      <c r="C41" s="13">
        <v>0.436974789915966</v>
      </c>
      <c r="D41" s="13">
        <v>0.34033613445378202</v>
      </c>
      <c r="E41" s="13">
        <v>0.42713922244191399</v>
      </c>
      <c r="F41" s="13">
        <v>1.43532454967499E-2</v>
      </c>
      <c r="G41" s="13">
        <v>0.969895839691162</v>
      </c>
    </row>
    <row r="42" spans="1:7">
      <c r="A42">
        <v>40</v>
      </c>
      <c r="B42">
        <v>296</v>
      </c>
      <c r="C42" s="13">
        <v>0.46959459459459502</v>
      </c>
      <c r="D42" s="13">
        <v>0.38175675675675702</v>
      </c>
      <c r="E42" s="13">
        <v>0.46004940674489198</v>
      </c>
      <c r="F42" s="13">
        <v>1.6443725675344498E-2</v>
      </c>
      <c r="G42" s="13">
        <v>0.97444653511047397</v>
      </c>
    </row>
    <row r="43" spans="1:7">
      <c r="A43">
        <v>41</v>
      </c>
      <c r="B43">
        <v>240</v>
      </c>
      <c r="C43" s="13">
        <v>0.37083333333333302</v>
      </c>
      <c r="D43" s="13">
        <v>0.32500000000000001</v>
      </c>
      <c r="E43" s="13">
        <v>0.41534827740397301</v>
      </c>
      <c r="F43" s="13">
        <v>1.7640158534050002E-2</v>
      </c>
      <c r="G43" s="13">
        <v>0.97154051065444902</v>
      </c>
    </row>
    <row r="44" spans="1:7">
      <c r="A44">
        <v>42</v>
      </c>
      <c r="B44">
        <v>231</v>
      </c>
      <c r="C44" s="13">
        <v>0.45454545454545497</v>
      </c>
      <c r="D44" s="13">
        <v>0.35064935064935099</v>
      </c>
      <c r="E44" s="13">
        <v>0.425137353415936</v>
      </c>
      <c r="F44" s="13">
        <v>1.43527332693338E-2</v>
      </c>
      <c r="G44" s="13">
        <v>0.97501093149185203</v>
      </c>
    </row>
    <row r="45" spans="1:7">
      <c r="A45">
        <v>43</v>
      </c>
      <c r="B45">
        <v>232</v>
      </c>
      <c r="C45" s="13">
        <v>0.41810344827586199</v>
      </c>
      <c r="D45" s="13">
        <v>0.36206896551724099</v>
      </c>
      <c r="E45" s="13">
        <v>0.435053681721911</v>
      </c>
      <c r="F45" s="13">
        <v>2.26318314671516E-2</v>
      </c>
      <c r="G45" s="13">
        <v>0.97606533765792802</v>
      </c>
    </row>
    <row r="46" spans="1:7">
      <c r="A46">
        <v>44</v>
      </c>
      <c r="B46">
        <v>189</v>
      </c>
      <c r="C46" s="13">
        <v>0.41269841269841301</v>
      </c>
      <c r="D46" s="13">
        <v>0.30687830687830697</v>
      </c>
      <c r="E46" s="13">
        <v>0.417577875610539</v>
      </c>
      <c r="F46" s="13">
        <v>2.35200133174658E-2</v>
      </c>
      <c r="G46" s="13">
        <v>0.97848767042160001</v>
      </c>
    </row>
    <row r="47" spans="1:7">
      <c r="A47">
        <v>45</v>
      </c>
      <c r="B47">
        <v>197</v>
      </c>
      <c r="C47" s="13">
        <v>0.43147208121827402</v>
      </c>
      <c r="D47" s="13">
        <v>0.37563451776649698</v>
      </c>
      <c r="E47" s="13">
        <v>0.436056936386651</v>
      </c>
      <c r="F47" s="13">
        <v>1.7485424876213101E-2</v>
      </c>
      <c r="G47" s="13">
        <v>0.95682454109191895</v>
      </c>
    </row>
    <row r="48" spans="1:7">
      <c r="A48">
        <v>46</v>
      </c>
      <c r="B48">
        <v>171</v>
      </c>
      <c r="C48" s="13">
        <v>0.40350877192982498</v>
      </c>
      <c r="D48" s="13">
        <v>0.30994152046783602</v>
      </c>
      <c r="E48" s="13">
        <v>0.42290357618500102</v>
      </c>
      <c r="F48" s="13">
        <v>1.5603006817400501E-2</v>
      </c>
      <c r="G48" s="13">
        <v>0.96966367959976196</v>
      </c>
    </row>
    <row r="49" spans="1:7">
      <c r="A49">
        <v>47</v>
      </c>
      <c r="B49">
        <v>158</v>
      </c>
      <c r="C49" s="13">
        <v>0.487341772151899</v>
      </c>
      <c r="D49" s="13">
        <v>0.386075949367089</v>
      </c>
      <c r="E49" s="13">
        <v>0.45369947641569203</v>
      </c>
      <c r="F49" s="13">
        <v>2.4368308484554301E-2</v>
      </c>
      <c r="G49" s="13">
        <v>0.97434991598129295</v>
      </c>
    </row>
    <row r="50" spans="1:7">
      <c r="A50">
        <v>48</v>
      </c>
      <c r="B50">
        <v>170</v>
      </c>
      <c r="C50" s="13">
        <v>0.51176470588235301</v>
      </c>
      <c r="D50" s="13">
        <v>0.35882352941176499</v>
      </c>
      <c r="E50" s="13">
        <v>0.43387245639939498</v>
      </c>
      <c r="F50" s="13">
        <v>1.77018903195858E-2</v>
      </c>
      <c r="G50" s="13">
        <v>0.95032894611358598</v>
      </c>
    </row>
    <row r="51" spans="1:7">
      <c r="A51">
        <v>49</v>
      </c>
      <c r="B51">
        <v>147</v>
      </c>
      <c r="C51" s="13">
        <v>0.50340136054421802</v>
      </c>
      <c r="D51" s="13">
        <v>0.319727891156463</v>
      </c>
      <c r="E51" s="13">
        <v>0.42873160609481298</v>
      </c>
      <c r="F51" s="13">
        <v>1.3278635218739499E-2</v>
      </c>
      <c r="G51" s="13">
        <v>0.97529387474060103</v>
      </c>
    </row>
    <row r="52" spans="1:7">
      <c r="A52">
        <v>50</v>
      </c>
      <c r="B52">
        <v>170</v>
      </c>
      <c r="C52" s="13">
        <v>0.48823529411764699</v>
      </c>
      <c r="D52" s="13">
        <v>0.35882352941176499</v>
      </c>
      <c r="E52" s="13">
        <v>0.44903561690931798</v>
      </c>
      <c r="F52" s="13">
        <v>1.6072811558842701E-2</v>
      </c>
      <c r="G52" s="13">
        <v>0.97487598657607999</v>
      </c>
    </row>
    <row r="53" spans="1:7">
      <c r="A53">
        <v>51</v>
      </c>
      <c r="B53">
        <v>165</v>
      </c>
      <c r="C53" s="13">
        <v>0.412121212121212</v>
      </c>
      <c r="D53" s="13">
        <v>0.36969696969697002</v>
      </c>
      <c r="E53" s="13">
        <v>0.459084051362041</v>
      </c>
      <c r="F53" s="13">
        <v>1.6229869797825799E-2</v>
      </c>
      <c r="G53" s="13">
        <v>0.98131012916564897</v>
      </c>
    </row>
    <row r="54" spans="1:7">
      <c r="A54">
        <v>52</v>
      </c>
      <c r="B54">
        <v>156</v>
      </c>
      <c r="C54" s="13">
        <v>0.45512820512820501</v>
      </c>
      <c r="D54" s="13">
        <v>0.37820512820512803</v>
      </c>
      <c r="E54" s="13">
        <v>0.45408516194528098</v>
      </c>
      <c r="F54" s="13">
        <v>1.5102077275514599E-2</v>
      </c>
      <c r="G54" s="13">
        <v>0.96683692932128895</v>
      </c>
    </row>
    <row r="55" spans="1:7">
      <c r="A55">
        <v>53</v>
      </c>
      <c r="B55">
        <v>150</v>
      </c>
      <c r="C55" s="13">
        <v>0.473333333333333</v>
      </c>
      <c r="D55" s="13">
        <v>0.42</v>
      </c>
      <c r="E55" s="13">
        <v>0.48978964050610901</v>
      </c>
      <c r="F55" s="13">
        <v>1.74661092460155E-2</v>
      </c>
      <c r="G55" s="13">
        <v>0.97356861829757702</v>
      </c>
    </row>
    <row r="56" spans="1:7">
      <c r="A56">
        <v>54</v>
      </c>
      <c r="B56">
        <v>176</v>
      </c>
      <c r="C56" s="13">
        <v>0.46022727272727298</v>
      </c>
      <c r="D56" s="13">
        <v>0.44318181818181801</v>
      </c>
      <c r="E56" s="13">
        <v>0.48356099456379398</v>
      </c>
      <c r="F56" s="13">
        <v>1.59751921892166E-2</v>
      </c>
      <c r="G56" s="13">
        <v>0.96926730871200595</v>
      </c>
    </row>
    <row r="57" spans="1:7">
      <c r="A57">
        <v>55</v>
      </c>
      <c r="B57">
        <v>166</v>
      </c>
      <c r="C57" s="13">
        <v>0.451807228915663</v>
      </c>
      <c r="D57" s="13">
        <v>0.39759036144578302</v>
      </c>
      <c r="E57" s="13">
        <v>0.456744993481426</v>
      </c>
      <c r="F57" s="13">
        <v>1.55754266306758E-2</v>
      </c>
      <c r="G57" s="13">
        <v>0.97507405281066895</v>
      </c>
    </row>
    <row r="58" spans="1:7">
      <c r="A58">
        <v>56</v>
      </c>
      <c r="B58">
        <v>174</v>
      </c>
      <c r="C58" s="13">
        <v>0.47126436781609199</v>
      </c>
      <c r="D58" s="13">
        <v>0.40229885057471299</v>
      </c>
      <c r="E58" s="13">
        <v>0.46624104188348398</v>
      </c>
      <c r="F58" s="13">
        <v>1.36088151484728E-2</v>
      </c>
      <c r="G58" s="13">
        <v>0.96152055263519298</v>
      </c>
    </row>
    <row r="59" spans="1:7">
      <c r="A59">
        <v>57</v>
      </c>
      <c r="B59">
        <v>163</v>
      </c>
      <c r="C59" s="13">
        <v>0.39263803680981602</v>
      </c>
      <c r="D59" s="13">
        <v>0.36809815950920199</v>
      </c>
      <c r="E59" s="13">
        <v>0.44621798478386898</v>
      </c>
      <c r="F59" s="13">
        <v>2.0097581669688201E-2</v>
      </c>
      <c r="G59" s="13">
        <v>0.97695291042327903</v>
      </c>
    </row>
    <row r="60" spans="1:7">
      <c r="A60">
        <v>58</v>
      </c>
      <c r="B60">
        <v>163</v>
      </c>
      <c r="C60" s="13">
        <v>0.41104294478527598</v>
      </c>
      <c r="D60" s="13">
        <v>0.28834355828220898</v>
      </c>
      <c r="E60" s="13">
        <v>0.41655100077573498</v>
      </c>
      <c r="F60" s="13">
        <v>1.73072870820761E-2</v>
      </c>
      <c r="G60" s="13">
        <v>0.97364896535873402</v>
      </c>
    </row>
    <row r="61" spans="1:7">
      <c r="A61">
        <v>59</v>
      </c>
      <c r="B61">
        <v>165</v>
      </c>
      <c r="C61" s="13">
        <v>0.442424242424242</v>
      </c>
      <c r="D61" s="13">
        <v>0.36969696969697002</v>
      </c>
      <c r="E61" s="13">
        <v>0.44785421188130498</v>
      </c>
      <c r="F61" s="13">
        <v>2.0602069795131701E-2</v>
      </c>
      <c r="G61" s="13">
        <v>0.97639572620391801</v>
      </c>
    </row>
    <row r="62" spans="1:7">
      <c r="A62">
        <v>60</v>
      </c>
      <c r="B62">
        <v>195</v>
      </c>
      <c r="C62" s="13">
        <v>0.44615384615384601</v>
      </c>
      <c r="D62" s="13">
        <v>0.31282051282051299</v>
      </c>
      <c r="E62" s="13">
        <v>0.436485276261392</v>
      </c>
      <c r="F62" s="13">
        <v>1.31645398214459E-2</v>
      </c>
      <c r="G62" s="13">
        <v>0.97851228713989302</v>
      </c>
    </row>
    <row r="63" spans="1:7">
      <c r="A63">
        <v>61</v>
      </c>
      <c r="B63">
        <v>156</v>
      </c>
      <c r="C63" s="13">
        <v>0.46794871794871801</v>
      </c>
      <c r="D63" s="13">
        <v>0.39743589743589702</v>
      </c>
      <c r="E63" s="13">
        <v>0.46854414068496802</v>
      </c>
      <c r="F63" s="13">
        <v>2.0387234166264499E-2</v>
      </c>
      <c r="G63" s="13">
        <v>0.97446298599243197</v>
      </c>
    </row>
    <row r="64" spans="1:7">
      <c r="A64">
        <v>62</v>
      </c>
      <c r="B64">
        <v>156</v>
      </c>
      <c r="C64" s="13">
        <v>0.46153846153846201</v>
      </c>
      <c r="D64" s="13">
        <v>0.37820512820512803</v>
      </c>
      <c r="E64" s="13">
        <v>0.46884243561623601</v>
      </c>
      <c r="F64" s="13">
        <v>1.8132647499442101E-2</v>
      </c>
      <c r="G64" s="13">
        <v>0.97018247842788696</v>
      </c>
    </row>
    <row r="65" spans="1:7">
      <c r="A65">
        <v>63</v>
      </c>
      <c r="B65">
        <v>147</v>
      </c>
      <c r="C65" s="13">
        <v>0.45578231292517002</v>
      </c>
      <c r="D65" s="13">
        <v>0.40816326530612201</v>
      </c>
      <c r="E65" s="13">
        <v>0.47749483603097098</v>
      </c>
      <c r="F65" s="13">
        <v>1.36391185224056E-2</v>
      </c>
      <c r="G65" s="13">
        <v>0.97502511739730802</v>
      </c>
    </row>
    <row r="66" spans="1:7">
      <c r="A66">
        <v>64</v>
      </c>
      <c r="B66">
        <v>180</v>
      </c>
      <c r="C66" s="13">
        <v>0.46666666666666701</v>
      </c>
      <c r="D66" s="13">
        <v>0.37222222222222201</v>
      </c>
      <c r="E66" s="13">
        <v>0.44656548930538997</v>
      </c>
      <c r="F66" s="13">
        <v>2.18798127025366E-2</v>
      </c>
      <c r="G66" s="13">
        <v>0.95292961597442605</v>
      </c>
    </row>
    <row r="67" spans="1:7">
      <c r="A67">
        <v>65</v>
      </c>
      <c r="B67">
        <v>183</v>
      </c>
      <c r="C67" s="13">
        <v>0.46448087431694002</v>
      </c>
      <c r="D67" s="13">
        <v>0.43169398907103801</v>
      </c>
      <c r="E67" s="13">
        <v>0.46395809134682198</v>
      </c>
      <c r="F67" s="13">
        <v>1.41042219474912E-2</v>
      </c>
      <c r="G67" s="13">
        <v>0.97141033411026001</v>
      </c>
    </row>
    <row r="68" spans="1:7">
      <c r="A68">
        <v>66</v>
      </c>
      <c r="B68">
        <v>157</v>
      </c>
      <c r="C68" s="13">
        <v>0.50318471337579596</v>
      </c>
      <c r="D68" s="13">
        <v>0.37579617834394902</v>
      </c>
      <c r="E68" s="13">
        <v>0.46434708646718098</v>
      </c>
      <c r="F68" s="13">
        <v>2.3602738976478601E-2</v>
      </c>
      <c r="G68" s="13">
        <v>0.96336525678634599</v>
      </c>
    </row>
    <row r="69" spans="1:7">
      <c r="A69">
        <v>67</v>
      </c>
      <c r="B69">
        <v>152</v>
      </c>
      <c r="C69" s="13">
        <v>0.53289473684210498</v>
      </c>
      <c r="D69" s="13">
        <v>0.42105263157894701</v>
      </c>
      <c r="E69" s="13">
        <v>0.475361594133765</v>
      </c>
      <c r="F69" s="13">
        <v>1.5806192532181702E-2</v>
      </c>
      <c r="G69" s="13">
        <v>0.96484392881393399</v>
      </c>
    </row>
    <row r="70" spans="1:7">
      <c r="A70">
        <v>68</v>
      </c>
      <c r="B70">
        <v>181</v>
      </c>
      <c r="C70" s="13">
        <v>0.45303867403314901</v>
      </c>
      <c r="D70" s="13">
        <v>0.36464088397790101</v>
      </c>
      <c r="E70" s="13">
        <v>0.44487254448152702</v>
      </c>
      <c r="F70" s="13">
        <v>1.28859765827656E-2</v>
      </c>
      <c r="G70" s="13">
        <v>0.97916734218597401</v>
      </c>
    </row>
    <row r="71" spans="1:7">
      <c r="A71">
        <v>69</v>
      </c>
      <c r="B71">
        <v>160</v>
      </c>
      <c r="C71" s="13">
        <v>0.42499999999999999</v>
      </c>
      <c r="D71" s="13">
        <v>0.36249999999999999</v>
      </c>
      <c r="E71" s="13">
        <v>0.43997812306042799</v>
      </c>
      <c r="F71" s="13">
        <v>1.30437538027763E-2</v>
      </c>
      <c r="G71" s="13">
        <v>0.975391864776611</v>
      </c>
    </row>
    <row r="72" spans="1:7">
      <c r="A72">
        <v>70</v>
      </c>
      <c r="B72">
        <v>145</v>
      </c>
      <c r="C72" s="13">
        <v>0.43448275862069002</v>
      </c>
      <c r="D72" s="13">
        <v>0.33103448275862102</v>
      </c>
      <c r="E72" s="13">
        <v>0.41095775124327899</v>
      </c>
      <c r="F72" s="13">
        <v>1.27334762364626E-2</v>
      </c>
      <c r="G72" s="13">
        <v>0.96966457366943404</v>
      </c>
    </row>
    <row r="73" spans="1:7">
      <c r="A73">
        <v>71</v>
      </c>
      <c r="B73">
        <v>152</v>
      </c>
      <c r="C73" s="13">
        <v>0.42105263157894701</v>
      </c>
      <c r="D73" s="13">
        <v>0.394736842105263</v>
      </c>
      <c r="E73" s="13">
        <v>0.46363567538853501</v>
      </c>
      <c r="F73" s="13">
        <v>1.7377227544784501E-2</v>
      </c>
      <c r="G73" s="13">
        <v>0.973421990871429</v>
      </c>
    </row>
    <row r="74" spans="1:7">
      <c r="A74">
        <v>72</v>
      </c>
      <c r="B74">
        <v>136</v>
      </c>
      <c r="C74" s="13">
        <v>0.45588235294117602</v>
      </c>
      <c r="D74" s="13">
        <v>0.36764705882352899</v>
      </c>
      <c r="E74" s="13">
        <v>0.42374756539185698</v>
      </c>
      <c r="F74" s="13">
        <v>1.9426304847002002E-2</v>
      </c>
      <c r="G74" s="13">
        <v>0.97625005245208696</v>
      </c>
    </row>
    <row r="75" spans="1:7">
      <c r="A75">
        <v>73</v>
      </c>
      <c r="B75">
        <v>151</v>
      </c>
      <c r="C75" s="13">
        <v>0.42384105960264901</v>
      </c>
      <c r="D75" s="13">
        <v>0.350993377483444</v>
      </c>
      <c r="E75" s="13">
        <v>0.44415165791103001</v>
      </c>
      <c r="F75" s="13">
        <v>1.9853275269269902E-2</v>
      </c>
      <c r="G75" s="13">
        <v>0.97485685348510698</v>
      </c>
    </row>
    <row r="76" spans="1:7">
      <c r="A76">
        <v>74</v>
      </c>
      <c r="B76">
        <v>153</v>
      </c>
      <c r="C76" s="13">
        <v>0.45751633986928097</v>
      </c>
      <c r="D76" s="13">
        <v>0.40522875816993498</v>
      </c>
      <c r="E76" s="13">
        <v>0.46465580070427798</v>
      </c>
      <c r="F76" s="13">
        <v>2.18990053981543E-2</v>
      </c>
      <c r="G76" s="13">
        <v>0.978585004806519</v>
      </c>
    </row>
    <row r="77" spans="1:7">
      <c r="A77">
        <v>75</v>
      </c>
      <c r="B77">
        <v>136</v>
      </c>
      <c r="C77" s="13">
        <v>0.41911764705882398</v>
      </c>
      <c r="D77" s="13">
        <v>0.32352941176470601</v>
      </c>
      <c r="E77" s="13">
        <v>0.40847745815785103</v>
      </c>
      <c r="F77" s="13">
        <v>1.5613015741109799E-2</v>
      </c>
      <c r="G77" s="13">
        <v>0.95860600471496604</v>
      </c>
    </row>
    <row r="78" spans="1:7">
      <c r="A78">
        <v>76</v>
      </c>
      <c r="B78">
        <v>143</v>
      </c>
      <c r="C78" s="13">
        <v>0.46153846153846201</v>
      </c>
      <c r="D78" s="13">
        <v>0.37762237762237799</v>
      </c>
      <c r="E78" s="13">
        <v>0.45182608549932501</v>
      </c>
      <c r="F78" s="13">
        <v>1.6672145575285E-2</v>
      </c>
      <c r="G78" s="13">
        <v>0.96617603302001998</v>
      </c>
    </row>
    <row r="79" spans="1:7">
      <c r="A79">
        <v>77</v>
      </c>
      <c r="B79">
        <v>123</v>
      </c>
      <c r="C79" s="13">
        <v>0.439024390243902</v>
      </c>
      <c r="D79" s="13">
        <v>0.30081300813008099</v>
      </c>
      <c r="E79" s="13">
        <v>0.39153465262152298</v>
      </c>
      <c r="F79" s="13">
        <v>1.57365184277296E-2</v>
      </c>
      <c r="G79" s="13">
        <v>0.95649361610412598</v>
      </c>
    </row>
    <row r="80" spans="1:7">
      <c r="A80">
        <v>78</v>
      </c>
      <c r="B80">
        <v>150</v>
      </c>
      <c r="C80" s="13">
        <v>0.48</v>
      </c>
      <c r="D80" s="13">
        <v>0.46666666666666701</v>
      </c>
      <c r="E80" s="13">
        <v>0.49052571856727201</v>
      </c>
      <c r="F80" s="13">
        <v>1.29195908084512E-2</v>
      </c>
      <c r="G80" s="13">
        <v>0.97769266366958596</v>
      </c>
    </row>
    <row r="81" spans="1:7">
      <c r="A81">
        <v>79</v>
      </c>
      <c r="B81">
        <v>109</v>
      </c>
      <c r="C81" s="13">
        <v>0.47706422018348599</v>
      </c>
      <c r="D81" s="13">
        <v>0.403669724770642</v>
      </c>
      <c r="E81" s="13">
        <v>0.46171060911969303</v>
      </c>
      <c r="F81" s="13">
        <v>1.50786750018597E-2</v>
      </c>
      <c r="G81" s="13">
        <v>0.97456747293472301</v>
      </c>
    </row>
    <row r="82" spans="1:7">
      <c r="A82">
        <v>80</v>
      </c>
      <c r="B82">
        <v>115</v>
      </c>
      <c r="C82" s="13">
        <v>0.50434782608695605</v>
      </c>
      <c r="D82" s="13">
        <v>0.46956521739130402</v>
      </c>
      <c r="E82" s="13">
        <v>0.49740868440788699</v>
      </c>
      <c r="F82" s="13">
        <v>2.6395725086331399E-2</v>
      </c>
      <c r="G82" s="13">
        <v>0.95663475990295399</v>
      </c>
    </row>
    <row r="83" spans="1:7">
      <c r="A83">
        <v>81</v>
      </c>
      <c r="B83">
        <v>138</v>
      </c>
      <c r="C83" s="13">
        <v>0.38405797101449302</v>
      </c>
      <c r="D83" s="13">
        <v>0.36231884057970998</v>
      </c>
      <c r="E83" s="13">
        <v>0.418685249066439</v>
      </c>
      <c r="F83" s="13">
        <v>1.8859356641769399E-2</v>
      </c>
      <c r="G83" s="13">
        <v>0.95922130346298196</v>
      </c>
    </row>
    <row r="84" spans="1:7">
      <c r="A84">
        <v>82</v>
      </c>
      <c r="B84">
        <v>131</v>
      </c>
      <c r="C84" s="13">
        <v>0.473282442748092</v>
      </c>
      <c r="D84" s="13">
        <v>0.43511450381679401</v>
      </c>
      <c r="E84" s="13">
        <v>0.45687301195304802</v>
      </c>
      <c r="F84" s="13">
        <v>3.3656265586614602E-2</v>
      </c>
      <c r="G84" s="13">
        <v>0.97016710042953502</v>
      </c>
    </row>
    <row r="85" spans="1:7">
      <c r="A85">
        <v>83</v>
      </c>
      <c r="B85">
        <v>108</v>
      </c>
      <c r="C85" s="13">
        <v>0.44444444444444398</v>
      </c>
      <c r="D85" s="13">
        <v>0.38888888888888901</v>
      </c>
      <c r="E85" s="13">
        <v>0.43444019995836702</v>
      </c>
      <c r="F85" s="13">
        <v>2.0711319521069499E-2</v>
      </c>
      <c r="G85" s="13">
        <v>0.96447908878326405</v>
      </c>
    </row>
    <row r="86" spans="1:7">
      <c r="A86">
        <v>84</v>
      </c>
      <c r="B86">
        <v>130</v>
      </c>
      <c r="C86" s="13">
        <v>0.43846153846153801</v>
      </c>
      <c r="D86" s="13">
        <v>0.37692307692307703</v>
      </c>
      <c r="E86" s="13">
        <v>0.44423991840046201</v>
      </c>
      <c r="F86" s="13">
        <v>2.7665983885526699E-2</v>
      </c>
      <c r="G86" s="13">
        <v>0.97300648689269997</v>
      </c>
    </row>
    <row r="87" spans="1:7">
      <c r="A87">
        <v>85</v>
      </c>
      <c r="B87">
        <v>110</v>
      </c>
      <c r="C87" s="13">
        <v>0.45454545454545497</v>
      </c>
      <c r="D87" s="13">
        <v>0.42727272727272703</v>
      </c>
      <c r="E87" s="13">
        <v>0.45815099851143598</v>
      </c>
      <c r="F87" s="13">
        <v>1.36424293741584E-2</v>
      </c>
      <c r="G87" s="13">
        <v>0.97546458244323697</v>
      </c>
    </row>
    <row r="88" spans="1:7">
      <c r="A88">
        <v>86</v>
      </c>
      <c r="B88">
        <v>118</v>
      </c>
      <c r="C88" s="13">
        <v>0.47457627118644102</v>
      </c>
      <c r="D88" s="13">
        <v>0.47457627118644102</v>
      </c>
      <c r="E88" s="13">
        <v>0.48659672970110102</v>
      </c>
      <c r="F88" s="13">
        <v>2.1175617352128001E-2</v>
      </c>
      <c r="G88" s="13">
        <v>0.95666480064392101</v>
      </c>
    </row>
    <row r="89" spans="1:7">
      <c r="A89">
        <v>87</v>
      </c>
      <c r="B89">
        <v>111</v>
      </c>
      <c r="C89" s="13">
        <v>0.37837837837837801</v>
      </c>
      <c r="D89" s="13">
        <v>0.34234234234234201</v>
      </c>
      <c r="E89" s="13">
        <v>0.42965963308338601</v>
      </c>
      <c r="F89" s="13">
        <v>1.96761377155781E-2</v>
      </c>
      <c r="G89" s="13">
        <v>0.95999848842620805</v>
      </c>
    </row>
    <row r="90" spans="1:7">
      <c r="A90">
        <v>88</v>
      </c>
      <c r="B90">
        <v>132</v>
      </c>
      <c r="C90" s="13">
        <v>0.46212121212121199</v>
      </c>
      <c r="D90" s="13">
        <v>0.30303030303030298</v>
      </c>
      <c r="E90" s="13">
        <v>0.408088166767618</v>
      </c>
      <c r="F90" s="13">
        <v>1.46147022023797E-2</v>
      </c>
      <c r="G90" s="13">
        <v>0.97075223922729503</v>
      </c>
    </row>
    <row r="91" spans="1:7">
      <c r="A91">
        <v>89</v>
      </c>
      <c r="B91">
        <v>130</v>
      </c>
      <c r="C91" s="13">
        <v>0.43846153846153801</v>
      </c>
      <c r="D91" s="13">
        <v>0.36153846153846197</v>
      </c>
      <c r="E91" s="13">
        <v>0.435722936603885</v>
      </c>
      <c r="F91" s="13">
        <v>2.7002941817045201E-2</v>
      </c>
      <c r="G91" s="13">
        <v>0.971604883670807</v>
      </c>
    </row>
    <row r="92" spans="1:7">
      <c r="A92">
        <v>90</v>
      </c>
      <c r="B92">
        <v>121</v>
      </c>
      <c r="C92" s="13">
        <v>0.36363636363636398</v>
      </c>
      <c r="D92" s="13">
        <v>0.36363636363636398</v>
      </c>
      <c r="E92" s="13">
        <v>0.430553127218746</v>
      </c>
      <c r="F92" s="13">
        <v>1.63914356380701E-2</v>
      </c>
      <c r="G92" s="13">
        <v>0.960490822792053</v>
      </c>
    </row>
    <row r="93" spans="1:7">
      <c r="A93">
        <v>91</v>
      </c>
      <c r="B93">
        <v>116</v>
      </c>
      <c r="C93" s="13">
        <v>0.37931034482758602</v>
      </c>
      <c r="D93" s="13">
        <v>0.29310344827586199</v>
      </c>
      <c r="E93" s="13">
        <v>0.39701236518710098</v>
      </c>
      <c r="F93" s="13">
        <v>1.5013231895863999E-2</v>
      </c>
      <c r="G93" s="13">
        <v>0.93881660699844405</v>
      </c>
    </row>
    <row r="94" spans="1:7">
      <c r="A94">
        <v>92</v>
      </c>
      <c r="B94">
        <v>109</v>
      </c>
      <c r="C94" s="13">
        <v>0.403669724770642</v>
      </c>
      <c r="D94" s="13">
        <v>0.35779816513761498</v>
      </c>
      <c r="E94" s="13">
        <v>0.44060083960584501</v>
      </c>
      <c r="F94" s="13">
        <v>1.6518102958798402E-2</v>
      </c>
      <c r="G94" s="13">
        <v>0.97633606195449796</v>
      </c>
    </row>
    <row r="95" spans="1:7">
      <c r="A95">
        <v>93</v>
      </c>
      <c r="B95">
        <v>125</v>
      </c>
      <c r="C95" s="13">
        <v>0.496</v>
      </c>
      <c r="D95" s="13">
        <v>0.35199999999999998</v>
      </c>
      <c r="E95" s="13">
        <v>0.45135920463502399</v>
      </c>
      <c r="F95" s="13">
        <v>1.6331737861037299E-2</v>
      </c>
      <c r="G95" s="13">
        <v>0.975652575492859</v>
      </c>
    </row>
    <row r="96" spans="1:7">
      <c r="A96">
        <v>94</v>
      </c>
      <c r="B96">
        <v>104</v>
      </c>
      <c r="C96" s="13">
        <v>0.394230769230769</v>
      </c>
      <c r="D96" s="13">
        <v>0.33653846153846201</v>
      </c>
      <c r="E96" s="13">
        <v>0.43602147648254302</v>
      </c>
      <c r="F96" s="13">
        <v>2.6379216462373699E-2</v>
      </c>
      <c r="G96" s="13">
        <v>0.97252106666564897</v>
      </c>
    </row>
    <row r="97" spans="1:7">
      <c r="A97">
        <v>95</v>
      </c>
      <c r="B97">
        <v>101</v>
      </c>
      <c r="C97" s="13">
        <v>0.49504950495049499</v>
      </c>
      <c r="D97" s="13">
        <v>0.366336633663366</v>
      </c>
      <c r="E97" s="13">
        <v>0.43876865399208398</v>
      </c>
      <c r="F97" s="13">
        <v>1.7996475100517301E-2</v>
      </c>
      <c r="G97" s="13">
        <v>0.85645240545272805</v>
      </c>
    </row>
    <row r="98" spans="1:7">
      <c r="A98">
        <v>96</v>
      </c>
      <c r="B98">
        <v>113</v>
      </c>
      <c r="C98" s="13">
        <v>0.42477876106194701</v>
      </c>
      <c r="D98" s="13">
        <v>0.38938053097345099</v>
      </c>
      <c r="E98" s="13">
        <v>0.44961092118338702</v>
      </c>
      <c r="F98" s="13">
        <v>2.08358597010374E-2</v>
      </c>
      <c r="G98" s="13">
        <v>0.97683733701705899</v>
      </c>
    </row>
    <row r="99" spans="1:7">
      <c r="A99">
        <v>97</v>
      </c>
      <c r="B99">
        <v>108</v>
      </c>
      <c r="C99" s="13">
        <v>0.55555555555555602</v>
      </c>
      <c r="D99" s="13">
        <v>0.42592592592592599</v>
      </c>
      <c r="E99" s="13">
        <v>0.44808150667490199</v>
      </c>
      <c r="F99" s="13">
        <v>1.6999574378132799E-2</v>
      </c>
      <c r="G99" s="13">
        <v>0.980171978473663</v>
      </c>
    </row>
    <row r="100" spans="1:7">
      <c r="A100">
        <v>98</v>
      </c>
      <c r="B100">
        <v>119</v>
      </c>
      <c r="C100" s="13">
        <v>0.48739495798319299</v>
      </c>
      <c r="D100" s="13">
        <v>0.42857142857142899</v>
      </c>
      <c r="E100" s="13">
        <v>0.46542401686936902</v>
      </c>
      <c r="F100" s="13">
        <v>4.06891852617264E-2</v>
      </c>
      <c r="G100" s="13">
        <v>0.970012187957764</v>
      </c>
    </row>
    <row r="101" spans="1:7">
      <c r="A101">
        <v>99</v>
      </c>
      <c r="B101">
        <v>107</v>
      </c>
      <c r="C101" s="13">
        <v>0.48598130841121501</v>
      </c>
      <c r="D101" s="13">
        <v>0.34579439252336402</v>
      </c>
      <c r="E101" s="13">
        <v>0.44027758466306099</v>
      </c>
      <c r="F101" s="13">
        <v>2.9701709747314502E-2</v>
      </c>
      <c r="G101" s="13">
        <v>0.97430849075317405</v>
      </c>
    </row>
    <row r="102" spans="1:7">
      <c r="A102">
        <v>100</v>
      </c>
      <c r="B102">
        <v>109</v>
      </c>
      <c r="C102" s="13">
        <v>0.50458715596330295</v>
      </c>
      <c r="D102" s="13">
        <v>0.403669724770642</v>
      </c>
      <c r="E102" s="13">
        <v>0.46850247310320697</v>
      </c>
      <c r="F102" s="13">
        <v>1.4787964522838599E-2</v>
      </c>
      <c r="G102" s="13">
        <v>0.97853857278823897</v>
      </c>
    </row>
    <row r="103" spans="1:7">
      <c r="A103">
        <v>101</v>
      </c>
      <c r="B103">
        <v>119</v>
      </c>
      <c r="C103" s="13">
        <v>0.436974789915966</v>
      </c>
      <c r="D103" s="13">
        <v>0.369747899159664</v>
      </c>
      <c r="E103" s="13">
        <v>0.43872906269208201</v>
      </c>
      <c r="F103" s="13">
        <v>2.3410113528370899E-2</v>
      </c>
      <c r="G103" s="13">
        <v>0.94778114557266202</v>
      </c>
    </row>
    <row r="104" spans="1:7">
      <c r="A104">
        <v>102</v>
      </c>
      <c r="B104">
        <v>101</v>
      </c>
      <c r="C104" s="13">
        <v>0.48514851485148502</v>
      </c>
      <c r="D104" s="13">
        <v>0.37623762376237602</v>
      </c>
      <c r="E104" s="13">
        <v>0.44343469487411002</v>
      </c>
      <c r="F104" s="13">
        <v>2.0257400348782501E-2</v>
      </c>
      <c r="G104" s="13">
        <v>0.97283166646957397</v>
      </c>
    </row>
    <row r="105" spans="1:7">
      <c r="A105">
        <v>103</v>
      </c>
      <c r="B105">
        <v>107</v>
      </c>
      <c r="C105" s="13">
        <v>0.45794392523364502</v>
      </c>
      <c r="D105" s="13">
        <v>0.37383177570093501</v>
      </c>
      <c r="E105" s="13">
        <v>0.43675323939560201</v>
      </c>
      <c r="F105" s="13">
        <v>1.9196614623069801E-2</v>
      </c>
      <c r="G105" s="13">
        <v>0.95588839054107699</v>
      </c>
    </row>
    <row r="106" spans="1:7">
      <c r="A106">
        <v>104</v>
      </c>
      <c r="B106">
        <v>94</v>
      </c>
      <c r="C106" s="13">
        <v>0.39361702127659598</v>
      </c>
      <c r="D106" s="13">
        <v>0.30851063829787201</v>
      </c>
      <c r="E106" s="13">
        <v>0.44099447535390601</v>
      </c>
      <c r="F106" s="13">
        <v>2.0870268344879199E-2</v>
      </c>
      <c r="G106" s="13">
        <v>0.96386635303497303</v>
      </c>
    </row>
    <row r="107" spans="1:7">
      <c r="A107">
        <v>105</v>
      </c>
      <c r="B107">
        <v>102</v>
      </c>
      <c r="C107" s="13">
        <v>0.441176470588235</v>
      </c>
      <c r="D107" s="13">
        <v>0.35294117647058798</v>
      </c>
      <c r="E107" s="13">
        <v>0.43962024658114901</v>
      </c>
      <c r="F107" s="13">
        <v>1.8160464242100698E-2</v>
      </c>
      <c r="G107" s="13">
        <v>0.95412814617157005</v>
      </c>
    </row>
    <row r="108" spans="1:7">
      <c r="A108">
        <v>106</v>
      </c>
      <c r="B108">
        <v>101</v>
      </c>
      <c r="C108" s="13">
        <v>0.54455445544554504</v>
      </c>
      <c r="D108" s="13">
        <v>0.38613861386138598</v>
      </c>
      <c r="E108" s="13">
        <v>0.45481754804380498</v>
      </c>
      <c r="F108" s="13">
        <v>1.7512461170554199E-2</v>
      </c>
      <c r="G108" s="13">
        <v>0.87068134546279896</v>
      </c>
    </row>
    <row r="109" spans="1:7">
      <c r="A109">
        <v>107</v>
      </c>
      <c r="B109">
        <v>90</v>
      </c>
      <c r="C109" s="13">
        <v>0.422222222222222</v>
      </c>
      <c r="D109" s="13">
        <v>0.38888888888888901</v>
      </c>
      <c r="E109" s="13">
        <v>0.46741634605245502</v>
      </c>
      <c r="F109" s="13">
        <v>1.64554510265589E-2</v>
      </c>
      <c r="G109" s="13">
        <v>0.95281445980071999</v>
      </c>
    </row>
    <row r="110" spans="1:7">
      <c r="A110">
        <v>108</v>
      </c>
      <c r="B110">
        <v>111</v>
      </c>
      <c r="C110" s="13">
        <v>0.50450450450450401</v>
      </c>
      <c r="D110" s="13">
        <v>0.38738738738738698</v>
      </c>
      <c r="E110" s="13">
        <v>0.449905392755796</v>
      </c>
      <c r="F110" s="13">
        <v>1.5246000140905399E-2</v>
      </c>
      <c r="G110" s="13">
        <v>0.97656482458114602</v>
      </c>
    </row>
    <row r="111" spans="1:7">
      <c r="A111">
        <v>109</v>
      </c>
      <c r="B111">
        <v>96</v>
      </c>
      <c r="C111" s="13">
        <v>0.42708333333333298</v>
      </c>
      <c r="D111" s="13">
        <v>0.34375</v>
      </c>
      <c r="E111" s="13">
        <v>0.42244230858826398</v>
      </c>
      <c r="F111" s="13">
        <v>1.4849154278636E-2</v>
      </c>
      <c r="G111" s="13">
        <v>0.97761476039886497</v>
      </c>
    </row>
    <row r="112" spans="1:7">
      <c r="A112">
        <v>110</v>
      </c>
      <c r="B112">
        <v>88</v>
      </c>
      <c r="C112" s="13">
        <v>0.31818181818181801</v>
      </c>
      <c r="D112" s="13">
        <v>0.35227272727272702</v>
      </c>
      <c r="E112" s="13">
        <v>0.42981322033500102</v>
      </c>
      <c r="F112" s="13">
        <v>1.9145628437399899E-2</v>
      </c>
      <c r="G112" s="13">
        <v>0.98049396276473999</v>
      </c>
    </row>
    <row r="113" spans="1:7">
      <c r="A113">
        <v>111</v>
      </c>
      <c r="B113">
        <v>84</v>
      </c>
      <c r="C113" s="13">
        <v>0.33333333333333298</v>
      </c>
      <c r="D113" s="13">
        <v>0.26190476190476197</v>
      </c>
      <c r="E113" s="13">
        <v>0.41275598059984903</v>
      </c>
      <c r="F113" s="13">
        <v>2.6926398277282701E-2</v>
      </c>
      <c r="G113" s="13">
        <v>0.97103494405746504</v>
      </c>
    </row>
    <row r="114" spans="1:7">
      <c r="A114">
        <v>112</v>
      </c>
      <c r="B114">
        <v>91</v>
      </c>
      <c r="C114" s="13">
        <v>0.54945054945054905</v>
      </c>
      <c r="D114" s="13">
        <v>0.46153846153846201</v>
      </c>
      <c r="E114" s="13">
        <v>0.45710422344260199</v>
      </c>
      <c r="F114" s="13">
        <v>2.4821903556585301E-2</v>
      </c>
      <c r="G114" s="13">
        <v>0.964424848556519</v>
      </c>
    </row>
    <row r="115" spans="1:7">
      <c r="A115">
        <v>113</v>
      </c>
      <c r="B115">
        <v>78</v>
      </c>
      <c r="C115" s="13">
        <v>0.44871794871794901</v>
      </c>
      <c r="D115" s="13">
        <v>0.33333333333333298</v>
      </c>
      <c r="E115" s="13">
        <v>0.42908425719883198</v>
      </c>
      <c r="F115" s="13">
        <v>2.31970641762018E-2</v>
      </c>
      <c r="G115" s="13">
        <v>0.87579470872878995</v>
      </c>
    </row>
    <row r="116" spans="1:7">
      <c r="A116">
        <v>114</v>
      </c>
      <c r="B116">
        <v>100</v>
      </c>
      <c r="C116" s="13">
        <v>0.43</v>
      </c>
      <c r="D116" s="13">
        <v>0.32</v>
      </c>
      <c r="E116" s="13">
        <v>0.44686787825077801</v>
      </c>
      <c r="F116" s="13">
        <v>1.8071370199322701E-2</v>
      </c>
      <c r="G116" s="13">
        <v>0.974526047706604</v>
      </c>
    </row>
    <row r="117" spans="1:7">
      <c r="A117">
        <v>115</v>
      </c>
      <c r="B117">
        <v>101</v>
      </c>
      <c r="C117" s="13">
        <v>0.40594059405940602</v>
      </c>
      <c r="D117" s="13">
        <v>0.316831683168317</v>
      </c>
      <c r="E117" s="13">
        <v>0.434052745138507</v>
      </c>
      <c r="F117" s="13">
        <v>1.6568047925829901E-2</v>
      </c>
      <c r="G117" s="13">
        <v>0.97719097137451205</v>
      </c>
    </row>
    <row r="118" spans="1:7">
      <c r="A118">
        <v>116</v>
      </c>
      <c r="B118">
        <v>83</v>
      </c>
      <c r="C118" s="13">
        <v>0.50602409638554202</v>
      </c>
      <c r="D118" s="13">
        <v>0.421686746987952</v>
      </c>
      <c r="E118" s="13">
        <v>0.47163302137190999</v>
      </c>
      <c r="F118" s="13">
        <v>3.1362637877464301E-2</v>
      </c>
      <c r="G118" s="13">
        <v>0.97150033712387096</v>
      </c>
    </row>
    <row r="119" spans="1:7">
      <c r="A119">
        <v>117</v>
      </c>
      <c r="B119">
        <v>66</v>
      </c>
      <c r="C119" s="13">
        <v>0.31818181818181801</v>
      </c>
      <c r="D119" s="13">
        <v>0.34848484848484901</v>
      </c>
      <c r="E119" s="13">
        <v>0.38500520952440997</v>
      </c>
      <c r="F119" s="13">
        <v>1.45214544609189E-2</v>
      </c>
      <c r="G119" s="13">
        <v>0.96243584156036399</v>
      </c>
    </row>
    <row r="120" spans="1:7">
      <c r="A120">
        <v>118</v>
      </c>
      <c r="B120">
        <v>85</v>
      </c>
      <c r="C120" s="13">
        <v>0.51764705882352902</v>
      </c>
      <c r="D120" s="13">
        <v>0.44705882352941201</v>
      </c>
      <c r="E120" s="13">
        <v>0.48950156264883599</v>
      </c>
      <c r="F120" s="13">
        <v>1.95075385272503E-2</v>
      </c>
      <c r="G120" s="13">
        <v>0.97338765859603904</v>
      </c>
    </row>
    <row r="121" spans="1:7">
      <c r="A121">
        <v>119</v>
      </c>
      <c r="B121">
        <v>91</v>
      </c>
      <c r="C121" s="13">
        <v>0.39560439560439598</v>
      </c>
      <c r="D121" s="13">
        <v>0.32967032967033</v>
      </c>
      <c r="E121" s="13">
        <v>0.427447930919928</v>
      </c>
      <c r="F121" s="13">
        <v>1.7989706248044999E-2</v>
      </c>
      <c r="G121" s="13">
        <v>0.85373109579086304</v>
      </c>
    </row>
    <row r="122" spans="1:7">
      <c r="A122">
        <v>120</v>
      </c>
      <c r="B122">
        <v>68</v>
      </c>
      <c r="C122" s="13">
        <v>0.41176470588235298</v>
      </c>
      <c r="D122" s="13">
        <v>0.32352941176470601</v>
      </c>
      <c r="E122" s="13">
        <v>0.41011733038570097</v>
      </c>
      <c r="F122" s="13">
        <v>1.84370968490839E-2</v>
      </c>
      <c r="G122" s="13">
        <v>0.97491675615310702</v>
      </c>
    </row>
    <row r="123" spans="1:7">
      <c r="A123">
        <v>121</v>
      </c>
      <c r="B123">
        <v>76</v>
      </c>
      <c r="C123" s="13">
        <v>0.48684210526315802</v>
      </c>
      <c r="D123" s="13">
        <v>0.43421052631578899</v>
      </c>
      <c r="E123" s="13">
        <v>0.49758031459427199</v>
      </c>
      <c r="F123" s="13">
        <v>4.11699749529362E-2</v>
      </c>
      <c r="G123" s="13">
        <v>0.96450573205947898</v>
      </c>
    </row>
    <row r="124" spans="1:7">
      <c r="A124">
        <v>122</v>
      </c>
      <c r="B124">
        <v>75</v>
      </c>
      <c r="C124" s="13">
        <v>0.48</v>
      </c>
      <c r="D124" s="13">
        <v>0.4</v>
      </c>
      <c r="E124" s="13">
        <v>0.47836036920547498</v>
      </c>
      <c r="F124" s="13">
        <v>0.121181860566139</v>
      </c>
      <c r="G124" s="13">
        <v>0.95825892686843905</v>
      </c>
    </row>
    <row r="125" spans="1:7">
      <c r="A125">
        <v>123</v>
      </c>
      <c r="B125">
        <v>78</v>
      </c>
      <c r="C125" s="13">
        <v>0.46153846153846201</v>
      </c>
      <c r="D125" s="13">
        <v>0.39743589743589702</v>
      </c>
      <c r="E125" s="13">
        <v>0.458714060174922</v>
      </c>
      <c r="F125" s="13">
        <v>1.9647626206278801E-2</v>
      </c>
      <c r="G125" s="13">
        <v>0.97283089160919201</v>
      </c>
    </row>
    <row r="126" spans="1:7">
      <c r="A126">
        <v>124</v>
      </c>
      <c r="B126">
        <v>77</v>
      </c>
      <c r="C126" s="13">
        <v>0.45454545454545497</v>
      </c>
      <c r="D126" s="13">
        <v>0.40259740259740301</v>
      </c>
      <c r="E126" s="13">
        <v>0.45961928454699502</v>
      </c>
      <c r="F126" s="13">
        <v>1.74385700374842E-2</v>
      </c>
      <c r="G126" s="13">
        <v>0.97854804992675803</v>
      </c>
    </row>
    <row r="127" spans="1:7">
      <c r="A127">
        <v>125</v>
      </c>
      <c r="B127">
        <v>70</v>
      </c>
      <c r="C127" s="13">
        <v>0.42857142857142899</v>
      </c>
      <c r="D127" s="13">
        <v>0.4</v>
      </c>
      <c r="E127" s="13">
        <v>0.46147419802312301</v>
      </c>
      <c r="F127" s="13">
        <v>1.4050310477614399E-2</v>
      </c>
      <c r="G127" s="13">
        <v>0.97859174013137795</v>
      </c>
    </row>
    <row r="128" spans="1:7">
      <c r="A128">
        <v>126</v>
      </c>
      <c r="B128">
        <v>74</v>
      </c>
      <c r="C128" s="13">
        <v>0.47297297297297303</v>
      </c>
      <c r="D128" s="13">
        <v>0.25675675675675702</v>
      </c>
      <c r="E128" s="13">
        <v>0.40370055731083898</v>
      </c>
      <c r="F128" s="13">
        <v>1.5819808468222601E-2</v>
      </c>
      <c r="G128" s="13">
        <v>0.90750652551651001</v>
      </c>
    </row>
    <row r="129" spans="1:7">
      <c r="A129">
        <v>127</v>
      </c>
      <c r="B129">
        <v>65</v>
      </c>
      <c r="C129" s="13">
        <v>0.38461538461538503</v>
      </c>
      <c r="D129" s="13">
        <v>0.41538461538461502</v>
      </c>
      <c r="E129" s="13">
        <v>0.46833065192286799</v>
      </c>
      <c r="F129" s="13">
        <v>3.8078259676694898E-2</v>
      </c>
      <c r="G129" s="13">
        <v>0.96350324153900102</v>
      </c>
    </row>
    <row r="130" spans="1:7">
      <c r="A130">
        <v>128</v>
      </c>
      <c r="B130">
        <v>67</v>
      </c>
      <c r="C130" s="13">
        <v>0.49253731343283602</v>
      </c>
      <c r="D130" s="13">
        <v>0.43283582089552203</v>
      </c>
      <c r="E130" s="13">
        <v>0.484209671977963</v>
      </c>
      <c r="F130" s="13">
        <v>2.0732568576931999E-2</v>
      </c>
      <c r="G130" s="13">
        <v>0.96555995941162098</v>
      </c>
    </row>
    <row r="131" spans="1:7">
      <c r="A131">
        <v>129</v>
      </c>
      <c r="B131">
        <v>72</v>
      </c>
      <c r="C131" s="13">
        <v>0.375</v>
      </c>
      <c r="D131" s="13">
        <v>0.34722222222222199</v>
      </c>
      <c r="E131" s="13">
        <v>0.40810745597506598</v>
      </c>
      <c r="F131" s="13">
        <v>2.1514298394322399E-2</v>
      </c>
      <c r="G131" s="13">
        <v>0.977888584136963</v>
      </c>
    </row>
    <row r="132" spans="1:7">
      <c r="A132">
        <v>130</v>
      </c>
      <c r="B132">
        <v>65</v>
      </c>
      <c r="C132" s="13">
        <v>0.52307692307692299</v>
      </c>
      <c r="D132" s="13">
        <v>0.44615384615384601</v>
      </c>
      <c r="E132" s="13">
        <v>0.46255921464986499</v>
      </c>
      <c r="F132" s="13">
        <v>1.4120508916675999E-2</v>
      </c>
      <c r="G132" s="13">
        <v>0.89937311410903897</v>
      </c>
    </row>
    <row r="133" spans="1:7">
      <c r="A133">
        <v>131</v>
      </c>
      <c r="B133">
        <v>69</v>
      </c>
      <c r="C133" s="13">
        <v>0.47826086956521702</v>
      </c>
      <c r="D133" s="13">
        <v>0.36231884057970998</v>
      </c>
      <c r="E133" s="13">
        <v>0.46352361813457499</v>
      </c>
      <c r="F133" s="13">
        <v>1.2445111759007E-2</v>
      </c>
      <c r="G133" s="13">
        <v>0.96588599681854204</v>
      </c>
    </row>
    <row r="134" spans="1:7">
      <c r="A134">
        <v>132</v>
      </c>
      <c r="B134">
        <v>53</v>
      </c>
      <c r="C134" s="13">
        <v>0.43396226415094302</v>
      </c>
      <c r="D134" s="13">
        <v>0.45283018867924502</v>
      </c>
      <c r="E134" s="13">
        <v>0.47209877591088101</v>
      </c>
      <c r="F134" s="13">
        <v>0.15417601168155701</v>
      </c>
      <c r="G134" s="13">
        <v>0.97547477483749401</v>
      </c>
    </row>
    <row r="135" spans="1:7">
      <c r="A135">
        <v>133</v>
      </c>
      <c r="B135">
        <v>64</v>
      </c>
      <c r="C135" s="13">
        <v>0.4375</v>
      </c>
      <c r="D135" s="13">
        <v>0.328125</v>
      </c>
      <c r="E135" s="13">
        <v>0.41711017978377601</v>
      </c>
      <c r="F135" s="13">
        <v>2.0133091136813198E-2</v>
      </c>
      <c r="G135" s="13">
        <v>0.96294856071472201</v>
      </c>
    </row>
    <row r="136" spans="1:7">
      <c r="A136">
        <v>134</v>
      </c>
      <c r="B136">
        <v>50</v>
      </c>
      <c r="C136" s="13">
        <v>0.38</v>
      </c>
      <c r="D136" s="13">
        <v>0.4</v>
      </c>
      <c r="E136" s="13">
        <v>0.45781577475369001</v>
      </c>
      <c r="F136" s="13">
        <v>4.1389364749193198E-2</v>
      </c>
      <c r="G136" s="13">
        <v>0.91038751602172896</v>
      </c>
    </row>
    <row r="137" spans="1:7">
      <c r="A137">
        <v>135</v>
      </c>
      <c r="B137">
        <v>67</v>
      </c>
      <c r="C137" s="13">
        <v>0.37313432835820898</v>
      </c>
      <c r="D137" s="13">
        <v>0.328358208955224</v>
      </c>
      <c r="E137" s="13">
        <v>0.42361465156245098</v>
      </c>
      <c r="F137" s="13">
        <v>1.50449676439166E-2</v>
      </c>
      <c r="G137" s="13">
        <v>0.94276195764541604</v>
      </c>
    </row>
    <row r="138" spans="1:7">
      <c r="A138">
        <v>136</v>
      </c>
      <c r="B138">
        <v>61</v>
      </c>
      <c r="C138" s="13">
        <v>0.37704918032786899</v>
      </c>
      <c r="D138" s="13">
        <v>0.409836065573771</v>
      </c>
      <c r="E138" s="13">
        <v>0.45600853113793399</v>
      </c>
      <c r="F138" s="13">
        <v>1.36246671900153E-2</v>
      </c>
      <c r="G138" s="13">
        <v>0.96046519279480003</v>
      </c>
    </row>
    <row r="139" spans="1:7">
      <c r="A139">
        <v>137</v>
      </c>
      <c r="B139">
        <v>61</v>
      </c>
      <c r="C139" s="13">
        <v>0.47540983606557402</v>
      </c>
      <c r="D139" s="13">
        <v>0.32786885245901598</v>
      </c>
      <c r="E139" s="13">
        <v>0.43060405558494302</v>
      </c>
      <c r="F139" s="13">
        <v>1.9388731569051701E-2</v>
      </c>
      <c r="G139" s="13">
        <v>0.96302294731140103</v>
      </c>
    </row>
    <row r="140" spans="1:7">
      <c r="A140">
        <v>138</v>
      </c>
      <c r="B140">
        <v>61</v>
      </c>
      <c r="C140" s="13">
        <v>0.49180327868852503</v>
      </c>
      <c r="D140" s="13">
        <v>0.32786885245901598</v>
      </c>
      <c r="E140" s="13">
        <v>0.45364280237403998</v>
      </c>
      <c r="F140" s="13">
        <v>2.26397328078747E-2</v>
      </c>
      <c r="G140" s="13">
        <v>0.96362751722335804</v>
      </c>
    </row>
    <row r="141" spans="1:7">
      <c r="A141">
        <v>139</v>
      </c>
      <c r="B141">
        <v>74</v>
      </c>
      <c r="C141" s="13">
        <v>0.45945945945945899</v>
      </c>
      <c r="D141" s="13">
        <v>0.391891891891892</v>
      </c>
      <c r="E141" s="13">
        <v>0.45936114148463297</v>
      </c>
      <c r="F141" s="13">
        <v>1.3950855471193801E-2</v>
      </c>
      <c r="G141" s="13">
        <v>0.97201544046402</v>
      </c>
    </row>
    <row r="142" spans="1:7">
      <c r="A142">
        <v>140</v>
      </c>
      <c r="B142">
        <v>59</v>
      </c>
      <c r="C142" s="13">
        <v>0.40677966101694901</v>
      </c>
      <c r="D142" s="13">
        <v>0.338983050847458</v>
      </c>
      <c r="E142" s="13">
        <v>0.42102947294459497</v>
      </c>
      <c r="F142" s="13">
        <v>1.6599528491497002E-2</v>
      </c>
      <c r="G142" s="13">
        <v>0.96490234136581399</v>
      </c>
    </row>
    <row r="143" spans="1:7">
      <c r="A143">
        <v>141</v>
      </c>
      <c r="B143">
        <v>53</v>
      </c>
      <c r="C143" s="13">
        <v>0.39622641509433998</v>
      </c>
      <c r="D143" s="13">
        <v>0.26415094339622602</v>
      </c>
      <c r="E143" s="13">
        <v>0.42217923658636403</v>
      </c>
      <c r="F143" s="13">
        <v>2.4336393922567399E-2</v>
      </c>
      <c r="G143" s="13">
        <v>0.97655642032623302</v>
      </c>
    </row>
    <row r="144" spans="1:7">
      <c r="A144">
        <v>142</v>
      </c>
      <c r="B144">
        <v>65</v>
      </c>
      <c r="C144" s="13">
        <v>0.44615384615384601</v>
      </c>
      <c r="D144" s="13">
        <v>0.38461538461538503</v>
      </c>
      <c r="E144" s="13">
        <v>0.45155635516230902</v>
      </c>
      <c r="F144" s="13">
        <v>1.5944272279739401E-2</v>
      </c>
      <c r="G144" s="13">
        <v>0.966616451740265</v>
      </c>
    </row>
    <row r="145" spans="1:7">
      <c r="A145">
        <v>143</v>
      </c>
      <c r="B145">
        <v>61</v>
      </c>
      <c r="C145" s="13">
        <v>0.54098360655737698</v>
      </c>
      <c r="D145" s="13">
        <v>0.42622950819672101</v>
      </c>
      <c r="E145" s="13">
        <v>0.46982452032140998</v>
      </c>
      <c r="F145" s="13">
        <v>2.4133617058396301E-2</v>
      </c>
      <c r="G145" s="13">
        <v>0.96398234367370605</v>
      </c>
    </row>
    <row r="146" spans="1:7">
      <c r="A146">
        <v>144</v>
      </c>
      <c r="B146">
        <v>47</v>
      </c>
      <c r="C146" s="13">
        <v>0.36170212765957399</v>
      </c>
      <c r="D146" s="13">
        <v>0.42553191489361702</v>
      </c>
      <c r="E146" s="13">
        <v>0.43412712430383299</v>
      </c>
      <c r="F146" s="13">
        <v>2.18426380306482E-2</v>
      </c>
      <c r="G146" s="13">
        <v>0.855141401290894</v>
      </c>
    </row>
    <row r="147" spans="1:7">
      <c r="A147">
        <v>145</v>
      </c>
      <c r="B147">
        <v>55</v>
      </c>
      <c r="C147" s="13">
        <v>0.4</v>
      </c>
      <c r="D147" s="13">
        <v>0.29090909090909101</v>
      </c>
      <c r="E147" s="13">
        <v>0.43864586857909499</v>
      </c>
      <c r="F147" s="13">
        <v>2.19670403748751E-2</v>
      </c>
      <c r="G147" s="13">
        <v>0.96189486980438199</v>
      </c>
    </row>
    <row r="148" spans="1:7">
      <c r="A148">
        <v>146</v>
      </c>
      <c r="B148">
        <v>60</v>
      </c>
      <c r="C148" s="13">
        <v>0.55000000000000004</v>
      </c>
      <c r="D148" s="13">
        <v>0.483333333333333</v>
      </c>
      <c r="E148" s="13">
        <v>0.49376381573577699</v>
      </c>
      <c r="F148" s="13">
        <v>4.1194878518581397E-2</v>
      </c>
      <c r="G148" s="13">
        <v>0.98085355758667003</v>
      </c>
    </row>
    <row r="149" spans="1:7">
      <c r="A149">
        <v>147</v>
      </c>
      <c r="B149">
        <v>52</v>
      </c>
      <c r="C149" s="13">
        <v>0.46153846153846201</v>
      </c>
      <c r="D149" s="13">
        <v>0.36538461538461497</v>
      </c>
      <c r="E149" s="13">
        <v>0.45126281857777101</v>
      </c>
      <c r="F149" s="13">
        <v>1.59442778676748E-2</v>
      </c>
      <c r="G149" s="13">
        <v>0.97607725858688399</v>
      </c>
    </row>
    <row r="150" spans="1:7">
      <c r="A150">
        <v>148</v>
      </c>
      <c r="B150">
        <v>59</v>
      </c>
      <c r="C150" s="13">
        <v>0.49152542372881403</v>
      </c>
      <c r="D150" s="13">
        <v>0.40677966101694901</v>
      </c>
      <c r="E150" s="13">
        <v>0.46850382656616701</v>
      </c>
      <c r="F150" s="13">
        <v>2.41526328027248E-2</v>
      </c>
      <c r="G150" s="13">
        <v>0.97489374876022294</v>
      </c>
    </row>
    <row r="151" spans="1:7">
      <c r="A151">
        <v>149</v>
      </c>
      <c r="B151">
        <v>56</v>
      </c>
      <c r="C151" s="13">
        <v>0.48214285714285698</v>
      </c>
      <c r="D151" s="13">
        <v>0.5</v>
      </c>
      <c r="E151" s="13">
        <v>0.51289384704016705</v>
      </c>
      <c r="F151" s="13">
        <v>1.47591466084123E-2</v>
      </c>
      <c r="G151" s="13">
        <v>0.97801375389099099</v>
      </c>
    </row>
    <row r="152" spans="1:7">
      <c r="A152">
        <v>150</v>
      </c>
      <c r="B152">
        <v>56</v>
      </c>
      <c r="C152" s="13">
        <v>0.41071428571428598</v>
      </c>
      <c r="D152" s="13">
        <v>0.48214285714285698</v>
      </c>
      <c r="E152" s="13">
        <v>0.50879629874335897</v>
      </c>
      <c r="F152" s="13">
        <v>3.7377312779426602E-2</v>
      </c>
      <c r="G152" s="13">
        <v>0.97384530305862405</v>
      </c>
    </row>
    <row r="153" spans="1:7">
      <c r="A153">
        <v>151</v>
      </c>
      <c r="B153">
        <v>61</v>
      </c>
      <c r="C153" s="13">
        <v>0.62295081967213095</v>
      </c>
      <c r="D153" s="13">
        <v>0.50819672131147497</v>
      </c>
      <c r="E153" s="13">
        <v>0.48044092745566003</v>
      </c>
      <c r="F153" s="13">
        <v>2.0843423902988399E-2</v>
      </c>
      <c r="G153" s="13">
        <v>0.96411472558975198</v>
      </c>
    </row>
    <row r="154" spans="1:7">
      <c r="A154">
        <v>152</v>
      </c>
      <c r="B154">
        <v>61</v>
      </c>
      <c r="C154" s="13">
        <v>0.39344262295082</v>
      </c>
      <c r="D154" s="13">
        <v>0.32786885245901598</v>
      </c>
      <c r="E154" s="13">
        <v>0.41360572243078803</v>
      </c>
      <c r="F154" s="13">
        <v>5.5165085941553102E-2</v>
      </c>
      <c r="G154" s="13">
        <v>0.96771728992462203</v>
      </c>
    </row>
    <row r="155" spans="1:7">
      <c r="A155">
        <v>153</v>
      </c>
      <c r="B155">
        <v>54</v>
      </c>
      <c r="C155" s="13">
        <v>0.44444444444444398</v>
      </c>
      <c r="D155" s="13">
        <v>0.35185185185185203</v>
      </c>
      <c r="E155" s="13">
        <v>0.44578657654562498</v>
      </c>
      <c r="F155" s="13">
        <v>1.8667135387659101E-2</v>
      </c>
      <c r="G155" s="13">
        <v>0.97368967533111594</v>
      </c>
    </row>
    <row r="156" spans="1:7">
      <c r="A156">
        <v>154</v>
      </c>
      <c r="B156">
        <v>55</v>
      </c>
      <c r="C156" s="13">
        <v>0.527272727272727</v>
      </c>
      <c r="D156" s="13">
        <v>0.34545454545454501</v>
      </c>
      <c r="E156" s="13">
        <v>0.44492936476387801</v>
      </c>
      <c r="F156" s="13">
        <v>1.4599472284316999E-2</v>
      </c>
      <c r="G156" s="13">
        <v>0.96012836694717396</v>
      </c>
    </row>
    <row r="157" spans="1:7">
      <c r="A157">
        <v>155</v>
      </c>
      <c r="B157">
        <v>53</v>
      </c>
      <c r="C157" s="13">
        <v>0.43396226415094302</v>
      </c>
      <c r="D157" s="13">
        <v>0.39622641509433998</v>
      </c>
      <c r="E157" s="13">
        <v>0.46582407599209602</v>
      </c>
      <c r="F157" s="13">
        <v>1.6122573986649499E-2</v>
      </c>
      <c r="G157" s="13">
        <v>0.96537512540817305</v>
      </c>
    </row>
    <row r="158" spans="1:7">
      <c r="A158">
        <v>156</v>
      </c>
      <c r="B158">
        <v>45</v>
      </c>
      <c r="C158" s="13">
        <v>0.44444444444444398</v>
      </c>
      <c r="D158" s="13">
        <v>0.422222222222222</v>
      </c>
      <c r="E158" s="13">
        <v>0.44994409076041603</v>
      </c>
      <c r="F158" s="13">
        <v>2.2736921906471301E-2</v>
      </c>
      <c r="G158" s="13">
        <v>0.93794500827789296</v>
      </c>
    </row>
    <row r="159" spans="1:7">
      <c r="A159">
        <v>157</v>
      </c>
      <c r="B159">
        <v>48</v>
      </c>
      <c r="C159" s="13">
        <v>0.5</v>
      </c>
      <c r="D159" s="13">
        <v>0.47916666666666702</v>
      </c>
      <c r="E159" s="13">
        <v>0.47013246384449298</v>
      </c>
      <c r="F159" s="13">
        <v>1.9234497100114802E-2</v>
      </c>
      <c r="G159" s="13">
        <v>0.96776729822158802</v>
      </c>
    </row>
    <row r="160" spans="1:7">
      <c r="A160">
        <v>158</v>
      </c>
      <c r="B160">
        <v>54</v>
      </c>
      <c r="C160" s="13">
        <v>0.5</v>
      </c>
      <c r="D160" s="13">
        <v>0.38888888888888901</v>
      </c>
      <c r="E160" s="13">
        <v>0.45918684642486002</v>
      </c>
      <c r="F160" s="13">
        <v>1.6172632575035099E-2</v>
      </c>
      <c r="G160" s="13">
        <v>0.97100979089736905</v>
      </c>
    </row>
    <row r="161" spans="1:7">
      <c r="A161">
        <v>159</v>
      </c>
      <c r="B161">
        <v>45</v>
      </c>
      <c r="C161" s="13">
        <v>0.46666666666666701</v>
      </c>
      <c r="D161" s="13">
        <v>0.37777777777777799</v>
      </c>
      <c r="E161" s="13">
        <v>0.441734179647432</v>
      </c>
      <c r="F161" s="13">
        <v>1.9161470234394101E-2</v>
      </c>
      <c r="G161" s="13">
        <v>0.95957088470458995</v>
      </c>
    </row>
    <row r="162" spans="1:7">
      <c r="A162">
        <v>160</v>
      </c>
      <c r="B162">
        <v>48</v>
      </c>
      <c r="C162" s="13">
        <v>0.47916666666666702</v>
      </c>
      <c r="D162" s="13">
        <v>0.4375</v>
      </c>
      <c r="E162" s="13">
        <v>0.489190698213254</v>
      </c>
      <c r="F162" s="13">
        <v>6.0477536171674701E-2</v>
      </c>
      <c r="G162" s="13">
        <v>0.95286464691162098</v>
      </c>
    </row>
    <row r="163" spans="1:7">
      <c r="A163">
        <v>161</v>
      </c>
      <c r="B163">
        <v>43</v>
      </c>
      <c r="C163" s="13">
        <v>0.418604651162791</v>
      </c>
      <c r="D163" s="13">
        <v>0.418604651162791</v>
      </c>
      <c r="E163" s="13">
        <v>0.45792656651762997</v>
      </c>
      <c r="F163" s="13">
        <v>0.13691671192645999</v>
      </c>
      <c r="G163" s="13">
        <v>0.93666237592697099</v>
      </c>
    </row>
    <row r="164" spans="1:7">
      <c r="A164">
        <v>162</v>
      </c>
      <c r="B164">
        <v>38</v>
      </c>
      <c r="C164" s="13">
        <v>0.34210526315789502</v>
      </c>
      <c r="D164" s="13">
        <v>0.44736842105263203</v>
      </c>
      <c r="E164" s="13">
        <v>0.44443551769578099</v>
      </c>
      <c r="F164" s="13">
        <v>2.1057896316051501E-2</v>
      </c>
      <c r="G164" s="13">
        <v>0.974742531776428</v>
      </c>
    </row>
    <row r="165" spans="1:7">
      <c r="A165">
        <v>163</v>
      </c>
      <c r="B165">
        <v>48</v>
      </c>
      <c r="C165" s="13">
        <v>0.33333333333333298</v>
      </c>
      <c r="D165" s="13">
        <v>0.22916666666666699</v>
      </c>
      <c r="E165" s="13">
        <v>0.390964732660602</v>
      </c>
      <c r="F165" s="13">
        <v>0.10150471329689</v>
      </c>
      <c r="G165" s="13">
        <v>0.95149898529052701</v>
      </c>
    </row>
    <row r="166" spans="1:7">
      <c r="A166">
        <v>164</v>
      </c>
      <c r="B166">
        <v>45</v>
      </c>
      <c r="C166" s="13">
        <v>0.44444444444444398</v>
      </c>
      <c r="D166" s="13">
        <v>0.266666666666667</v>
      </c>
      <c r="E166" s="13">
        <v>0.41060895036078199</v>
      </c>
      <c r="F166" s="13">
        <v>1.3238248415291301E-2</v>
      </c>
      <c r="G166" s="13">
        <v>0.96617400646209695</v>
      </c>
    </row>
    <row r="167" spans="1:7">
      <c r="A167">
        <v>165</v>
      </c>
      <c r="B167">
        <v>42</v>
      </c>
      <c r="C167" s="13">
        <v>0.40476190476190499</v>
      </c>
      <c r="D167" s="13">
        <v>0.28571428571428598</v>
      </c>
      <c r="E167" s="13">
        <v>0.41352341284177102</v>
      </c>
      <c r="F167" s="13">
        <v>1.9852576777338999E-2</v>
      </c>
      <c r="G167" s="13">
        <v>0.95994585752487205</v>
      </c>
    </row>
    <row r="168" spans="1:7">
      <c r="A168">
        <v>166</v>
      </c>
      <c r="B168">
        <v>43</v>
      </c>
      <c r="C168" s="13">
        <v>0.46511627906976699</v>
      </c>
      <c r="D168" s="13">
        <v>0.39534883720930197</v>
      </c>
      <c r="E168" s="13">
        <v>0.45985082627902202</v>
      </c>
      <c r="F168" s="13">
        <v>1.6265576705336598E-2</v>
      </c>
      <c r="G168" s="13">
        <v>0.97475987672805797</v>
      </c>
    </row>
    <row r="169" spans="1:7">
      <c r="A169">
        <v>167</v>
      </c>
      <c r="B169">
        <v>44</v>
      </c>
      <c r="C169" s="13">
        <v>0.43181818181818199</v>
      </c>
      <c r="D169" s="13">
        <v>0.25</v>
      </c>
      <c r="E169" s="13">
        <v>0.39536531269550301</v>
      </c>
      <c r="F169" s="13">
        <v>6.1051264405250501E-2</v>
      </c>
      <c r="G169" s="13">
        <v>0.96731245517730702</v>
      </c>
    </row>
    <row r="170" spans="1:7">
      <c r="A170">
        <v>168</v>
      </c>
      <c r="B170">
        <v>32</v>
      </c>
      <c r="C170" s="13">
        <v>0.375</v>
      </c>
      <c r="D170" s="13">
        <v>0.34375</v>
      </c>
      <c r="E170" s="13">
        <v>0.37800390808843098</v>
      </c>
      <c r="F170" s="13">
        <v>1.7086535692215001E-2</v>
      </c>
      <c r="G170" s="13">
        <v>0.72967791557312001</v>
      </c>
    </row>
    <row r="171" spans="1:7">
      <c r="A171">
        <v>169</v>
      </c>
      <c r="B171">
        <v>38</v>
      </c>
      <c r="C171" s="13">
        <v>0.34210526315789502</v>
      </c>
      <c r="D171" s="13">
        <v>0.26315789473684198</v>
      </c>
      <c r="E171" s="13">
        <v>0.39270802856864101</v>
      </c>
      <c r="F171" s="13">
        <v>1.4840828254818901E-2</v>
      </c>
      <c r="G171" s="13">
        <v>0.92902106046676602</v>
      </c>
    </row>
    <row r="172" spans="1:7">
      <c r="A172">
        <v>170</v>
      </c>
      <c r="B172">
        <v>36</v>
      </c>
      <c r="C172" s="13">
        <v>0.36111111111111099</v>
      </c>
      <c r="D172" s="13">
        <v>0.27777777777777801</v>
      </c>
      <c r="E172" s="13">
        <v>0.39719132127033302</v>
      </c>
      <c r="F172" s="13">
        <v>3.6773048341274303E-2</v>
      </c>
      <c r="G172" s="13">
        <v>0.94200706481933605</v>
      </c>
    </row>
    <row r="173" spans="1:7">
      <c r="A173">
        <v>171</v>
      </c>
      <c r="B173">
        <v>28</v>
      </c>
      <c r="C173" s="13">
        <v>0.5</v>
      </c>
      <c r="D173" s="13">
        <v>0.28571428571428598</v>
      </c>
      <c r="E173" s="13">
        <v>0.43598851667983202</v>
      </c>
      <c r="F173" s="13">
        <v>0.16017803549766499</v>
      </c>
      <c r="G173" s="13">
        <v>0.79621446132659901</v>
      </c>
    </row>
    <row r="174" spans="1:7">
      <c r="A174">
        <v>172</v>
      </c>
      <c r="B174">
        <v>39</v>
      </c>
      <c r="C174" s="13">
        <v>0.512820512820513</v>
      </c>
      <c r="D174" s="13">
        <v>0.487179487179487</v>
      </c>
      <c r="E174" s="13">
        <v>0.50113736637509798</v>
      </c>
      <c r="F174" s="13">
        <v>4.8142146319150897E-2</v>
      </c>
      <c r="G174" s="13">
        <v>0.972772717475891</v>
      </c>
    </row>
    <row r="175" spans="1:7">
      <c r="A175">
        <v>173</v>
      </c>
      <c r="B175">
        <v>34</v>
      </c>
      <c r="C175" s="13">
        <v>0.35294117647058798</v>
      </c>
      <c r="D175" s="13">
        <v>0.29411764705882398</v>
      </c>
      <c r="E175" s="13">
        <v>0.42008207919185703</v>
      </c>
      <c r="F175" s="13">
        <v>1.83182861655951E-2</v>
      </c>
      <c r="G175" s="13">
        <v>0.97354298830032304</v>
      </c>
    </row>
    <row r="176" spans="1:7">
      <c r="A176">
        <v>174</v>
      </c>
      <c r="B176">
        <v>40</v>
      </c>
      <c r="C176" s="13">
        <v>0.42499999999999999</v>
      </c>
      <c r="D176" s="13">
        <v>0.375</v>
      </c>
      <c r="E176" s="13">
        <v>0.447138928901404</v>
      </c>
      <c r="F176" s="13">
        <v>4.9325615167617798E-2</v>
      </c>
      <c r="G176" s="13">
        <v>0.94373452663421598</v>
      </c>
    </row>
    <row r="177" spans="1:7">
      <c r="A177">
        <v>175</v>
      </c>
      <c r="B177">
        <v>36</v>
      </c>
      <c r="C177" s="13">
        <v>0.55555555555555602</v>
      </c>
      <c r="D177" s="13">
        <v>0.33333333333333298</v>
      </c>
      <c r="E177" s="13">
        <v>0.448035003513926</v>
      </c>
      <c r="F177" s="13">
        <v>2.2552739828825E-2</v>
      </c>
      <c r="G177" s="13">
        <v>0.961064994335175</v>
      </c>
    </row>
    <row r="178" spans="1:7">
      <c r="A178">
        <v>176</v>
      </c>
      <c r="B178">
        <v>46</v>
      </c>
      <c r="C178" s="13">
        <v>0.45652173913043498</v>
      </c>
      <c r="D178" s="13">
        <v>0.36956521739130399</v>
      </c>
      <c r="E178" s="13">
        <v>0.46357305258836401</v>
      </c>
      <c r="F178" s="13">
        <v>3.2099492847919499E-2</v>
      </c>
      <c r="G178" s="13">
        <v>0.96474808454513505</v>
      </c>
    </row>
    <row r="179" spans="1:7">
      <c r="A179">
        <v>177</v>
      </c>
      <c r="B179">
        <v>47</v>
      </c>
      <c r="C179" s="13">
        <v>0.53191489361702105</v>
      </c>
      <c r="D179" s="13">
        <v>0.319148936170213</v>
      </c>
      <c r="E179" s="13">
        <v>0.42139868319351598</v>
      </c>
      <c r="F179" s="13">
        <v>1.69746056199074E-2</v>
      </c>
      <c r="G179" s="13">
        <v>0.88312190771102905</v>
      </c>
    </row>
    <row r="180" spans="1:7">
      <c r="A180">
        <v>178</v>
      </c>
      <c r="B180">
        <v>31</v>
      </c>
      <c r="C180" s="13">
        <v>0.29032258064516098</v>
      </c>
      <c r="D180" s="13">
        <v>0.25806451612903197</v>
      </c>
      <c r="E180" s="13">
        <v>0.45070968784632198</v>
      </c>
      <c r="F180" s="13">
        <v>0.12020405381918001</v>
      </c>
      <c r="G180" s="13">
        <v>0.967856764793396</v>
      </c>
    </row>
    <row r="181" spans="1:7">
      <c r="A181">
        <v>179</v>
      </c>
      <c r="B181">
        <v>26</v>
      </c>
      <c r="C181" s="13">
        <v>0.34615384615384598</v>
      </c>
      <c r="D181" s="13">
        <v>0.30769230769230799</v>
      </c>
      <c r="E181" s="13">
        <v>0.41295523074670498</v>
      </c>
      <c r="F181" s="13">
        <v>1.9752111285924901E-2</v>
      </c>
      <c r="G181" s="13">
        <v>0.95912981033325195</v>
      </c>
    </row>
    <row r="182" spans="1:7">
      <c r="A182">
        <v>180</v>
      </c>
      <c r="B182">
        <v>36</v>
      </c>
      <c r="C182" s="13">
        <v>0.52777777777777801</v>
      </c>
      <c r="D182" s="13">
        <v>0.52777777777777801</v>
      </c>
      <c r="E182" s="13">
        <v>0.55896601287854997</v>
      </c>
      <c r="F182" s="13">
        <v>0.16061832010745999</v>
      </c>
      <c r="G182" s="13">
        <v>0.96884298324585005</v>
      </c>
    </row>
    <row r="183" spans="1:7">
      <c r="A183">
        <v>181</v>
      </c>
      <c r="B183">
        <v>28</v>
      </c>
      <c r="C183" s="13">
        <v>0.39285714285714302</v>
      </c>
      <c r="D183" s="13">
        <v>0.28571428571428598</v>
      </c>
      <c r="E183" s="13">
        <v>0.38562304892444199</v>
      </c>
      <c r="F183" s="13">
        <v>1.54380854219198E-2</v>
      </c>
      <c r="G183" s="13">
        <v>0.82746571302413896</v>
      </c>
    </row>
    <row r="184" spans="1:7">
      <c r="A184">
        <v>182</v>
      </c>
      <c r="B184">
        <v>37</v>
      </c>
      <c r="C184" s="13">
        <v>0.48648648648648701</v>
      </c>
      <c r="D184" s="13">
        <v>0.43243243243243201</v>
      </c>
      <c r="E184" s="13">
        <v>0.48597843642975802</v>
      </c>
      <c r="F184" s="13">
        <v>2.5467433035373702E-2</v>
      </c>
      <c r="G184" s="13">
        <v>0.96669220924377397</v>
      </c>
    </row>
    <row r="185" spans="1:7">
      <c r="A185">
        <v>183</v>
      </c>
      <c r="B185">
        <v>35</v>
      </c>
      <c r="C185" s="13">
        <v>0.4</v>
      </c>
      <c r="D185" s="13">
        <v>0.34285714285714303</v>
      </c>
      <c r="E185" s="13">
        <v>0.40156245274203201</v>
      </c>
      <c r="F185" s="13">
        <v>1.6948692500591299E-2</v>
      </c>
      <c r="G185" s="13">
        <v>0.97178024053573597</v>
      </c>
    </row>
    <row r="186" spans="1:7">
      <c r="A186">
        <v>184</v>
      </c>
      <c r="B186">
        <v>42</v>
      </c>
      <c r="C186" s="13">
        <v>0.52380952380952395</v>
      </c>
      <c r="D186" s="13">
        <v>0.5</v>
      </c>
      <c r="E186" s="13">
        <v>0.51088420638725895</v>
      </c>
      <c r="F186" s="13">
        <v>3.1412519514560699E-2</v>
      </c>
      <c r="G186" s="13">
        <v>0.96234285831451405</v>
      </c>
    </row>
    <row r="187" spans="1:7">
      <c r="A187">
        <v>185</v>
      </c>
      <c r="B187">
        <v>32</v>
      </c>
      <c r="C187" s="13">
        <v>0.5625</v>
      </c>
      <c r="D187" s="13">
        <v>0.4375</v>
      </c>
      <c r="E187" s="13">
        <v>0.47828465077327598</v>
      </c>
      <c r="F187" s="13">
        <v>1.6301805153489099E-2</v>
      </c>
      <c r="G187" s="13">
        <v>0.96741575002670299</v>
      </c>
    </row>
    <row r="188" spans="1:7">
      <c r="A188">
        <v>186</v>
      </c>
      <c r="B188">
        <v>38</v>
      </c>
      <c r="C188" s="13">
        <v>0.47368421052631599</v>
      </c>
      <c r="D188" s="13">
        <v>0.47368421052631599</v>
      </c>
      <c r="E188" s="13">
        <v>0.49068619933371499</v>
      </c>
      <c r="F188" s="13">
        <v>2.1473186090588601E-2</v>
      </c>
      <c r="G188" s="13">
        <v>0.88293182849884</v>
      </c>
    </row>
    <row r="189" spans="1:7">
      <c r="A189">
        <v>187</v>
      </c>
      <c r="B189">
        <v>39</v>
      </c>
      <c r="C189" s="13">
        <v>0.35897435897435898</v>
      </c>
      <c r="D189" s="13">
        <v>0.35897435897435898</v>
      </c>
      <c r="E189" s="13">
        <v>0.42817209555934599</v>
      </c>
      <c r="F189" s="13">
        <v>1.6819480806589099E-2</v>
      </c>
      <c r="G189" s="13">
        <v>0.96634924411773704</v>
      </c>
    </row>
    <row r="190" spans="1:7">
      <c r="A190">
        <v>188</v>
      </c>
      <c r="B190">
        <v>41</v>
      </c>
      <c r="C190" s="13">
        <v>0.51219512195121997</v>
      </c>
      <c r="D190" s="13">
        <v>0.34146341463414598</v>
      </c>
      <c r="E190" s="13">
        <v>0.42465326875993398</v>
      </c>
      <c r="F190" s="13">
        <v>2.3126577958464602E-2</v>
      </c>
      <c r="G190" s="13">
        <v>0.94402104616165206</v>
      </c>
    </row>
    <row r="191" spans="1:7">
      <c r="A191">
        <v>189</v>
      </c>
      <c r="B191">
        <v>33</v>
      </c>
      <c r="C191" s="13">
        <v>0.54545454545454497</v>
      </c>
      <c r="D191" s="13">
        <v>0.51515151515151503</v>
      </c>
      <c r="E191" s="13">
        <v>0.51384905567674899</v>
      </c>
      <c r="F191" s="13">
        <v>0.15666443109512301</v>
      </c>
      <c r="G191" s="13">
        <v>0.88156229257583596</v>
      </c>
    </row>
    <row r="192" spans="1:7">
      <c r="A192">
        <v>190</v>
      </c>
      <c r="B192">
        <v>36</v>
      </c>
      <c r="C192" s="13">
        <v>0.44444444444444398</v>
      </c>
      <c r="D192" s="13">
        <v>0.41666666666666702</v>
      </c>
      <c r="E192" s="13">
        <v>0.46271585383349001</v>
      </c>
      <c r="F192" s="13">
        <v>2.3221641778945899E-2</v>
      </c>
      <c r="G192" s="13">
        <v>0.97000825405120805</v>
      </c>
    </row>
    <row r="193" spans="1:7">
      <c r="A193">
        <v>191</v>
      </c>
      <c r="B193">
        <v>32</v>
      </c>
      <c r="C193" s="13">
        <v>0.4375</v>
      </c>
      <c r="D193" s="13">
        <v>0.3125</v>
      </c>
      <c r="E193" s="13">
        <v>0.383126403787173</v>
      </c>
      <c r="F193" s="13">
        <v>1.7544699832797099E-2</v>
      </c>
      <c r="G193" s="13">
        <v>0.88383919000625599</v>
      </c>
    </row>
    <row r="194" spans="1:7">
      <c r="A194">
        <v>192</v>
      </c>
      <c r="B194">
        <v>42</v>
      </c>
      <c r="C194" s="13">
        <v>0.5</v>
      </c>
      <c r="D194" s="13">
        <v>0.40476190476190499</v>
      </c>
      <c r="E194" s="13">
        <v>0.483492613326581</v>
      </c>
      <c r="F194" s="13">
        <v>1.93019714206457E-2</v>
      </c>
      <c r="G194" s="13">
        <v>0.96691709756851196</v>
      </c>
    </row>
    <row r="195" spans="1:7">
      <c r="A195">
        <v>193</v>
      </c>
      <c r="B195">
        <v>41</v>
      </c>
      <c r="C195" s="13">
        <v>0.31707317073170699</v>
      </c>
      <c r="D195" s="13">
        <v>0.31707317073170699</v>
      </c>
      <c r="E195" s="13">
        <v>0.40533223929928602</v>
      </c>
      <c r="F195" s="13">
        <v>0.12655521929264099</v>
      </c>
      <c r="G195" s="13">
        <v>0.963034987449646</v>
      </c>
    </row>
    <row r="196" spans="1:7">
      <c r="A196">
        <v>194</v>
      </c>
      <c r="B196">
        <v>32</v>
      </c>
      <c r="C196" s="13">
        <v>0.34375</v>
      </c>
      <c r="D196" s="13">
        <v>0.375</v>
      </c>
      <c r="E196" s="13">
        <v>0.41420086019206798</v>
      </c>
      <c r="F196" s="13">
        <v>2.4249162524938601E-2</v>
      </c>
      <c r="G196" s="13">
        <v>0.87884747982025102</v>
      </c>
    </row>
    <row r="197" spans="1:7">
      <c r="A197">
        <v>195</v>
      </c>
      <c r="B197">
        <v>39</v>
      </c>
      <c r="C197" s="13">
        <v>0.38461538461538503</v>
      </c>
      <c r="D197" s="13">
        <v>0.256410256410256</v>
      </c>
      <c r="E197" s="13">
        <v>0.39492946411841201</v>
      </c>
      <c r="F197" s="13">
        <v>1.55712170526385E-2</v>
      </c>
      <c r="G197" s="13">
        <v>0.84796226024627697</v>
      </c>
    </row>
    <row r="198" spans="1:7">
      <c r="A198">
        <v>196</v>
      </c>
      <c r="B198">
        <v>38</v>
      </c>
      <c r="C198" s="13">
        <v>0.42105263157894701</v>
      </c>
      <c r="D198" s="13">
        <v>0.157894736842105</v>
      </c>
      <c r="E198" s="13">
        <v>0.38007156854789498</v>
      </c>
      <c r="F198" s="13">
        <v>2.3278683423995999E-2</v>
      </c>
      <c r="G198" s="13">
        <v>0.97386068105697599</v>
      </c>
    </row>
    <row r="199" spans="1:7">
      <c r="A199">
        <v>197</v>
      </c>
      <c r="B199">
        <v>22</v>
      </c>
      <c r="C199" s="13">
        <v>0.5</v>
      </c>
      <c r="D199" s="13">
        <v>0.36363636363636398</v>
      </c>
      <c r="E199" s="13">
        <v>0.478856189684434</v>
      </c>
      <c r="F199" s="13">
        <v>1.6843602061271699E-2</v>
      </c>
      <c r="G199" s="13">
        <v>0.97718447446823098</v>
      </c>
    </row>
    <row r="200" spans="1:7">
      <c r="A200">
        <v>198</v>
      </c>
      <c r="B200">
        <v>23</v>
      </c>
      <c r="C200" s="13">
        <v>0.434782608695652</v>
      </c>
      <c r="D200" s="13">
        <v>0.39130434782608697</v>
      </c>
      <c r="E200" s="13">
        <v>0.423080183565617</v>
      </c>
      <c r="F200" s="13">
        <v>1.53280384838581E-2</v>
      </c>
      <c r="G200" s="13">
        <v>0.79411268234252896</v>
      </c>
    </row>
    <row r="201" spans="1:7">
      <c r="A201">
        <v>199</v>
      </c>
      <c r="B201">
        <v>32</v>
      </c>
      <c r="C201" s="13">
        <v>0.4375</v>
      </c>
      <c r="D201" s="13">
        <v>0.375</v>
      </c>
      <c r="E201" s="13">
        <v>0.46749236615141898</v>
      </c>
      <c r="F201" s="13">
        <v>2.5359174236655201E-2</v>
      </c>
      <c r="G201" s="13">
        <v>0.963736891746521</v>
      </c>
    </row>
    <row r="202" spans="1:7">
      <c r="A202">
        <v>200</v>
      </c>
      <c r="B202">
        <v>30</v>
      </c>
      <c r="C202" s="13">
        <v>0.43333333333333302</v>
      </c>
      <c r="D202" s="13">
        <v>0.4</v>
      </c>
      <c r="E202" s="13">
        <v>0.44772893544286502</v>
      </c>
      <c r="F202" s="13">
        <v>1.6216102987527799E-2</v>
      </c>
      <c r="G202" s="13">
        <v>0.96011859178543102</v>
      </c>
    </row>
    <row r="203" spans="1:7">
      <c r="A203">
        <v>201</v>
      </c>
      <c r="B203">
        <v>32</v>
      </c>
      <c r="C203" s="13">
        <v>0.375</v>
      </c>
      <c r="D203" s="13">
        <v>0.3125</v>
      </c>
      <c r="E203" s="13">
        <v>0.38162018725415697</v>
      </c>
      <c r="F203" s="13">
        <v>1.9898932427167899E-2</v>
      </c>
      <c r="G203" s="13">
        <v>0.818203926086426</v>
      </c>
    </row>
    <row r="204" spans="1:7">
      <c r="A204">
        <v>202</v>
      </c>
      <c r="B204">
        <v>27</v>
      </c>
      <c r="C204" s="13">
        <v>0.407407407407407</v>
      </c>
      <c r="D204" s="13">
        <v>0.407407407407407</v>
      </c>
      <c r="E204" s="13">
        <v>0.483845446948652</v>
      </c>
      <c r="F204" s="13">
        <v>7.9933568835258498E-2</v>
      </c>
      <c r="G204" s="13">
        <v>0.85309076309204102</v>
      </c>
    </row>
    <row r="205" spans="1:7">
      <c r="A205">
        <v>203</v>
      </c>
      <c r="B205">
        <v>18</v>
      </c>
      <c r="C205" s="13">
        <v>0.5</v>
      </c>
      <c r="D205" s="13">
        <v>0.44444444444444398</v>
      </c>
      <c r="E205" s="13">
        <v>0.44811376929283098</v>
      </c>
      <c r="F205" s="13">
        <v>2.34504789113998E-2</v>
      </c>
      <c r="G205" s="13">
        <v>0.74231743812561002</v>
      </c>
    </row>
    <row r="206" spans="1:7">
      <c r="A206">
        <v>204</v>
      </c>
      <c r="B206">
        <v>16</v>
      </c>
      <c r="C206" s="13">
        <v>0.375</v>
      </c>
      <c r="D206" s="13">
        <v>0.25</v>
      </c>
      <c r="E206" s="13">
        <v>0.37315168650820901</v>
      </c>
      <c r="F206" s="13">
        <v>2.9955945909023299E-2</v>
      </c>
      <c r="G206" s="13">
        <v>0.789600789546967</v>
      </c>
    </row>
    <row r="207" spans="1:7">
      <c r="A207">
        <v>205</v>
      </c>
      <c r="B207">
        <v>27</v>
      </c>
      <c r="C207" s="13">
        <v>0.33333333333333298</v>
      </c>
      <c r="D207" s="13">
        <v>0.25925925925925902</v>
      </c>
      <c r="E207" s="13">
        <v>0.42223467429479</v>
      </c>
      <c r="F207" s="13">
        <v>0.150921329855919</v>
      </c>
      <c r="G207" s="13">
        <v>0.831903696060181</v>
      </c>
    </row>
    <row r="208" spans="1:7">
      <c r="A208">
        <v>206</v>
      </c>
      <c r="B208">
        <v>31</v>
      </c>
      <c r="C208" s="13">
        <v>0.41935483870967699</v>
      </c>
      <c r="D208" s="13">
        <v>0.35483870967741898</v>
      </c>
      <c r="E208" s="13">
        <v>0.44609614942343001</v>
      </c>
      <c r="F208" s="13">
        <v>6.3364826142787906E-2</v>
      </c>
      <c r="G208" s="13">
        <v>0.96889322996139504</v>
      </c>
    </row>
    <row r="209" spans="1:7">
      <c r="A209">
        <v>207</v>
      </c>
      <c r="B209">
        <v>41</v>
      </c>
      <c r="C209" s="13">
        <v>0.46341463414634099</v>
      </c>
      <c r="D209" s="13">
        <v>0.292682926829268</v>
      </c>
      <c r="E209" s="13">
        <v>0.43748827642056998</v>
      </c>
      <c r="F209" s="13">
        <v>0.124704614281654</v>
      </c>
      <c r="G209" s="13">
        <v>0.959788918495178</v>
      </c>
    </row>
    <row r="210" spans="1:7">
      <c r="A210">
        <v>208</v>
      </c>
      <c r="B210">
        <v>23</v>
      </c>
      <c r="C210" s="13">
        <v>0.47826086956521702</v>
      </c>
      <c r="D210" s="13">
        <v>0.34782608695652201</v>
      </c>
      <c r="E210" s="13">
        <v>0.44530936946039601</v>
      </c>
      <c r="F210" s="13">
        <v>0.148684993386269</v>
      </c>
      <c r="G210" s="13">
        <v>0.869373738765717</v>
      </c>
    </row>
    <row r="211" spans="1:7">
      <c r="A211">
        <v>209</v>
      </c>
      <c r="B211">
        <v>21</v>
      </c>
      <c r="C211" s="13">
        <v>0.28571428571428598</v>
      </c>
      <c r="D211" s="13">
        <v>0.28571428571428598</v>
      </c>
      <c r="E211" s="13">
        <v>0.40351606869981399</v>
      </c>
      <c r="F211" s="13">
        <v>2.79482379555702E-2</v>
      </c>
      <c r="G211" s="13">
        <v>0.90113258361816395</v>
      </c>
    </row>
    <row r="212" spans="1:7">
      <c r="A212">
        <v>210</v>
      </c>
      <c r="B212">
        <v>25</v>
      </c>
      <c r="C212" s="13">
        <v>0.48</v>
      </c>
      <c r="D212" s="13">
        <v>0.44</v>
      </c>
      <c r="E212" s="13">
        <v>0.434033409208059</v>
      </c>
      <c r="F212" s="13">
        <v>2.6868578046560301E-2</v>
      </c>
      <c r="G212" s="13">
        <v>0.78680771589279197</v>
      </c>
    </row>
    <row r="213" spans="1:7">
      <c r="A213">
        <v>211</v>
      </c>
      <c r="B213">
        <v>27</v>
      </c>
      <c r="C213" s="13">
        <v>0.37037037037037002</v>
      </c>
      <c r="D213" s="13">
        <v>0.33333333333333298</v>
      </c>
      <c r="E213" s="13">
        <v>0.39431509741202497</v>
      </c>
      <c r="F213" s="13">
        <v>2.8728859499096902E-2</v>
      </c>
      <c r="G213" s="13">
        <v>0.86439174413680997</v>
      </c>
    </row>
    <row r="214" spans="1:7">
      <c r="A214">
        <v>212</v>
      </c>
      <c r="B214">
        <v>29</v>
      </c>
      <c r="C214" s="13">
        <v>0.55172413793103403</v>
      </c>
      <c r="D214" s="13">
        <v>0.34482758620689702</v>
      </c>
      <c r="E214" s="13">
        <v>0.45369418858197202</v>
      </c>
      <c r="F214" s="13">
        <v>2.6802128180861501E-2</v>
      </c>
      <c r="G214" s="13">
        <v>0.94960832595825195</v>
      </c>
    </row>
    <row r="215" spans="1:7">
      <c r="A215">
        <v>213</v>
      </c>
      <c r="B215">
        <v>22</v>
      </c>
      <c r="C215" s="13">
        <v>0.36363636363636398</v>
      </c>
      <c r="D215" s="13">
        <v>0.27272727272727298</v>
      </c>
      <c r="E215" s="13">
        <v>0.42609223994341799</v>
      </c>
      <c r="F215" s="13">
        <v>0.15017959475517301</v>
      </c>
      <c r="G215" s="13">
        <v>0.96632349491119396</v>
      </c>
    </row>
    <row r="216" spans="1:7">
      <c r="A216">
        <v>214</v>
      </c>
      <c r="B216">
        <v>22</v>
      </c>
      <c r="C216" s="13">
        <v>0.36363636363636398</v>
      </c>
      <c r="D216" s="13">
        <v>0.31818181818181801</v>
      </c>
      <c r="E216" s="13">
        <v>0.44565384089946702</v>
      </c>
      <c r="F216" s="13">
        <v>0.225345328450203</v>
      </c>
      <c r="G216" s="13">
        <v>0.86322593688964799</v>
      </c>
    </row>
    <row r="217" spans="1:7">
      <c r="A217">
        <v>215</v>
      </c>
      <c r="B217">
        <v>32</v>
      </c>
      <c r="C217" s="13">
        <v>0.34375</v>
      </c>
      <c r="D217" s="13">
        <v>0.28125</v>
      </c>
      <c r="E217" s="13">
        <v>0.36445252911653397</v>
      </c>
      <c r="F217" s="13">
        <v>1.62803400307894E-2</v>
      </c>
      <c r="G217" s="13">
        <v>0.77699315547943104</v>
      </c>
    </row>
    <row r="218" spans="1:7">
      <c r="A218">
        <v>216</v>
      </c>
      <c r="B218">
        <v>18</v>
      </c>
      <c r="C218" s="13">
        <v>0.5</v>
      </c>
      <c r="D218" s="13">
        <v>0.38888888888888901</v>
      </c>
      <c r="E218" s="13">
        <v>0.50995684415102005</v>
      </c>
      <c r="F218" s="13">
        <v>0.16271851956844299</v>
      </c>
      <c r="G218" s="13">
        <v>0.96243691444396995</v>
      </c>
    </row>
    <row r="219" spans="1:7">
      <c r="A219">
        <v>217</v>
      </c>
      <c r="B219">
        <v>28</v>
      </c>
      <c r="C219" s="13">
        <v>0.60714285714285698</v>
      </c>
      <c r="D219" s="13">
        <v>0.53571428571428603</v>
      </c>
      <c r="E219" s="13">
        <v>0.49940165810819198</v>
      </c>
      <c r="F219" s="13">
        <v>3.8230750709772103E-2</v>
      </c>
      <c r="G219" s="13">
        <v>0.88492727279663097</v>
      </c>
    </row>
    <row r="220" spans="1:7">
      <c r="A220">
        <v>218</v>
      </c>
      <c r="B220">
        <v>30</v>
      </c>
      <c r="C220" s="13">
        <v>0.56666666666666698</v>
      </c>
      <c r="D220" s="13">
        <v>0.43333333333333302</v>
      </c>
      <c r="E220" s="13">
        <v>0.49698503836989399</v>
      </c>
      <c r="F220" s="13">
        <v>9.1809488832950606E-2</v>
      </c>
      <c r="G220" s="13">
        <v>0.97450566291809104</v>
      </c>
    </row>
    <row r="221" spans="1:7">
      <c r="A221">
        <v>219</v>
      </c>
      <c r="B221">
        <v>24</v>
      </c>
      <c r="C221" s="13">
        <v>0.41666666666666702</v>
      </c>
      <c r="D221" s="13">
        <v>0.33333333333333298</v>
      </c>
      <c r="E221" s="13">
        <v>0.46111678138064799</v>
      </c>
      <c r="F221" s="13">
        <v>2.3052072152495402E-2</v>
      </c>
      <c r="G221" s="13">
        <v>0.94526225328445401</v>
      </c>
    </row>
    <row r="222" spans="1:7">
      <c r="A222">
        <v>220</v>
      </c>
      <c r="B222">
        <v>22</v>
      </c>
      <c r="C222" s="13">
        <v>0.59090909090909105</v>
      </c>
      <c r="D222" s="13">
        <v>0.59090909090909105</v>
      </c>
      <c r="E222" s="13">
        <v>0.53041145290163405</v>
      </c>
      <c r="F222" s="13">
        <v>3.4338999539613703E-2</v>
      </c>
      <c r="G222" s="13">
        <v>0.81406354904174805</v>
      </c>
    </row>
    <row r="223" spans="1:7">
      <c r="A223">
        <v>221</v>
      </c>
      <c r="B223">
        <v>27</v>
      </c>
      <c r="C223" s="13">
        <v>0.37037037037037002</v>
      </c>
      <c r="D223" s="13">
        <v>0.33333333333333298</v>
      </c>
      <c r="E223" s="13">
        <v>0.43855874295587899</v>
      </c>
      <c r="F223" s="13">
        <v>0.159956499934196</v>
      </c>
      <c r="G223" s="13">
        <v>0.91510635614395097</v>
      </c>
    </row>
    <row r="224" spans="1:7">
      <c r="A224">
        <v>222</v>
      </c>
      <c r="B224">
        <v>22</v>
      </c>
      <c r="C224" s="13">
        <v>0.27272727272727298</v>
      </c>
      <c r="D224" s="13">
        <v>0.40909090909090901</v>
      </c>
      <c r="E224" s="13">
        <v>0.436797598207539</v>
      </c>
      <c r="F224" s="13">
        <v>6.7094318568706499E-2</v>
      </c>
      <c r="G224" s="13">
        <v>0.75303685665130604</v>
      </c>
    </row>
    <row r="225" spans="1:7">
      <c r="A225">
        <v>223</v>
      </c>
      <c r="B225">
        <v>14</v>
      </c>
      <c r="C225" s="13">
        <v>0.57142857142857095</v>
      </c>
      <c r="D225" s="13">
        <v>0.5</v>
      </c>
      <c r="E225" s="13">
        <v>0.47210202339504398</v>
      </c>
      <c r="F225" s="13">
        <v>3.20088379085064E-2</v>
      </c>
      <c r="G225" s="13">
        <v>0.76878017187118497</v>
      </c>
    </row>
    <row r="226" spans="1:7">
      <c r="A226">
        <v>224</v>
      </c>
      <c r="B226">
        <v>18</v>
      </c>
      <c r="C226" s="13">
        <v>0.44444444444444398</v>
      </c>
      <c r="D226" s="13">
        <v>0.5</v>
      </c>
      <c r="E226" s="13">
        <v>0.48057602180374998</v>
      </c>
      <c r="F226" s="13">
        <v>0.157751515507698</v>
      </c>
      <c r="G226" s="13">
        <v>0.95129698514938399</v>
      </c>
    </row>
    <row r="227" spans="1:7">
      <c r="A227">
        <v>225</v>
      </c>
      <c r="B227">
        <v>23</v>
      </c>
      <c r="C227" s="13">
        <v>0.47826086956521702</v>
      </c>
      <c r="D227" s="13">
        <v>0.565217391304348</v>
      </c>
      <c r="E227" s="13">
        <v>0.52182347708098298</v>
      </c>
      <c r="F227" s="13">
        <v>1.7718596383929301E-2</v>
      </c>
      <c r="G227" s="13">
        <v>0.968381106853485</v>
      </c>
    </row>
    <row r="228" spans="1:7">
      <c r="A228">
        <v>226</v>
      </c>
      <c r="B228">
        <v>23</v>
      </c>
      <c r="C228" s="13">
        <v>0.34782608695652201</v>
      </c>
      <c r="D228" s="13">
        <v>8.6956521739130405E-2</v>
      </c>
      <c r="E228" s="13">
        <v>0.34200900598712602</v>
      </c>
      <c r="F228" s="13">
        <v>8.4496438503265395E-2</v>
      </c>
      <c r="G228" s="13">
        <v>0.88652837276458696</v>
      </c>
    </row>
    <row r="229" spans="1:7">
      <c r="A229">
        <v>227</v>
      </c>
      <c r="B229">
        <v>24</v>
      </c>
      <c r="C229" s="13">
        <v>0.33333333333333298</v>
      </c>
      <c r="D229" s="13">
        <v>0.375</v>
      </c>
      <c r="E229" s="13">
        <v>0.4189409679578</v>
      </c>
      <c r="F229" s="13">
        <v>1.70972142368555E-2</v>
      </c>
      <c r="G229" s="13">
        <v>0.78786337375640902</v>
      </c>
    </row>
    <row r="230" spans="1:7">
      <c r="A230">
        <v>228</v>
      </c>
      <c r="B230">
        <v>21</v>
      </c>
      <c r="C230" s="13">
        <v>0.476190476190476</v>
      </c>
      <c r="D230" s="13">
        <v>0.28571428571428598</v>
      </c>
      <c r="E230" s="13">
        <v>0.43611751816102401</v>
      </c>
      <c r="F230" s="13">
        <v>9.0207554399967194E-2</v>
      </c>
      <c r="G230" s="13">
        <v>0.97142606973648105</v>
      </c>
    </row>
    <row r="231" spans="1:7">
      <c r="A231">
        <v>229</v>
      </c>
      <c r="B231">
        <v>16</v>
      </c>
      <c r="C231" s="13">
        <v>0.5</v>
      </c>
      <c r="D231" s="13">
        <v>0.4375</v>
      </c>
      <c r="E231" s="13">
        <v>0.46834755840245601</v>
      </c>
      <c r="F231" s="13">
        <v>2.3375945165753399E-2</v>
      </c>
      <c r="G231" s="13">
        <v>0.87988233566284202</v>
      </c>
    </row>
    <row r="232" spans="1:7">
      <c r="A232">
        <v>230</v>
      </c>
      <c r="B232">
        <v>24</v>
      </c>
      <c r="C232" s="13">
        <v>0.58333333333333304</v>
      </c>
      <c r="D232" s="13">
        <v>0.5</v>
      </c>
      <c r="E232" s="13">
        <v>0.50793294111887599</v>
      </c>
      <c r="F232" s="13">
        <v>0.19898965954780601</v>
      </c>
      <c r="G232" s="13">
        <v>0.95865380764007602</v>
      </c>
    </row>
    <row r="233" spans="1:7">
      <c r="A233">
        <v>231</v>
      </c>
      <c r="B233">
        <v>17</v>
      </c>
      <c r="C233" s="13">
        <v>0.52941176470588203</v>
      </c>
      <c r="D233" s="13">
        <v>0.35294117647058798</v>
      </c>
      <c r="E233" s="13">
        <v>0.43353824317455297</v>
      </c>
      <c r="F233" s="13">
        <v>0.132972702383995</v>
      </c>
      <c r="G233" s="13">
        <v>0.82732349634170499</v>
      </c>
    </row>
    <row r="234" spans="1:7">
      <c r="A234">
        <v>232</v>
      </c>
      <c r="B234">
        <v>28</v>
      </c>
      <c r="C234" s="13">
        <v>0.5</v>
      </c>
      <c r="D234" s="13">
        <v>0.39285714285714302</v>
      </c>
      <c r="E234" s="13">
        <v>0.46802521709884898</v>
      </c>
      <c r="F234" s="13">
        <v>0.217215791344643</v>
      </c>
      <c r="G234" s="13">
        <v>0.81491780281066895</v>
      </c>
    </row>
    <row r="235" spans="1:7">
      <c r="A235">
        <v>233</v>
      </c>
      <c r="B235">
        <v>20</v>
      </c>
      <c r="C235" s="13">
        <v>0.45</v>
      </c>
      <c r="D235" s="13">
        <v>0.35</v>
      </c>
      <c r="E235" s="13">
        <v>0.45847144452854999</v>
      </c>
      <c r="F235" s="13">
        <v>1.80792454630136E-2</v>
      </c>
      <c r="G235" s="13">
        <v>0.95681154727935802</v>
      </c>
    </row>
    <row r="236" spans="1:7">
      <c r="A236">
        <v>234</v>
      </c>
      <c r="B236">
        <v>14</v>
      </c>
      <c r="C236" s="13">
        <v>0.28571428571428598</v>
      </c>
      <c r="D236" s="13">
        <v>0.28571428571428598</v>
      </c>
      <c r="E236" s="13">
        <v>0.38946741034409799</v>
      </c>
      <c r="F236" s="13">
        <v>2.4138720706105201E-2</v>
      </c>
      <c r="G236" s="13">
        <v>0.79437094926834095</v>
      </c>
    </row>
    <row r="237" spans="1:7">
      <c r="A237">
        <v>235</v>
      </c>
      <c r="B237">
        <v>16</v>
      </c>
      <c r="C237" s="13">
        <v>0.5625</v>
      </c>
      <c r="D237" s="13">
        <v>0.4375</v>
      </c>
      <c r="E237" s="13">
        <v>0.47078310046345001</v>
      </c>
      <c r="F237" s="13">
        <v>0.131147965788841</v>
      </c>
      <c r="G237" s="13">
        <v>0.808954417705536</v>
      </c>
    </row>
    <row r="238" spans="1:7">
      <c r="A238">
        <v>236</v>
      </c>
      <c r="B238">
        <v>14</v>
      </c>
      <c r="C238" s="13">
        <v>0.42857142857142899</v>
      </c>
      <c r="D238" s="13">
        <v>0.5</v>
      </c>
      <c r="E238" s="13">
        <v>0.46201942076108299</v>
      </c>
      <c r="F238" s="13">
        <v>2.5745896622538601E-2</v>
      </c>
      <c r="G238" s="13">
        <v>0.90321135520935103</v>
      </c>
    </row>
    <row r="239" spans="1:7">
      <c r="A239">
        <v>237</v>
      </c>
      <c r="B239">
        <v>23</v>
      </c>
      <c r="C239" s="13">
        <v>0.52173913043478304</v>
      </c>
      <c r="D239" s="13">
        <v>0.47826086956521702</v>
      </c>
      <c r="E239" s="13">
        <v>0.47311401853094898</v>
      </c>
      <c r="F239" s="13">
        <v>0.110718376934528</v>
      </c>
      <c r="G239" s="13">
        <v>0.82466524839401201</v>
      </c>
    </row>
    <row r="240" spans="1:7">
      <c r="A240">
        <v>238</v>
      </c>
      <c r="B240">
        <v>21</v>
      </c>
      <c r="C240" s="13">
        <v>0.57142857142857095</v>
      </c>
      <c r="D240" s="13">
        <v>0.52380952380952395</v>
      </c>
      <c r="E240" s="13">
        <v>0.49265898906049299</v>
      </c>
      <c r="F240" s="13">
        <v>0.14451305568218201</v>
      </c>
      <c r="G240" s="13">
        <v>0.91553145647048995</v>
      </c>
    </row>
    <row r="241" spans="1:7">
      <c r="A241">
        <v>239</v>
      </c>
      <c r="B241">
        <v>11</v>
      </c>
      <c r="C241" s="13">
        <v>0.36363636363636398</v>
      </c>
      <c r="D241" s="13">
        <v>0.18181818181818199</v>
      </c>
      <c r="E241" s="13">
        <v>0.41164018213748899</v>
      </c>
      <c r="F241" s="13">
        <v>0.214363813400269</v>
      </c>
      <c r="G241" s="13">
        <v>0.87728613615036</v>
      </c>
    </row>
    <row r="242" spans="1:7">
      <c r="A242">
        <v>240</v>
      </c>
      <c r="B242">
        <v>21</v>
      </c>
      <c r="C242" s="13">
        <v>0.476190476190476</v>
      </c>
      <c r="D242" s="13">
        <v>0.42857142857142899</v>
      </c>
      <c r="E242" s="13">
        <v>0.48290969999063599</v>
      </c>
      <c r="F242" s="13">
        <v>0.106338575482368</v>
      </c>
      <c r="G242" s="13">
        <v>0.95088481903076205</v>
      </c>
    </row>
    <row r="243" spans="1:7">
      <c r="A243">
        <v>241</v>
      </c>
      <c r="B243">
        <v>20</v>
      </c>
      <c r="C243" s="13">
        <v>0.3</v>
      </c>
      <c r="D243" s="13">
        <v>0.25</v>
      </c>
      <c r="E243" s="13">
        <v>0.36170922135934203</v>
      </c>
      <c r="F243" s="13">
        <v>2.1729502826929099E-2</v>
      </c>
      <c r="G243" s="13">
        <v>0.94139963388443004</v>
      </c>
    </row>
    <row r="244" spans="1:7">
      <c r="A244">
        <v>242</v>
      </c>
      <c r="B244">
        <v>20</v>
      </c>
      <c r="C244" s="13">
        <v>0.4</v>
      </c>
      <c r="D244" s="13">
        <v>0.3</v>
      </c>
      <c r="E244" s="13">
        <v>0.41748025640845299</v>
      </c>
      <c r="F244" s="13">
        <v>0.15845611691474901</v>
      </c>
      <c r="G244" s="13">
        <v>0.83554732799529996</v>
      </c>
    </row>
    <row r="245" spans="1:7">
      <c r="A245">
        <v>243</v>
      </c>
      <c r="B245">
        <v>14</v>
      </c>
      <c r="C245" s="13">
        <v>0.28571428571428598</v>
      </c>
      <c r="D245" s="13">
        <v>0.214285714285714</v>
      </c>
      <c r="E245" s="13">
        <v>0.39332620373793997</v>
      </c>
      <c r="F245" s="13">
        <v>0.16492091119289401</v>
      </c>
      <c r="G245" s="13">
        <v>0.97431606054305997</v>
      </c>
    </row>
    <row r="246" spans="1:7">
      <c r="A246">
        <v>244</v>
      </c>
      <c r="B246">
        <v>17</v>
      </c>
      <c r="C246" s="13">
        <v>0.52941176470588203</v>
      </c>
      <c r="D246" s="13">
        <v>0.29411764705882398</v>
      </c>
      <c r="E246" s="13">
        <v>0.43235182674492101</v>
      </c>
      <c r="F246" s="13">
        <v>4.9449771642684902E-2</v>
      </c>
      <c r="G246" s="13">
        <v>0.894742012023926</v>
      </c>
    </row>
    <row r="247" spans="1:7">
      <c r="A247">
        <v>245</v>
      </c>
      <c r="B247">
        <v>16</v>
      </c>
      <c r="C247" s="13">
        <v>0.4375</v>
      </c>
      <c r="D247" s="13">
        <v>0.4375</v>
      </c>
      <c r="E247" s="13">
        <v>0.42448591929860402</v>
      </c>
      <c r="F247" s="13">
        <v>2.24224366247654E-2</v>
      </c>
      <c r="G247" s="13">
        <v>0.85815769433975198</v>
      </c>
    </row>
    <row r="248" spans="1:7">
      <c r="A248">
        <v>246</v>
      </c>
      <c r="B248">
        <v>14</v>
      </c>
      <c r="C248" s="13">
        <v>0.28571428571428598</v>
      </c>
      <c r="D248" s="13">
        <v>0.214285714285714</v>
      </c>
      <c r="E248" s="13">
        <v>0.37639033581529302</v>
      </c>
      <c r="F248" s="13">
        <v>0.242531388998032</v>
      </c>
      <c r="G248" s="13">
        <v>0.65417248010635398</v>
      </c>
    </row>
    <row r="249" spans="1:7">
      <c r="A249">
        <v>247</v>
      </c>
      <c r="B249">
        <v>20</v>
      </c>
      <c r="C249" s="13">
        <v>0.45</v>
      </c>
      <c r="D249" s="13">
        <v>0.35</v>
      </c>
      <c r="E249" s="13">
        <v>0.43969751968979798</v>
      </c>
      <c r="F249" s="13">
        <v>3.9683163166046101E-2</v>
      </c>
      <c r="G249" s="13">
        <v>0.969563007354736</v>
      </c>
    </row>
    <row r="250" spans="1:7">
      <c r="A250">
        <v>248</v>
      </c>
      <c r="B250">
        <v>13</v>
      </c>
      <c r="C250" s="13">
        <v>0.30769230769230799</v>
      </c>
      <c r="D250" s="13">
        <v>0.38461538461538503</v>
      </c>
      <c r="E250" s="13">
        <v>0.410962039461503</v>
      </c>
      <c r="F250" s="13">
        <v>0.19275777041912101</v>
      </c>
      <c r="G250" s="13">
        <v>0.68723952770233199</v>
      </c>
    </row>
    <row r="251" spans="1:7">
      <c r="A251">
        <v>249</v>
      </c>
      <c r="B251">
        <v>14</v>
      </c>
      <c r="C251" s="13">
        <v>0.57142857142857095</v>
      </c>
      <c r="D251" s="13">
        <v>0.35714285714285698</v>
      </c>
      <c r="E251" s="13">
        <v>0.48080869657652697</v>
      </c>
      <c r="F251" s="13">
        <v>0.21097181737422899</v>
      </c>
      <c r="G251" s="13">
        <v>0.860878646373749</v>
      </c>
    </row>
    <row r="252" spans="1:7">
      <c r="A252">
        <v>250</v>
      </c>
      <c r="B252">
        <v>16</v>
      </c>
      <c r="C252" s="13">
        <v>0.6875</v>
      </c>
      <c r="D252" s="13">
        <v>0.5625</v>
      </c>
      <c r="E252" s="13">
        <v>0.576584571041167</v>
      </c>
      <c r="F252" s="13">
        <v>0.226558223366737</v>
      </c>
      <c r="G252" s="13">
        <v>0.96424591541290305</v>
      </c>
    </row>
    <row r="253" spans="1:7">
      <c r="A253">
        <v>251</v>
      </c>
      <c r="B253">
        <v>19</v>
      </c>
      <c r="C253" s="13">
        <v>0.57894736842105299</v>
      </c>
      <c r="D253" s="13">
        <v>0.42105263157894701</v>
      </c>
      <c r="E253" s="13">
        <v>0.50307730252021199</v>
      </c>
      <c r="F253" s="13">
        <v>3.6987427622079801E-2</v>
      </c>
      <c r="G253" s="13">
        <v>0.93122488260269198</v>
      </c>
    </row>
    <row r="254" spans="1:7">
      <c r="A254">
        <v>252</v>
      </c>
      <c r="B254">
        <v>8</v>
      </c>
      <c r="C254" s="13">
        <v>0.5</v>
      </c>
      <c r="D254" s="13">
        <v>0.375</v>
      </c>
      <c r="E254" s="13">
        <v>0.45482637919485602</v>
      </c>
      <c r="F254" s="13">
        <v>0.20897522568702701</v>
      </c>
      <c r="G254" s="13">
        <v>0.82069385051727295</v>
      </c>
    </row>
    <row r="255" spans="1:7">
      <c r="A255">
        <v>253</v>
      </c>
      <c r="B255">
        <v>32</v>
      </c>
      <c r="C255" s="13">
        <v>0.46875</v>
      </c>
      <c r="D255" s="13">
        <v>0.34375</v>
      </c>
      <c r="E255" s="13">
        <v>0.45560957392444801</v>
      </c>
      <c r="F255" s="13">
        <v>2.4472532793879499E-2</v>
      </c>
      <c r="G255" s="13">
        <v>0.94503265619277999</v>
      </c>
    </row>
    <row r="256" spans="1:7">
      <c r="A256">
        <v>254</v>
      </c>
      <c r="B256">
        <v>16</v>
      </c>
      <c r="C256" s="13">
        <v>0.625</v>
      </c>
      <c r="D256" s="13">
        <v>0.4375</v>
      </c>
      <c r="E256" s="13">
        <v>0.50946908979676697</v>
      </c>
      <c r="F256" s="13">
        <v>3.3475976437330197E-2</v>
      </c>
      <c r="G256" s="13">
        <v>0.93841511011123702</v>
      </c>
    </row>
    <row r="257" spans="1:7">
      <c r="A257">
        <v>255</v>
      </c>
      <c r="B257">
        <v>23</v>
      </c>
      <c r="C257" s="13">
        <v>0.52173913043478304</v>
      </c>
      <c r="D257" s="13">
        <v>0.434782608695652</v>
      </c>
      <c r="E257" s="13">
        <v>0.440236314888234</v>
      </c>
      <c r="F257" s="13">
        <v>2.8739163652062399E-2</v>
      </c>
      <c r="G257" s="13">
        <v>0.77062624692916903</v>
      </c>
    </row>
    <row r="258" spans="1:7">
      <c r="A258">
        <v>256</v>
      </c>
      <c r="B258">
        <v>12</v>
      </c>
      <c r="C258" s="13">
        <v>0.5</v>
      </c>
      <c r="D258" s="13">
        <v>0.33333333333333298</v>
      </c>
      <c r="E258" s="13">
        <v>0.43311171730359399</v>
      </c>
      <c r="F258" s="13">
        <v>0.22374489903450001</v>
      </c>
      <c r="G258" s="13">
        <v>0.75649702548980702</v>
      </c>
    </row>
    <row r="259" spans="1:7">
      <c r="A259">
        <v>257</v>
      </c>
      <c r="B259">
        <v>16</v>
      </c>
      <c r="C259" s="13">
        <v>0.5</v>
      </c>
      <c r="D259" s="13">
        <v>0.4375</v>
      </c>
      <c r="E259" s="13">
        <v>0.44881033094134198</v>
      </c>
      <c r="F259" s="13">
        <v>2.92322691529989E-2</v>
      </c>
      <c r="G259" s="13">
        <v>0.86493706703186002</v>
      </c>
    </row>
    <row r="260" spans="1:7">
      <c r="A260">
        <v>258</v>
      </c>
      <c r="B260">
        <v>13</v>
      </c>
      <c r="C260" s="13">
        <v>0.38461538461538503</v>
      </c>
      <c r="D260" s="13">
        <v>0.30769230769230799</v>
      </c>
      <c r="E260" s="13">
        <v>0.37865431420505002</v>
      </c>
      <c r="F260" s="13">
        <v>1.66414882987738E-2</v>
      </c>
      <c r="G260" s="13">
        <v>0.84179025888443004</v>
      </c>
    </row>
    <row r="261" spans="1:7">
      <c r="A261">
        <v>259</v>
      </c>
      <c r="B261">
        <v>15</v>
      </c>
      <c r="C261" s="13">
        <v>0.4</v>
      </c>
      <c r="D261" s="13">
        <v>0.4</v>
      </c>
      <c r="E261" s="13">
        <v>0.49115532040595999</v>
      </c>
      <c r="F261" s="13">
        <v>0.21437831223011</v>
      </c>
      <c r="G261" s="13">
        <v>0.90273994207382202</v>
      </c>
    </row>
    <row r="262" spans="1:7">
      <c r="A262">
        <v>260</v>
      </c>
      <c r="B262">
        <v>16</v>
      </c>
      <c r="C262" s="13">
        <v>0.5</v>
      </c>
      <c r="D262" s="13">
        <v>0.375</v>
      </c>
      <c r="E262" s="13">
        <v>0.51798845455050502</v>
      </c>
      <c r="F262" s="13">
        <v>7.8152507543563801E-2</v>
      </c>
      <c r="G262" s="13">
        <v>0.94381493330001798</v>
      </c>
    </row>
    <row r="263" spans="1:7">
      <c r="A263">
        <v>261</v>
      </c>
      <c r="B263">
        <v>16</v>
      </c>
      <c r="C263" s="13">
        <v>0.4375</v>
      </c>
      <c r="D263" s="13">
        <v>0.1875</v>
      </c>
      <c r="E263" s="13">
        <v>0.38987836614251098</v>
      </c>
      <c r="F263" s="13">
        <v>0.126919806003571</v>
      </c>
      <c r="G263" s="13">
        <v>0.66175514459609996</v>
      </c>
    </row>
    <row r="264" spans="1:7">
      <c r="A264">
        <v>262</v>
      </c>
      <c r="B264">
        <v>14</v>
      </c>
      <c r="C264" s="13">
        <v>0.5</v>
      </c>
      <c r="D264" s="13">
        <v>0.35714285714285698</v>
      </c>
      <c r="E264" s="13">
        <v>0.44610736306224602</v>
      </c>
      <c r="F264" s="13">
        <v>0.14376920461654699</v>
      </c>
      <c r="G264" s="13">
        <v>0.96862518787384</v>
      </c>
    </row>
    <row r="265" spans="1:7">
      <c r="A265">
        <v>263</v>
      </c>
      <c r="B265">
        <v>21</v>
      </c>
      <c r="C265" s="13">
        <v>0.476190476190476</v>
      </c>
      <c r="D265" s="13">
        <v>0.42857142857142899</v>
      </c>
      <c r="E265" s="13">
        <v>0.47891397925005103</v>
      </c>
      <c r="F265" s="13">
        <v>1.7594562843442001E-2</v>
      </c>
      <c r="G265" s="13">
        <v>0.96854782104492199</v>
      </c>
    </row>
    <row r="266" spans="1:7">
      <c r="A266">
        <v>264</v>
      </c>
      <c r="B266">
        <v>15</v>
      </c>
      <c r="C266" s="13">
        <v>0.6</v>
      </c>
      <c r="D266" s="13">
        <v>0.46666666666666701</v>
      </c>
      <c r="E266" s="13">
        <v>0.51745576759179401</v>
      </c>
      <c r="F266" s="13">
        <v>0.19245785474777199</v>
      </c>
      <c r="G266" s="13">
        <v>0.97679251432418801</v>
      </c>
    </row>
    <row r="267" spans="1:7">
      <c r="A267">
        <v>265</v>
      </c>
      <c r="B267">
        <v>16</v>
      </c>
      <c r="C267" s="13">
        <v>0.5</v>
      </c>
      <c r="D267" s="13">
        <v>0.4375</v>
      </c>
      <c r="E267" s="13">
        <v>0.54139116965234302</v>
      </c>
      <c r="F267" s="13">
        <v>0.187347397208214</v>
      </c>
      <c r="G267" s="13">
        <v>0.97175377607345603</v>
      </c>
    </row>
    <row r="268" spans="1:7">
      <c r="A268">
        <v>266</v>
      </c>
      <c r="B268">
        <v>8</v>
      </c>
      <c r="C268" s="13">
        <v>0.25</v>
      </c>
      <c r="D268" s="13">
        <v>0.25</v>
      </c>
      <c r="E268" s="13">
        <v>0.37061871029436599</v>
      </c>
      <c r="F268" s="13">
        <v>0.122989237308502</v>
      </c>
      <c r="G268" s="13">
        <v>0.83723431825637795</v>
      </c>
    </row>
    <row r="269" spans="1:7">
      <c r="A269">
        <v>267</v>
      </c>
      <c r="B269">
        <v>13</v>
      </c>
      <c r="C269" s="13">
        <v>0.38461538461538503</v>
      </c>
      <c r="D269" s="13">
        <v>7.69230769230769E-2</v>
      </c>
      <c r="E269" s="13">
        <v>0.339165152408756</v>
      </c>
      <c r="F269" s="13">
        <v>1.8499346449971199E-2</v>
      </c>
      <c r="G269" s="13">
        <v>0.50418531894683805</v>
      </c>
    </row>
    <row r="270" spans="1:7">
      <c r="A270">
        <v>268</v>
      </c>
      <c r="B270">
        <v>13</v>
      </c>
      <c r="C270" s="13">
        <v>0.46153846153846201</v>
      </c>
      <c r="D270" s="13">
        <v>0.30769230769230799</v>
      </c>
      <c r="E270" s="13">
        <v>0.38584321608337102</v>
      </c>
      <c r="F270" s="13">
        <v>2.0153960213065099E-2</v>
      </c>
      <c r="G270" s="13">
        <v>0.93532997369766202</v>
      </c>
    </row>
    <row r="271" spans="1:7">
      <c r="A271">
        <v>269</v>
      </c>
      <c r="B271">
        <v>10</v>
      </c>
      <c r="C271" s="13">
        <v>0.5</v>
      </c>
      <c r="D271" s="13">
        <v>0.5</v>
      </c>
      <c r="E271" s="13">
        <v>0.49262102097272897</v>
      </c>
      <c r="F271" s="13">
        <v>0.189667463302612</v>
      </c>
      <c r="G271" s="13">
        <v>0.96947640180587802</v>
      </c>
    </row>
    <row r="272" spans="1:7">
      <c r="A272">
        <v>270</v>
      </c>
      <c r="B272">
        <v>12</v>
      </c>
      <c r="C272" s="13">
        <v>0.33333333333333298</v>
      </c>
      <c r="D272" s="13">
        <v>0.16666666666666699</v>
      </c>
      <c r="E272" s="13">
        <v>0.36894202480713501</v>
      </c>
      <c r="F272" s="13">
        <v>0.13260182738304099</v>
      </c>
      <c r="G272" s="13">
        <v>0.83119922876357999</v>
      </c>
    </row>
    <row r="273" spans="1:7">
      <c r="A273">
        <v>271</v>
      </c>
      <c r="B273">
        <v>15</v>
      </c>
      <c r="C273" s="13">
        <v>0.33333333333333298</v>
      </c>
      <c r="D273" s="13">
        <v>0.266666666666667</v>
      </c>
      <c r="E273" s="13">
        <v>0.39151695171992001</v>
      </c>
      <c r="F273" s="13">
        <v>0.101101234555244</v>
      </c>
      <c r="G273" s="13">
        <v>0.78878551721572898</v>
      </c>
    </row>
    <row r="274" spans="1:7">
      <c r="A274">
        <v>272</v>
      </c>
      <c r="B274">
        <v>12</v>
      </c>
      <c r="C274" s="13">
        <v>0.16666666666666699</v>
      </c>
      <c r="D274" s="13">
        <v>0.16666666666666699</v>
      </c>
      <c r="E274" s="13">
        <v>0.35844535504778202</v>
      </c>
      <c r="F274" s="13">
        <v>6.9837257266044603E-2</v>
      </c>
      <c r="G274" s="13">
        <v>0.833207488059998</v>
      </c>
    </row>
    <row r="275" spans="1:7">
      <c r="A275">
        <v>273</v>
      </c>
      <c r="B275">
        <v>15</v>
      </c>
      <c r="C275" s="13">
        <v>0.4</v>
      </c>
      <c r="D275" s="13">
        <v>0.33333333333333298</v>
      </c>
      <c r="E275" s="13">
        <v>0.414777157704035</v>
      </c>
      <c r="F275" s="13">
        <v>8.5970327258110005E-2</v>
      </c>
      <c r="G275" s="13">
        <v>0.72244179248809803</v>
      </c>
    </row>
    <row r="276" spans="1:7">
      <c r="A276">
        <v>274</v>
      </c>
      <c r="B276">
        <v>19</v>
      </c>
      <c r="C276" s="13">
        <v>0.47368421052631599</v>
      </c>
      <c r="D276" s="13">
        <v>0.42105263157894701</v>
      </c>
      <c r="E276" s="13">
        <v>0.51108537261423304</v>
      </c>
      <c r="F276" s="13">
        <v>3.04259583353996E-2</v>
      </c>
      <c r="G276" s="13">
        <v>0.95946693420410201</v>
      </c>
    </row>
    <row r="277" spans="1:7">
      <c r="A277">
        <v>275</v>
      </c>
      <c r="B277">
        <v>17</v>
      </c>
      <c r="C277" s="13">
        <v>0.52941176470588203</v>
      </c>
      <c r="D277" s="13">
        <v>0.52941176470588203</v>
      </c>
      <c r="E277" s="13">
        <v>0.51750220402198699</v>
      </c>
      <c r="F277" s="13">
        <v>7.86235556006432E-2</v>
      </c>
      <c r="G277" s="13">
        <v>0.96350675821304299</v>
      </c>
    </row>
    <row r="278" spans="1:7">
      <c r="A278">
        <v>276</v>
      </c>
      <c r="B278">
        <v>13</v>
      </c>
      <c r="C278" s="13">
        <v>0.53846153846153799</v>
      </c>
      <c r="D278" s="13">
        <v>0.61538461538461497</v>
      </c>
      <c r="E278" s="13">
        <v>0.58490081246082604</v>
      </c>
      <c r="F278" s="13">
        <v>0.17178431153297399</v>
      </c>
      <c r="G278" s="13">
        <v>0.96335011720657304</v>
      </c>
    </row>
    <row r="279" spans="1:7">
      <c r="A279">
        <v>277</v>
      </c>
      <c r="B279">
        <v>14</v>
      </c>
      <c r="C279" s="13">
        <v>0.5</v>
      </c>
      <c r="D279" s="13">
        <v>0.35714285714285698</v>
      </c>
      <c r="E279" s="13">
        <v>0.40587424540094003</v>
      </c>
      <c r="F279" s="13">
        <v>4.6132244169712101E-2</v>
      </c>
      <c r="G279" s="13">
        <v>0.85638576745986905</v>
      </c>
    </row>
    <row r="280" spans="1:7">
      <c r="A280">
        <v>278</v>
      </c>
      <c r="B280">
        <v>7</v>
      </c>
      <c r="C280" s="13">
        <v>0.28571428571428598</v>
      </c>
      <c r="D280" s="13">
        <v>0.14285714285714299</v>
      </c>
      <c r="E280" s="13">
        <v>0.28393518286091901</v>
      </c>
      <c r="F280" s="13">
        <v>7.1016930043697399E-2</v>
      </c>
      <c r="G280" s="13">
        <v>0.58330118656158403</v>
      </c>
    </row>
    <row r="281" spans="1:7">
      <c r="A281">
        <v>279</v>
      </c>
      <c r="B281">
        <v>18</v>
      </c>
      <c r="C281" s="13">
        <v>0.22222222222222199</v>
      </c>
      <c r="D281" s="13">
        <v>0.22222222222222199</v>
      </c>
      <c r="E281" s="13">
        <v>0.37763401389949902</v>
      </c>
      <c r="F281" s="13">
        <v>3.6040175706148099E-2</v>
      </c>
      <c r="G281" s="13">
        <v>0.81328910589218095</v>
      </c>
    </row>
    <row r="282" spans="1:7">
      <c r="A282">
        <v>280</v>
      </c>
      <c r="B282">
        <v>11</v>
      </c>
      <c r="C282" s="13">
        <v>0.45454545454545497</v>
      </c>
      <c r="D282" s="13">
        <v>0.36363636363636398</v>
      </c>
      <c r="E282" s="13">
        <v>0.47543683106249002</v>
      </c>
      <c r="F282" s="13">
        <v>0.31352323293685902</v>
      </c>
      <c r="G282" s="13">
        <v>0.74161523580551103</v>
      </c>
    </row>
    <row r="283" spans="1:7">
      <c r="A283">
        <v>281</v>
      </c>
      <c r="B283">
        <v>15</v>
      </c>
      <c r="C283" s="13">
        <v>0.73333333333333295</v>
      </c>
      <c r="D283" s="13">
        <v>0.6</v>
      </c>
      <c r="E283" s="13">
        <v>0.57851873934268905</v>
      </c>
      <c r="F283" s="13">
        <v>0.22471918165683699</v>
      </c>
      <c r="G283" s="13">
        <v>0.93811529874801602</v>
      </c>
    </row>
    <row r="284" spans="1:7">
      <c r="A284">
        <v>282</v>
      </c>
      <c r="B284">
        <v>11</v>
      </c>
      <c r="C284" s="13">
        <v>0.36363636363636398</v>
      </c>
      <c r="D284" s="13">
        <v>9.0909090909090898E-2</v>
      </c>
      <c r="E284" s="13">
        <v>0.40795527737248999</v>
      </c>
      <c r="F284" s="13">
        <v>0.11009647697210299</v>
      </c>
      <c r="G284" s="13">
        <v>0.71761387586593595</v>
      </c>
    </row>
    <row r="285" spans="1:7">
      <c r="A285">
        <v>283</v>
      </c>
      <c r="B285">
        <v>13</v>
      </c>
      <c r="C285" s="13">
        <v>0.30769230769230799</v>
      </c>
      <c r="D285" s="13">
        <v>0.38461538461538503</v>
      </c>
      <c r="E285" s="13">
        <v>0.43773041063776402</v>
      </c>
      <c r="F285" s="13">
        <v>2.8494488447904601E-2</v>
      </c>
      <c r="G285" s="13">
        <v>0.82215267419815097</v>
      </c>
    </row>
    <row r="286" spans="1:7">
      <c r="A286">
        <v>284</v>
      </c>
      <c r="B286">
        <v>12</v>
      </c>
      <c r="C286" s="13">
        <v>0.33333333333333298</v>
      </c>
      <c r="D286" s="13">
        <v>0.33333333333333298</v>
      </c>
      <c r="E286" s="13">
        <v>0.406092482308547</v>
      </c>
      <c r="F286" s="13">
        <v>0.160858139395714</v>
      </c>
      <c r="G286" s="13">
        <v>0.81603562831878695</v>
      </c>
    </row>
    <row r="287" spans="1:7">
      <c r="A287">
        <v>285</v>
      </c>
      <c r="B287">
        <v>8</v>
      </c>
      <c r="C287" s="13">
        <v>0.625</v>
      </c>
      <c r="D287" s="13">
        <v>0.625</v>
      </c>
      <c r="E287" s="13">
        <v>0.61441375687718403</v>
      </c>
      <c r="F287" s="13">
        <v>0.34743258357048001</v>
      </c>
      <c r="G287" s="13">
        <v>0.95784288644790605</v>
      </c>
    </row>
    <row r="288" spans="1:7">
      <c r="A288">
        <v>286</v>
      </c>
      <c r="B288">
        <v>5</v>
      </c>
      <c r="C288" s="13">
        <v>0.4</v>
      </c>
      <c r="D288" s="13">
        <v>0.2</v>
      </c>
      <c r="E288" s="13">
        <v>0.316722545027733</v>
      </c>
      <c r="F288" s="13">
        <v>0.14275100827217099</v>
      </c>
      <c r="G288" s="13">
        <v>0.62948840856552102</v>
      </c>
    </row>
    <row r="289" spans="1:7">
      <c r="A289">
        <v>287</v>
      </c>
      <c r="B289">
        <v>16</v>
      </c>
      <c r="C289" s="13">
        <v>0.625</v>
      </c>
      <c r="D289" s="13">
        <v>0.3125</v>
      </c>
      <c r="E289" s="13">
        <v>0.43015601765364397</v>
      </c>
      <c r="F289" s="13">
        <v>0.13972938060760501</v>
      </c>
      <c r="G289" s="13">
        <v>0.82062351703643799</v>
      </c>
    </row>
    <row r="290" spans="1:7">
      <c r="A290">
        <v>288</v>
      </c>
      <c r="B290">
        <v>11</v>
      </c>
      <c r="C290" s="13">
        <v>0.36363636363636398</v>
      </c>
      <c r="D290" s="13">
        <v>0.27272727272727298</v>
      </c>
      <c r="E290" s="13">
        <v>0.45528356460007802</v>
      </c>
      <c r="F290" s="13">
        <v>0.18336473405361201</v>
      </c>
      <c r="G290" s="13">
        <v>0.83867597579956099</v>
      </c>
    </row>
    <row r="291" spans="1:7">
      <c r="A291">
        <v>289</v>
      </c>
      <c r="B291">
        <v>6</v>
      </c>
      <c r="C291" s="13">
        <v>0.16666666666666699</v>
      </c>
      <c r="D291" s="13">
        <v>0.16666666666666699</v>
      </c>
      <c r="E291" s="13">
        <v>0.296096682548523</v>
      </c>
      <c r="F291" s="13">
        <v>1.74893904477358E-2</v>
      </c>
      <c r="G291" s="13">
        <v>0.95219475030899003</v>
      </c>
    </row>
    <row r="292" spans="1:7">
      <c r="A292">
        <v>290</v>
      </c>
      <c r="B292">
        <v>13</v>
      </c>
      <c r="C292" s="13">
        <v>0.38461538461538503</v>
      </c>
      <c r="D292" s="13">
        <v>0.30769230769230799</v>
      </c>
      <c r="E292" s="13">
        <v>0.40025118681100702</v>
      </c>
      <c r="F292" s="13">
        <v>0.179786771535873</v>
      </c>
      <c r="G292" s="13">
        <v>0.84098494052886996</v>
      </c>
    </row>
    <row r="293" spans="1:7">
      <c r="A293">
        <v>291</v>
      </c>
      <c r="B293">
        <v>7</v>
      </c>
      <c r="C293" s="13">
        <v>0.71428571428571397</v>
      </c>
      <c r="D293" s="13">
        <v>0.57142857142857095</v>
      </c>
      <c r="E293" s="13">
        <v>0.57906953777585701</v>
      </c>
      <c r="F293" s="13">
        <v>0.35185825824737499</v>
      </c>
      <c r="G293" s="13">
        <v>0.97279196977615401</v>
      </c>
    </row>
    <row r="294" spans="1:7">
      <c r="A294">
        <v>292</v>
      </c>
      <c r="B294">
        <v>9</v>
      </c>
      <c r="C294" s="13">
        <v>0.33333333333333298</v>
      </c>
      <c r="D294" s="13">
        <v>0.44444444444444398</v>
      </c>
      <c r="E294" s="13">
        <v>0.492530799574322</v>
      </c>
      <c r="F294" s="13">
        <v>9.5571145415306105E-2</v>
      </c>
      <c r="G294" s="13">
        <v>0.96681553125381503</v>
      </c>
    </row>
    <row r="295" spans="1:7">
      <c r="A295">
        <v>293</v>
      </c>
      <c r="B295">
        <v>8</v>
      </c>
      <c r="C295" s="13">
        <v>0.5</v>
      </c>
      <c r="D295" s="13">
        <v>0.5</v>
      </c>
      <c r="E295" s="13">
        <v>0.50056008994579304</v>
      </c>
      <c r="F295" s="13">
        <v>0.270731180906296</v>
      </c>
      <c r="G295" s="13">
        <v>0.85173916816711404</v>
      </c>
    </row>
    <row r="296" spans="1:7">
      <c r="A296">
        <v>294</v>
      </c>
      <c r="B296">
        <v>8</v>
      </c>
      <c r="C296" s="13">
        <v>0.375</v>
      </c>
      <c r="D296" s="13">
        <v>0.5</v>
      </c>
      <c r="E296" s="13">
        <v>0.55801611766219095</v>
      </c>
      <c r="F296" s="13">
        <v>0.27800610661506697</v>
      </c>
      <c r="G296" s="13">
        <v>0.97640204429626498</v>
      </c>
    </row>
    <row r="297" spans="1:7">
      <c r="A297">
        <v>295</v>
      </c>
      <c r="B297">
        <v>11</v>
      </c>
      <c r="C297" s="13">
        <v>0.18181818181818199</v>
      </c>
      <c r="D297" s="13">
        <v>0.27272727272727298</v>
      </c>
      <c r="E297" s="13">
        <v>0.36065045811913199</v>
      </c>
      <c r="F297" s="13">
        <v>0.139676079154015</v>
      </c>
      <c r="G297" s="13">
        <v>0.84343057870864901</v>
      </c>
    </row>
    <row r="298" spans="1:7">
      <c r="A298">
        <v>296</v>
      </c>
      <c r="B298">
        <v>15</v>
      </c>
      <c r="C298" s="13">
        <v>0.46666666666666701</v>
      </c>
      <c r="D298" s="13">
        <v>0.2</v>
      </c>
      <c r="E298" s="13">
        <v>0.39695314417282701</v>
      </c>
      <c r="F298" s="13">
        <v>0.123378716409206</v>
      </c>
      <c r="G298" s="13">
        <v>0.83687663078308105</v>
      </c>
    </row>
    <row r="299" spans="1:7">
      <c r="A299">
        <v>297</v>
      </c>
      <c r="B299">
        <v>12</v>
      </c>
      <c r="C299" s="13">
        <v>0.75</v>
      </c>
      <c r="D299" s="13">
        <v>0.5</v>
      </c>
      <c r="E299" s="13">
        <v>0.52291312317053495</v>
      </c>
      <c r="F299" s="13">
        <v>0.249420911073685</v>
      </c>
      <c r="G299" s="13">
        <v>0.973685562610626</v>
      </c>
    </row>
    <row r="300" spans="1:7">
      <c r="A300">
        <v>298</v>
      </c>
      <c r="B300">
        <v>14</v>
      </c>
      <c r="C300" s="13">
        <v>0.28571428571428598</v>
      </c>
      <c r="D300" s="13">
        <v>0.214285714285714</v>
      </c>
      <c r="E300" s="13">
        <v>0.37088191841862</v>
      </c>
      <c r="F300" s="13">
        <v>1.7150597646832501E-2</v>
      </c>
      <c r="G300" s="13">
        <v>0.74866628646850597</v>
      </c>
    </row>
    <row r="301" spans="1:7">
      <c r="A301">
        <v>299</v>
      </c>
      <c r="B301">
        <v>8</v>
      </c>
      <c r="C301" s="13">
        <v>0.25</v>
      </c>
      <c r="D301" s="13">
        <v>0.125</v>
      </c>
      <c r="E301" s="13">
        <v>0.327931239735335</v>
      </c>
      <c r="F301" s="13">
        <v>4.1830595582723597E-2</v>
      </c>
      <c r="G301" s="13">
        <v>0.758797466754913</v>
      </c>
    </row>
    <row r="302" spans="1:7">
      <c r="A302">
        <v>300</v>
      </c>
      <c r="B302">
        <v>14</v>
      </c>
      <c r="C302" s="13">
        <v>0.57142857142857095</v>
      </c>
      <c r="D302" s="13">
        <v>0.42857142857142899</v>
      </c>
      <c r="E302" s="13">
        <v>0.47093189667378199</v>
      </c>
      <c r="F302" s="13">
        <v>2.6678800582885701E-2</v>
      </c>
      <c r="G302" s="13">
        <v>0.96048128604888905</v>
      </c>
    </row>
    <row r="303" spans="1:7">
      <c r="A303">
        <v>301</v>
      </c>
      <c r="B303">
        <v>11</v>
      </c>
      <c r="C303" s="13">
        <v>0.45454545454545497</v>
      </c>
      <c r="D303" s="13">
        <v>0.36363636363636398</v>
      </c>
      <c r="E303" s="13">
        <v>0.44312706725163897</v>
      </c>
      <c r="F303" s="13">
        <v>3.53588163852692E-2</v>
      </c>
      <c r="G303" s="13">
        <v>0.86387985944747903</v>
      </c>
    </row>
    <row r="304" spans="1:7">
      <c r="A304">
        <v>302</v>
      </c>
      <c r="B304">
        <v>10</v>
      </c>
      <c r="C304" s="13">
        <v>0.6</v>
      </c>
      <c r="D304" s="13">
        <v>0.3</v>
      </c>
      <c r="E304" s="13">
        <v>0.43994276970624902</v>
      </c>
      <c r="F304" s="13">
        <v>0.24067926406860399</v>
      </c>
      <c r="G304" s="13">
        <v>0.86732423305511497</v>
      </c>
    </row>
    <row r="305" spans="1:7">
      <c r="A305">
        <v>303</v>
      </c>
      <c r="B305">
        <v>6</v>
      </c>
      <c r="C305" s="13">
        <v>0.5</v>
      </c>
      <c r="D305" s="13">
        <v>0.5</v>
      </c>
      <c r="E305" s="13">
        <v>0.45860795676708199</v>
      </c>
      <c r="F305" s="13">
        <v>0.28885701298713701</v>
      </c>
      <c r="G305" s="13">
        <v>0.61014866828918501</v>
      </c>
    </row>
    <row r="306" spans="1:7">
      <c r="A306">
        <v>304</v>
      </c>
      <c r="B306">
        <v>10</v>
      </c>
      <c r="C306" s="13">
        <v>0.3</v>
      </c>
      <c r="D306" s="13">
        <v>0.2</v>
      </c>
      <c r="E306" s="13">
        <v>0.40718674063682597</v>
      </c>
      <c r="F306" s="13">
        <v>0.216416120529175</v>
      </c>
      <c r="G306" s="13">
        <v>0.80641847848892201</v>
      </c>
    </row>
    <row r="307" spans="1:7">
      <c r="A307">
        <v>305</v>
      </c>
      <c r="B307">
        <v>7</v>
      </c>
      <c r="C307" s="13">
        <v>0.28571428571428598</v>
      </c>
      <c r="D307" s="13">
        <v>0.28571428571428598</v>
      </c>
      <c r="E307" s="13">
        <v>0.46645873785018899</v>
      </c>
      <c r="F307" s="13">
        <v>0.18596750497817999</v>
      </c>
      <c r="G307" s="13">
        <v>0.95966333150863603</v>
      </c>
    </row>
    <row r="308" spans="1:7">
      <c r="A308">
        <v>306</v>
      </c>
      <c r="B308">
        <v>12</v>
      </c>
      <c r="C308" s="13">
        <v>0.5</v>
      </c>
      <c r="D308" s="13">
        <v>0.25</v>
      </c>
      <c r="E308" s="13">
        <v>0.390625746299823</v>
      </c>
      <c r="F308" s="13">
        <v>0.18394346535205799</v>
      </c>
      <c r="G308" s="13">
        <v>0.70887690782546997</v>
      </c>
    </row>
    <row r="309" spans="1:7">
      <c r="A309">
        <v>307</v>
      </c>
      <c r="B309">
        <v>8</v>
      </c>
      <c r="C309" s="13">
        <v>0.25</v>
      </c>
      <c r="D309" s="13">
        <v>0.125</v>
      </c>
      <c r="E309" s="13">
        <v>0.34628518857061902</v>
      </c>
      <c r="F309" s="13">
        <v>0.17112836241722101</v>
      </c>
      <c r="G309" s="13">
        <v>0.75593823194503795</v>
      </c>
    </row>
    <row r="310" spans="1:7">
      <c r="A310">
        <v>308</v>
      </c>
      <c r="B310">
        <v>9</v>
      </c>
      <c r="C310" s="13">
        <v>0.44444444444444398</v>
      </c>
      <c r="D310" s="13">
        <v>0.11111111111111099</v>
      </c>
      <c r="E310" s="13">
        <v>0.37570849888854602</v>
      </c>
      <c r="F310" s="13">
        <v>6.7098066210746807E-2</v>
      </c>
      <c r="G310" s="13">
        <v>0.80887240171432495</v>
      </c>
    </row>
    <row r="311" spans="1:7">
      <c r="A311">
        <v>309</v>
      </c>
      <c r="B311">
        <v>6</v>
      </c>
      <c r="C311" s="13">
        <v>0.16666666666666699</v>
      </c>
      <c r="D311" s="13">
        <v>0.5</v>
      </c>
      <c r="E311" s="13">
        <v>0.43693232287963202</v>
      </c>
      <c r="F311" s="13">
        <v>0.20287971198558799</v>
      </c>
      <c r="G311" s="13">
        <v>0.68096530437469505</v>
      </c>
    </row>
    <row r="312" spans="1:7">
      <c r="A312">
        <v>310</v>
      </c>
      <c r="B312">
        <v>18</v>
      </c>
      <c r="C312" s="13">
        <v>0.5</v>
      </c>
      <c r="D312" s="13">
        <v>0.38888888888888901</v>
      </c>
      <c r="E312" s="13">
        <v>0.53031552831331896</v>
      </c>
      <c r="F312" s="13">
        <v>0.23856386542320299</v>
      </c>
      <c r="G312" s="13">
        <v>0.97366309165954601</v>
      </c>
    </row>
    <row r="313" spans="1:7">
      <c r="A313">
        <v>311</v>
      </c>
      <c r="B313">
        <v>9</v>
      </c>
      <c r="C313" s="13">
        <v>0.22222222222222199</v>
      </c>
      <c r="D313" s="13">
        <v>0.22222222222222199</v>
      </c>
      <c r="E313" s="13">
        <v>0.39688383539517702</v>
      </c>
      <c r="F313" s="13">
        <v>0.190546855330467</v>
      </c>
      <c r="G313" s="13">
        <v>0.79695576429367099</v>
      </c>
    </row>
    <row r="314" spans="1:7">
      <c r="A314">
        <v>312</v>
      </c>
      <c r="B314">
        <v>8</v>
      </c>
      <c r="C314" s="13">
        <v>0.625</v>
      </c>
      <c r="D314" s="13">
        <v>0.375</v>
      </c>
      <c r="E314" s="13">
        <v>0.50482075288891803</v>
      </c>
      <c r="F314" s="13">
        <v>0.260719954967499</v>
      </c>
      <c r="G314" s="13">
        <v>0.95236945152282704</v>
      </c>
    </row>
    <row r="315" spans="1:7">
      <c r="A315">
        <v>313</v>
      </c>
      <c r="B315">
        <v>7</v>
      </c>
      <c r="C315" s="13">
        <v>0.71428571428571397</v>
      </c>
      <c r="D315" s="13">
        <v>0.57142857142857095</v>
      </c>
      <c r="E315" s="13">
        <v>0.56994741303580099</v>
      </c>
      <c r="F315" s="13">
        <v>0.273759245872498</v>
      </c>
      <c r="G315" s="13">
        <v>0.97530180215835605</v>
      </c>
    </row>
    <row r="316" spans="1:7">
      <c r="A316">
        <v>314</v>
      </c>
      <c r="B316">
        <v>11</v>
      </c>
      <c r="C316" s="13">
        <v>0.27272727272727298</v>
      </c>
      <c r="D316" s="13">
        <v>0.27272727272727298</v>
      </c>
      <c r="E316" s="13">
        <v>0.38446914472363197</v>
      </c>
      <c r="F316" s="13">
        <v>0.13893027603626301</v>
      </c>
      <c r="G316" s="13">
        <v>0.74757933616638195</v>
      </c>
    </row>
    <row r="317" spans="1:7">
      <c r="A317">
        <v>315</v>
      </c>
      <c r="B317">
        <v>5</v>
      </c>
      <c r="C317" s="13">
        <v>0.8</v>
      </c>
      <c r="D317" s="13">
        <v>0.6</v>
      </c>
      <c r="E317" s="13">
        <v>0.63250179290771502</v>
      </c>
      <c r="F317" s="13">
        <v>0.41473209857940702</v>
      </c>
      <c r="G317" s="13">
        <v>0.94680958986282304</v>
      </c>
    </row>
    <row r="318" spans="1:7">
      <c r="A318">
        <v>316</v>
      </c>
      <c r="B318">
        <v>12</v>
      </c>
      <c r="C318" s="13">
        <v>0.66666666666666696</v>
      </c>
      <c r="D318" s="13">
        <v>0.5</v>
      </c>
      <c r="E318" s="13">
        <v>0.48461780200401899</v>
      </c>
      <c r="F318" s="13">
        <v>0.263527691364288</v>
      </c>
      <c r="G318" s="13">
        <v>0.82514840364456199</v>
      </c>
    </row>
    <row r="319" spans="1:7">
      <c r="A319">
        <v>317</v>
      </c>
      <c r="B319">
        <v>8</v>
      </c>
      <c r="C319" s="13">
        <v>0.375</v>
      </c>
      <c r="D319" s="13">
        <v>0.25</v>
      </c>
      <c r="E319" s="13">
        <v>0.42137297987937899</v>
      </c>
      <c r="F319" s="13">
        <v>0.18505834043026001</v>
      </c>
      <c r="G319" s="13">
        <v>0.859391570091248</v>
      </c>
    </row>
    <row r="320" spans="1:7">
      <c r="A320">
        <v>318</v>
      </c>
      <c r="B320">
        <v>11</v>
      </c>
      <c r="C320" s="13">
        <v>0.36363636363636398</v>
      </c>
      <c r="D320" s="13">
        <v>0.45454545454545497</v>
      </c>
      <c r="E320" s="13">
        <v>0.497061603448608</v>
      </c>
      <c r="F320" s="13">
        <v>0.13332737982273099</v>
      </c>
      <c r="G320" s="13">
        <v>0.85657513141632102</v>
      </c>
    </row>
    <row r="321" spans="1:7">
      <c r="A321">
        <v>319</v>
      </c>
      <c r="B321">
        <v>11</v>
      </c>
      <c r="C321" s="13">
        <v>0.18181818181818199</v>
      </c>
      <c r="D321" s="13">
        <v>0.18181818181818199</v>
      </c>
      <c r="E321" s="13">
        <v>0.40776702626185002</v>
      </c>
      <c r="F321" s="13">
        <v>6.2085136771202101E-2</v>
      </c>
      <c r="G321" s="13">
        <v>0.87923693656921398</v>
      </c>
    </row>
    <row r="322" spans="1:7">
      <c r="A322">
        <v>320</v>
      </c>
      <c r="B322">
        <v>5</v>
      </c>
      <c r="C322" s="13">
        <v>0.2</v>
      </c>
      <c r="D322" s="13">
        <v>0.4</v>
      </c>
      <c r="E322" s="13">
        <v>0.45909775793552399</v>
      </c>
      <c r="F322" s="13">
        <v>0.21515835821628601</v>
      </c>
      <c r="G322" s="13">
        <v>0.69921648502349898</v>
      </c>
    </row>
    <row r="323" spans="1:7">
      <c r="A323">
        <v>321</v>
      </c>
      <c r="B323">
        <v>4</v>
      </c>
      <c r="C323" s="13">
        <v>0.5</v>
      </c>
      <c r="D323" s="13">
        <v>0.5</v>
      </c>
      <c r="E323" s="13">
        <v>0.58911363035440401</v>
      </c>
      <c r="F323" s="13">
        <v>0.39950531721115101</v>
      </c>
      <c r="G323" s="13">
        <v>0.83940356969833396</v>
      </c>
    </row>
    <row r="324" spans="1:7">
      <c r="A324">
        <v>322</v>
      </c>
      <c r="B324">
        <v>8</v>
      </c>
      <c r="C324" s="13">
        <v>0.5</v>
      </c>
      <c r="D324" s="13">
        <v>0.5</v>
      </c>
      <c r="E324" s="13">
        <v>0.47785544767975802</v>
      </c>
      <c r="F324" s="13">
        <v>0.110424160957336</v>
      </c>
      <c r="G324" s="13">
        <v>0.81331443786621105</v>
      </c>
    </row>
    <row r="325" spans="1:7">
      <c r="A325">
        <v>323</v>
      </c>
      <c r="B325">
        <v>9</v>
      </c>
      <c r="C325" s="13">
        <v>0.55555555555555602</v>
      </c>
      <c r="D325" s="13">
        <v>0.66666666666666696</v>
      </c>
      <c r="E325" s="13">
        <v>0.56166536443763304</v>
      </c>
      <c r="F325" s="13">
        <v>0.23278714716434501</v>
      </c>
      <c r="G325" s="13">
        <v>0.81388252973556496</v>
      </c>
    </row>
    <row r="326" spans="1:7">
      <c r="A326">
        <v>324</v>
      </c>
      <c r="B326">
        <v>8</v>
      </c>
      <c r="C326" s="13">
        <v>0.25</v>
      </c>
      <c r="D326" s="13">
        <v>0.375</v>
      </c>
      <c r="E326" s="13">
        <v>0.431831776630133</v>
      </c>
      <c r="F326" s="13">
        <v>5.5681537836790099E-2</v>
      </c>
      <c r="G326" s="13">
        <v>0.78056955337524403</v>
      </c>
    </row>
    <row r="327" spans="1:7">
      <c r="A327">
        <v>325</v>
      </c>
      <c r="B327">
        <v>6</v>
      </c>
      <c r="C327" s="13">
        <v>0.33333333333333298</v>
      </c>
      <c r="D327" s="13">
        <v>0.5</v>
      </c>
      <c r="E327" s="13">
        <v>0.49488982806603099</v>
      </c>
      <c r="F327" s="13">
        <v>0.23011170327663399</v>
      </c>
      <c r="G327" s="13">
        <v>0.97693467140197798</v>
      </c>
    </row>
    <row r="328" spans="1:7">
      <c r="A328">
        <v>326</v>
      </c>
      <c r="B328">
        <v>9</v>
      </c>
      <c r="C328" s="13">
        <v>0.22222222222222199</v>
      </c>
      <c r="D328" s="13">
        <v>0.11111111111111099</v>
      </c>
      <c r="E328" s="13">
        <v>0.281544974487689</v>
      </c>
      <c r="F328" s="13">
        <v>1.7275815829634701E-2</v>
      </c>
      <c r="G328" s="13">
        <v>0.69596099853515603</v>
      </c>
    </row>
    <row r="329" spans="1:7">
      <c r="A329">
        <v>327</v>
      </c>
      <c r="B329">
        <v>2</v>
      </c>
      <c r="C329" s="13">
        <v>0.5</v>
      </c>
      <c r="D329" s="13">
        <v>0</v>
      </c>
      <c r="E329" s="13">
        <v>0.40080551803112002</v>
      </c>
      <c r="F329" s="13">
        <v>0.34267535805702198</v>
      </c>
      <c r="G329" s="13">
        <v>0.45893567800521901</v>
      </c>
    </row>
    <row r="330" spans="1:7">
      <c r="A330">
        <v>328</v>
      </c>
      <c r="B330">
        <v>9</v>
      </c>
      <c r="C330" s="13">
        <v>0.33333333333333298</v>
      </c>
      <c r="D330" s="13">
        <v>0.44444444444444398</v>
      </c>
      <c r="E330" s="13">
        <v>0.42937218149503098</v>
      </c>
      <c r="F330" s="13">
        <v>0.13351744413375899</v>
      </c>
      <c r="G330" s="13">
        <v>0.76200616359710704</v>
      </c>
    </row>
    <row r="331" spans="1:7">
      <c r="A331">
        <v>329</v>
      </c>
      <c r="B331">
        <v>9</v>
      </c>
      <c r="C331" s="13">
        <v>0.11111111111111099</v>
      </c>
      <c r="D331" s="13">
        <v>0.11111111111111099</v>
      </c>
      <c r="E331" s="13">
        <v>0.36437884800963899</v>
      </c>
      <c r="F331" s="13">
        <v>0.21260704100132</v>
      </c>
      <c r="G331" s="13">
        <v>0.58803641796112105</v>
      </c>
    </row>
    <row r="332" spans="1:7">
      <c r="A332">
        <v>330</v>
      </c>
      <c r="B332">
        <v>9</v>
      </c>
      <c r="C332" s="13">
        <v>0.55555555555555602</v>
      </c>
      <c r="D332" s="13">
        <v>0.44444444444444398</v>
      </c>
      <c r="E332" s="13">
        <v>0.51545182284381696</v>
      </c>
      <c r="F332" s="13">
        <v>0.108133740723133</v>
      </c>
      <c r="G332" s="13">
        <v>0.82686287164688099</v>
      </c>
    </row>
    <row r="333" spans="1:7">
      <c r="A333">
        <v>331</v>
      </c>
      <c r="B333">
        <v>10</v>
      </c>
      <c r="C333" s="13">
        <v>0.3</v>
      </c>
      <c r="D333" s="13">
        <v>0.3</v>
      </c>
      <c r="E333" s="13">
        <v>0.38650091215968102</v>
      </c>
      <c r="F333" s="13">
        <v>8.0502696335315704E-2</v>
      </c>
      <c r="G333" s="13">
        <v>0.78350120782852195</v>
      </c>
    </row>
    <row r="334" spans="1:7">
      <c r="A334">
        <v>332</v>
      </c>
      <c r="B334">
        <v>8</v>
      </c>
      <c r="C334" s="13">
        <v>0.5</v>
      </c>
      <c r="D334" s="13">
        <v>0.625</v>
      </c>
      <c r="E334" s="13">
        <v>0.58044340834021602</v>
      </c>
      <c r="F334" s="13">
        <v>0.286045372486115</v>
      </c>
      <c r="G334" s="13">
        <v>0.95676594972610496</v>
      </c>
    </row>
    <row r="335" spans="1:7">
      <c r="A335">
        <v>333</v>
      </c>
      <c r="B335">
        <v>11</v>
      </c>
      <c r="C335" s="13">
        <v>0.72727272727272696</v>
      </c>
      <c r="D335" s="13">
        <v>0.54545454545454497</v>
      </c>
      <c r="E335" s="13">
        <v>0.47791764478791798</v>
      </c>
      <c r="F335" s="13">
        <v>8.0237545073032407E-2</v>
      </c>
      <c r="G335" s="13">
        <v>0.76792639493942305</v>
      </c>
    </row>
    <row r="336" spans="1:7">
      <c r="A336">
        <v>334</v>
      </c>
      <c r="B336">
        <v>4</v>
      </c>
      <c r="C336" s="13">
        <v>0.75</v>
      </c>
      <c r="D336" s="13">
        <v>0.5</v>
      </c>
      <c r="E336" s="13">
        <v>0.43756129220128098</v>
      </c>
      <c r="F336" s="13">
        <v>0.18499179184436801</v>
      </c>
      <c r="G336" s="13">
        <v>0.73009455204009999</v>
      </c>
    </row>
    <row r="337" spans="1:7">
      <c r="A337">
        <v>335</v>
      </c>
      <c r="B337">
        <v>9</v>
      </c>
      <c r="C337" s="13">
        <v>0.22222222222222199</v>
      </c>
      <c r="D337" s="13">
        <v>0.22222222222222199</v>
      </c>
      <c r="E337" s="13">
        <v>0.37771742583976903</v>
      </c>
      <c r="F337" s="13">
        <v>2.8372708708047902E-2</v>
      </c>
      <c r="G337" s="13">
        <v>0.674308001995087</v>
      </c>
    </row>
    <row r="338" spans="1:7">
      <c r="A338">
        <v>336</v>
      </c>
      <c r="B338">
        <v>7</v>
      </c>
      <c r="C338" s="13">
        <v>0.28571428571428598</v>
      </c>
      <c r="D338" s="13">
        <v>0.28571428571428598</v>
      </c>
      <c r="E338" s="13">
        <v>0.35353546270302399</v>
      </c>
      <c r="F338" s="13">
        <v>0.14211426675319699</v>
      </c>
      <c r="G338" s="13">
        <v>0.71111834049224898</v>
      </c>
    </row>
    <row r="339" spans="1:7">
      <c r="A339">
        <v>337</v>
      </c>
      <c r="B339">
        <v>4</v>
      </c>
      <c r="C339" s="13">
        <v>0</v>
      </c>
      <c r="D339" s="13">
        <v>0</v>
      </c>
      <c r="E339" s="13">
        <v>0.360225349664688</v>
      </c>
      <c r="F339" s="13">
        <v>0.27812105417251598</v>
      </c>
      <c r="G339" s="13">
        <v>0.47870641946792603</v>
      </c>
    </row>
    <row r="340" spans="1:7">
      <c r="A340">
        <v>338</v>
      </c>
      <c r="B340">
        <v>5</v>
      </c>
      <c r="C340" s="13">
        <v>0.6</v>
      </c>
      <c r="D340" s="13">
        <v>0.2</v>
      </c>
      <c r="E340" s="13">
        <v>0.33662426024675401</v>
      </c>
      <c r="F340" s="13">
        <v>9.6054114401340498E-2</v>
      </c>
      <c r="G340" s="13">
        <v>0.58005332946777299</v>
      </c>
    </row>
    <row r="341" spans="1:7">
      <c r="A341">
        <v>339</v>
      </c>
      <c r="B341">
        <v>10</v>
      </c>
      <c r="C341" s="13">
        <v>0.6</v>
      </c>
      <c r="D341" s="13">
        <v>0.1</v>
      </c>
      <c r="E341" s="13">
        <v>0.37248981315642599</v>
      </c>
      <c r="F341" s="13">
        <v>2.1142443642020201E-2</v>
      </c>
      <c r="G341" s="13">
        <v>0.74693971872329701</v>
      </c>
    </row>
    <row r="342" spans="1:7">
      <c r="A342">
        <v>340</v>
      </c>
      <c r="B342">
        <v>1</v>
      </c>
      <c r="C342" s="13">
        <v>0</v>
      </c>
      <c r="D342" s="13">
        <v>0</v>
      </c>
      <c r="E342" s="13">
        <v>0.288148254156113</v>
      </c>
      <c r="F342" s="13">
        <v>0.288148254156113</v>
      </c>
      <c r="G342" s="13">
        <v>0.288148254156113</v>
      </c>
    </row>
    <row r="343" spans="1:7">
      <c r="A343">
        <v>341</v>
      </c>
      <c r="B343">
        <v>6</v>
      </c>
      <c r="C343" s="13">
        <v>0.5</v>
      </c>
      <c r="D343" s="13">
        <v>0.5</v>
      </c>
      <c r="E343" s="13">
        <v>0.45013798214495199</v>
      </c>
      <c r="F343" s="13">
        <v>1.6022499650716799E-2</v>
      </c>
      <c r="G343" s="13">
        <v>0.95327222347259499</v>
      </c>
    </row>
    <row r="344" spans="1:7">
      <c r="A344">
        <v>342</v>
      </c>
      <c r="B344">
        <v>10</v>
      </c>
      <c r="C344" s="13">
        <v>0.8</v>
      </c>
      <c r="D344" s="13">
        <v>0.4</v>
      </c>
      <c r="E344" s="13">
        <v>0.45427922010421801</v>
      </c>
      <c r="F344" s="13">
        <v>0.17712587118148801</v>
      </c>
      <c r="G344" s="13">
        <v>0.94547259807586703</v>
      </c>
    </row>
    <row r="345" spans="1:7">
      <c r="A345">
        <v>343</v>
      </c>
      <c r="B345">
        <v>6</v>
      </c>
      <c r="C345" s="13">
        <v>0.33333333333333298</v>
      </c>
      <c r="D345" s="13">
        <v>0.33333333333333298</v>
      </c>
      <c r="E345" s="13">
        <v>0.38615469634532901</v>
      </c>
      <c r="F345" s="13">
        <v>0.2179816365242</v>
      </c>
      <c r="G345" s="13">
        <v>0.57418048381805398</v>
      </c>
    </row>
    <row r="346" spans="1:7">
      <c r="A346">
        <v>344</v>
      </c>
      <c r="B346">
        <v>11</v>
      </c>
      <c r="C346" s="13">
        <v>0.45454545454545497</v>
      </c>
      <c r="D346" s="13">
        <v>0.45454545454545497</v>
      </c>
      <c r="E346" s="13">
        <v>0.43630059156566903</v>
      </c>
      <c r="F346" s="13">
        <v>1.46219683811069E-2</v>
      </c>
      <c r="G346" s="13">
        <v>0.96076333522796598</v>
      </c>
    </row>
    <row r="347" spans="1:7">
      <c r="A347">
        <v>345</v>
      </c>
      <c r="B347">
        <v>7</v>
      </c>
      <c r="C347" s="13">
        <v>0.42857142857142899</v>
      </c>
      <c r="D347" s="13">
        <v>0.57142857142857095</v>
      </c>
      <c r="E347" s="13">
        <v>0.47949769028595501</v>
      </c>
      <c r="F347" s="13">
        <v>0.117925077676773</v>
      </c>
      <c r="G347" s="13">
        <v>0.93846118450164795</v>
      </c>
    </row>
    <row r="348" spans="1:7">
      <c r="A348">
        <v>346</v>
      </c>
      <c r="B348">
        <v>4</v>
      </c>
      <c r="C348" s="13">
        <v>0.25</v>
      </c>
      <c r="D348" s="13">
        <v>0.25</v>
      </c>
      <c r="E348" s="13">
        <v>0.35076543688774098</v>
      </c>
      <c r="F348" s="13">
        <v>0.25812754034995999</v>
      </c>
      <c r="G348" s="13">
        <v>0.53811961412429798</v>
      </c>
    </row>
    <row r="349" spans="1:7">
      <c r="A349">
        <v>347</v>
      </c>
      <c r="B349">
        <v>8</v>
      </c>
      <c r="C349" s="13">
        <v>0.25</v>
      </c>
      <c r="D349" s="13">
        <v>0.375</v>
      </c>
      <c r="E349" s="13">
        <v>0.43347994657233402</v>
      </c>
      <c r="F349" s="13">
        <v>5.5709499865770298E-2</v>
      </c>
      <c r="G349" s="13">
        <v>0.86991775035858199</v>
      </c>
    </row>
    <row r="350" spans="1:7">
      <c r="A350">
        <v>348</v>
      </c>
      <c r="B350">
        <v>7</v>
      </c>
      <c r="C350" s="13">
        <v>0.42857142857142899</v>
      </c>
      <c r="D350" s="13">
        <v>0.42857142857142899</v>
      </c>
      <c r="E350" s="13">
        <v>0.416129190474749</v>
      </c>
      <c r="F350" s="13">
        <v>2.3954380303621299E-2</v>
      </c>
      <c r="G350" s="13">
        <v>0.83084738254547097</v>
      </c>
    </row>
    <row r="351" spans="1:7">
      <c r="A351">
        <v>349</v>
      </c>
      <c r="B351">
        <v>6</v>
      </c>
      <c r="C351" s="13">
        <v>1</v>
      </c>
      <c r="D351" s="13">
        <v>0.33333333333333298</v>
      </c>
      <c r="E351" s="13">
        <v>0.42863865693410202</v>
      </c>
      <c r="F351" s="13">
        <v>0.31261709332466098</v>
      </c>
      <c r="G351" s="13">
        <v>0.53257197141647294</v>
      </c>
    </row>
    <row r="352" spans="1:7">
      <c r="A352">
        <v>350</v>
      </c>
      <c r="B352">
        <v>4</v>
      </c>
      <c r="C352" s="13">
        <v>0.25</v>
      </c>
      <c r="D352" s="13">
        <v>0.25</v>
      </c>
      <c r="E352" s="13">
        <v>0.481934703886509</v>
      </c>
      <c r="F352" s="13">
        <v>0.31920209527015703</v>
      </c>
      <c r="G352" s="13">
        <v>0.76023095846176103</v>
      </c>
    </row>
    <row r="353" spans="1:7">
      <c r="A353">
        <v>351</v>
      </c>
      <c r="B353">
        <v>9</v>
      </c>
      <c r="C353" s="13">
        <v>0.33333333333333298</v>
      </c>
      <c r="D353" s="13">
        <v>0.33333333333333298</v>
      </c>
      <c r="E353" s="13">
        <v>0.43893092042870002</v>
      </c>
      <c r="F353" s="13">
        <v>0.107901379466057</v>
      </c>
      <c r="G353" s="13">
        <v>0.80919414758682295</v>
      </c>
    </row>
    <row r="354" spans="1:7">
      <c r="A354">
        <v>352</v>
      </c>
      <c r="B354">
        <v>4</v>
      </c>
      <c r="C354" s="13">
        <v>0</v>
      </c>
      <c r="D354" s="13">
        <v>0</v>
      </c>
      <c r="E354" s="13">
        <v>0.34701953828334797</v>
      </c>
      <c r="F354" s="13">
        <v>0.240878134965897</v>
      </c>
      <c r="G354" s="13">
        <v>0.44008538126945501</v>
      </c>
    </row>
    <row r="355" spans="1:7">
      <c r="A355">
        <v>353</v>
      </c>
      <c r="B355">
        <v>4</v>
      </c>
      <c r="C355" s="13">
        <v>0.75</v>
      </c>
      <c r="D355" s="13">
        <v>0.5</v>
      </c>
      <c r="E355" s="13">
        <v>0.56754965707659699</v>
      </c>
      <c r="F355" s="13">
        <v>0.22883869707584401</v>
      </c>
      <c r="G355" s="13">
        <v>0.79747456312179599</v>
      </c>
    </row>
    <row r="356" spans="1:7">
      <c r="A356">
        <v>354</v>
      </c>
      <c r="B356">
        <v>7</v>
      </c>
      <c r="C356" s="13">
        <v>0.28571428571428598</v>
      </c>
      <c r="D356" s="13">
        <v>0.28571428571428598</v>
      </c>
      <c r="E356" s="13">
        <v>0.47940170552049399</v>
      </c>
      <c r="F356" s="13">
        <v>0.20905421674251601</v>
      </c>
      <c r="G356" s="13">
        <v>0.89631712436676003</v>
      </c>
    </row>
    <row r="357" spans="1:7">
      <c r="A357">
        <v>355</v>
      </c>
      <c r="B357">
        <v>2</v>
      </c>
      <c r="C357" s="13">
        <v>0.5</v>
      </c>
      <c r="D357" s="13">
        <v>0</v>
      </c>
      <c r="E357" s="13">
        <v>0.31368873268365899</v>
      </c>
      <c r="F357" s="13">
        <v>0.22340725362300901</v>
      </c>
      <c r="G357" s="13">
        <v>0.40397021174430803</v>
      </c>
    </row>
    <row r="358" spans="1:7">
      <c r="A358">
        <v>356</v>
      </c>
      <c r="B358">
        <v>6</v>
      </c>
      <c r="C358" s="13">
        <v>0.5</v>
      </c>
      <c r="D358" s="13">
        <v>0.5</v>
      </c>
      <c r="E358" s="13">
        <v>0.59247878690560696</v>
      </c>
      <c r="F358" s="13">
        <v>0.36243540048599199</v>
      </c>
      <c r="G358" s="13">
        <v>0.95441615581512496</v>
      </c>
    </row>
    <row r="359" spans="1:7">
      <c r="A359">
        <v>357</v>
      </c>
      <c r="B359">
        <v>7</v>
      </c>
      <c r="C359" s="13">
        <v>0.57142857142857095</v>
      </c>
      <c r="D359" s="13">
        <v>0.14285714285714299</v>
      </c>
      <c r="E359" s="13">
        <v>0.45147139685494603</v>
      </c>
      <c r="F359" s="13">
        <v>0.36194029450416598</v>
      </c>
      <c r="G359" s="13">
        <v>0.70751559734344505</v>
      </c>
    </row>
    <row r="360" spans="1:7">
      <c r="A360">
        <v>358</v>
      </c>
      <c r="B360">
        <v>7</v>
      </c>
      <c r="C360" s="13">
        <v>0.42857142857142899</v>
      </c>
      <c r="D360" s="13">
        <v>0.14285714285714299</v>
      </c>
      <c r="E360" s="13">
        <v>0.34769102691539699</v>
      </c>
      <c r="F360" s="13">
        <v>2.1877227351069499E-2</v>
      </c>
      <c r="G360" s="13">
        <v>0.75137597322464</v>
      </c>
    </row>
    <row r="361" spans="1:7">
      <c r="A361">
        <v>359</v>
      </c>
      <c r="B361">
        <v>4</v>
      </c>
      <c r="C361" s="13">
        <v>0.25</v>
      </c>
      <c r="D361" s="13">
        <v>0</v>
      </c>
      <c r="E361" s="13">
        <v>0.32895992696285198</v>
      </c>
      <c r="F361" s="13">
        <v>0.25176194310188299</v>
      </c>
      <c r="G361" s="13">
        <v>0.42687496542930597</v>
      </c>
    </row>
    <row r="362" spans="1:7">
      <c r="A362">
        <v>360</v>
      </c>
      <c r="B362">
        <v>8</v>
      </c>
      <c r="C362" s="13">
        <v>0.75</v>
      </c>
      <c r="D362" s="13">
        <v>0.5</v>
      </c>
      <c r="E362" s="13">
        <v>0.47308918973431002</v>
      </c>
      <c r="F362" s="13">
        <v>4.5674007385969197E-2</v>
      </c>
      <c r="G362" s="13">
        <v>0.97249639034271196</v>
      </c>
    </row>
    <row r="363" spans="1:7">
      <c r="A363">
        <v>361</v>
      </c>
      <c r="B363">
        <v>5</v>
      </c>
      <c r="C363" s="13">
        <v>0.6</v>
      </c>
      <c r="D363" s="13">
        <v>0.2</v>
      </c>
      <c r="E363" s="13">
        <v>0.45362353026866897</v>
      </c>
      <c r="F363" s="13">
        <v>0.22004304826259599</v>
      </c>
      <c r="G363" s="13">
        <v>0.86151397228241</v>
      </c>
    </row>
    <row r="364" spans="1:7">
      <c r="A364">
        <v>362</v>
      </c>
      <c r="B364">
        <v>2</v>
      </c>
      <c r="C364" s="13">
        <v>0.5</v>
      </c>
      <c r="D364" s="13">
        <v>0.5</v>
      </c>
      <c r="E364" s="13">
        <v>0.39830476045608498</v>
      </c>
      <c r="F364" s="13">
        <v>0.260305345058441</v>
      </c>
      <c r="G364" s="13">
        <v>0.53630417585372903</v>
      </c>
    </row>
    <row r="365" spans="1:7">
      <c r="A365">
        <v>363</v>
      </c>
      <c r="B365">
        <v>7</v>
      </c>
      <c r="C365" s="13">
        <v>0.71428571428571397</v>
      </c>
      <c r="D365" s="13">
        <v>0.28571428571428598</v>
      </c>
      <c r="E365" s="13">
        <v>0.44281497171946899</v>
      </c>
      <c r="F365" s="13">
        <v>0.17471337318420399</v>
      </c>
      <c r="G365" s="13">
        <v>0.80993026494979903</v>
      </c>
    </row>
    <row r="366" spans="1:7">
      <c r="A366">
        <v>364</v>
      </c>
      <c r="B366">
        <v>3</v>
      </c>
      <c r="C366" s="13">
        <v>0.33333333333333298</v>
      </c>
      <c r="D366" s="13">
        <v>0.33333333333333298</v>
      </c>
      <c r="E366" s="13">
        <v>0.41933688521385198</v>
      </c>
      <c r="F366" s="13">
        <v>0.35468816757202098</v>
      </c>
      <c r="G366" s="13">
        <v>0.52184295654296897</v>
      </c>
    </row>
    <row r="367" spans="1:7">
      <c r="A367">
        <v>365</v>
      </c>
      <c r="B367">
        <v>5</v>
      </c>
      <c r="C367" s="13">
        <v>0</v>
      </c>
      <c r="D367" s="13">
        <v>0</v>
      </c>
      <c r="E367" s="13">
        <v>0.31393329501152001</v>
      </c>
      <c r="F367" s="13">
        <v>0.239432513713837</v>
      </c>
      <c r="G367" s="13">
        <v>0.420892924070358</v>
      </c>
    </row>
    <row r="368" spans="1:7">
      <c r="A368">
        <v>366</v>
      </c>
      <c r="B368">
        <v>1</v>
      </c>
      <c r="C368" s="13">
        <v>0</v>
      </c>
      <c r="D368" s="13">
        <v>0</v>
      </c>
      <c r="E368" s="13">
        <v>0.30209863185882602</v>
      </c>
      <c r="F368" s="13">
        <v>0.30209863185882602</v>
      </c>
      <c r="G368" s="13">
        <v>0.30209863185882602</v>
      </c>
    </row>
    <row r="369" spans="1:7">
      <c r="A369">
        <v>367</v>
      </c>
      <c r="B369">
        <v>5</v>
      </c>
      <c r="C369" s="13">
        <v>0.8</v>
      </c>
      <c r="D369" s="13">
        <v>0.6</v>
      </c>
      <c r="E369" s="13">
        <v>0.53859039247036</v>
      </c>
      <c r="F369" s="13">
        <v>0.24116535484790799</v>
      </c>
      <c r="G369" s="13">
        <v>0.97022193670272805</v>
      </c>
    </row>
    <row r="370" spans="1:7">
      <c r="A370">
        <v>368</v>
      </c>
      <c r="B370">
        <v>7</v>
      </c>
      <c r="C370" s="13">
        <v>0.57142857142857095</v>
      </c>
      <c r="D370" s="13">
        <v>0.42857142857142899</v>
      </c>
      <c r="E370" s="13">
        <v>0.43043303489685097</v>
      </c>
      <c r="F370" s="13">
        <v>0.110087975859642</v>
      </c>
      <c r="G370" s="13">
        <v>0.85702192783355702</v>
      </c>
    </row>
    <row r="371" spans="1:7">
      <c r="A371">
        <v>369</v>
      </c>
      <c r="B371">
        <v>1</v>
      </c>
      <c r="C371" s="13">
        <v>1</v>
      </c>
      <c r="D371" s="13">
        <v>0</v>
      </c>
      <c r="E371" s="13">
        <v>0.40725234150886502</v>
      </c>
      <c r="F371" s="13">
        <v>0.40725234150886502</v>
      </c>
      <c r="G371" s="13">
        <v>0.40725234150886502</v>
      </c>
    </row>
    <row r="372" spans="1:7">
      <c r="A372">
        <v>370</v>
      </c>
      <c r="B372">
        <v>6</v>
      </c>
      <c r="C372" s="13">
        <v>0.33333333333333298</v>
      </c>
      <c r="D372" s="13">
        <v>0.16666666666666699</v>
      </c>
      <c r="E372" s="13">
        <v>0.37433312584956502</v>
      </c>
      <c r="F372" s="13">
        <v>0.13604749739170099</v>
      </c>
      <c r="G372" s="13">
        <v>0.958057761192322</v>
      </c>
    </row>
    <row r="373" spans="1:7">
      <c r="A373">
        <v>371</v>
      </c>
      <c r="B373">
        <v>4</v>
      </c>
      <c r="C373" s="13">
        <v>0</v>
      </c>
      <c r="D373" s="13">
        <v>0</v>
      </c>
      <c r="E373" s="13">
        <v>0.241738552227616</v>
      </c>
      <c r="F373" s="13">
        <v>2.6647694408893599E-2</v>
      </c>
      <c r="G373" s="13">
        <v>0.43554982542991599</v>
      </c>
    </row>
    <row r="374" spans="1:7">
      <c r="A374">
        <v>372</v>
      </c>
      <c r="B374">
        <v>3</v>
      </c>
      <c r="C374" s="13">
        <v>0.33333333333333298</v>
      </c>
      <c r="D374" s="13">
        <v>0.66666666666666696</v>
      </c>
      <c r="E374" s="13">
        <v>0.45671655734380101</v>
      </c>
      <c r="F374" s="13">
        <v>0.27563220262527499</v>
      </c>
      <c r="G374" s="13">
        <v>0.587865710258484</v>
      </c>
    </row>
    <row r="375" spans="1:7">
      <c r="A375">
        <v>373</v>
      </c>
      <c r="B375">
        <v>2</v>
      </c>
      <c r="C375" s="13">
        <v>1</v>
      </c>
      <c r="D375" s="13">
        <v>0.5</v>
      </c>
      <c r="E375" s="13">
        <v>0.52635912597179402</v>
      </c>
      <c r="F375" s="13">
        <v>0.29883429408073398</v>
      </c>
      <c r="G375" s="13">
        <v>0.753883957862854</v>
      </c>
    </row>
    <row r="376" spans="1:7">
      <c r="A376">
        <v>374</v>
      </c>
      <c r="B376">
        <v>5</v>
      </c>
      <c r="C376" s="13">
        <v>0.4</v>
      </c>
      <c r="D376" s="13">
        <v>0.2</v>
      </c>
      <c r="E376" s="13">
        <v>0.42767161726951602</v>
      </c>
      <c r="F376" s="13">
        <v>0.26739120483398399</v>
      </c>
      <c r="G376" s="13">
        <v>0.86037462949752797</v>
      </c>
    </row>
    <row r="377" spans="1:7">
      <c r="A377">
        <v>375</v>
      </c>
      <c r="B377">
        <v>4</v>
      </c>
      <c r="C377" s="13">
        <v>0.75</v>
      </c>
      <c r="D377" s="13">
        <v>0.75</v>
      </c>
      <c r="E377" s="13">
        <v>0.48588535562157598</v>
      </c>
      <c r="F377" s="13">
        <v>0.23736961185932201</v>
      </c>
      <c r="G377" s="13">
        <v>0.64526849985122703</v>
      </c>
    </row>
    <row r="378" spans="1:7">
      <c r="A378">
        <v>376</v>
      </c>
      <c r="B378">
        <v>4</v>
      </c>
      <c r="C378" s="13">
        <v>0.25</v>
      </c>
      <c r="D378" s="13">
        <v>0</v>
      </c>
      <c r="E378" s="13">
        <v>0.31310667097568501</v>
      </c>
      <c r="F378" s="13">
        <v>0.266623854637146</v>
      </c>
      <c r="G378" s="13">
        <v>0.36572575569152799</v>
      </c>
    </row>
    <row r="379" spans="1:7">
      <c r="A379">
        <v>377</v>
      </c>
      <c r="B379">
        <v>5</v>
      </c>
      <c r="C379" s="13">
        <v>0.4</v>
      </c>
      <c r="D379" s="13">
        <v>0.4</v>
      </c>
      <c r="E379" s="13">
        <v>0.378794050216675</v>
      </c>
      <c r="F379" s="13">
        <v>0.15509004890918701</v>
      </c>
      <c r="G379" s="13">
        <v>0.64928603172302202</v>
      </c>
    </row>
    <row r="380" spans="1:7">
      <c r="A380">
        <v>378</v>
      </c>
      <c r="B380">
        <v>4</v>
      </c>
      <c r="C380" s="13">
        <v>0.5</v>
      </c>
      <c r="D380" s="13">
        <v>0.5</v>
      </c>
      <c r="E380" s="13">
        <v>0.42404247075319301</v>
      </c>
      <c r="F380" s="13">
        <v>4.56280559301376E-2</v>
      </c>
      <c r="G380" s="13">
        <v>0.73957353830337502</v>
      </c>
    </row>
    <row r="381" spans="1:7">
      <c r="A381">
        <v>379</v>
      </c>
      <c r="B381">
        <v>2</v>
      </c>
      <c r="C381" s="13">
        <v>0.5</v>
      </c>
      <c r="D381" s="13">
        <v>0.5</v>
      </c>
      <c r="E381" s="13">
        <v>0.54538631439208995</v>
      </c>
      <c r="F381" s="13">
        <v>0.12371909618377699</v>
      </c>
      <c r="G381" s="13">
        <v>0.96705353260040305</v>
      </c>
    </row>
    <row r="382" spans="1:7">
      <c r="A382">
        <v>380</v>
      </c>
      <c r="B382">
        <v>3</v>
      </c>
      <c r="C382" s="13">
        <v>0.33333333333333298</v>
      </c>
      <c r="D382" s="13">
        <v>0.66666666666666696</v>
      </c>
      <c r="E382" s="13">
        <v>0.56853877504666706</v>
      </c>
      <c r="F382" s="13">
        <v>0.24762889742851299</v>
      </c>
      <c r="G382" s="13">
        <v>0.94009512662887595</v>
      </c>
    </row>
    <row r="383" spans="1:7">
      <c r="A383">
        <v>381</v>
      </c>
      <c r="B383">
        <v>8</v>
      </c>
      <c r="C383" s="13">
        <v>0.5</v>
      </c>
      <c r="D383" s="13">
        <v>0.375</v>
      </c>
      <c r="E383" s="13">
        <v>0.47771909087896303</v>
      </c>
      <c r="F383" s="13">
        <v>0.17968961596489</v>
      </c>
      <c r="G383" s="13">
        <v>0.97422677278518699</v>
      </c>
    </row>
    <row r="384" spans="1:7">
      <c r="A384">
        <v>382</v>
      </c>
      <c r="B384">
        <v>9</v>
      </c>
      <c r="C384" s="13">
        <v>0.88888888888888895</v>
      </c>
      <c r="D384" s="13">
        <v>0.77777777777777801</v>
      </c>
      <c r="E384" s="13">
        <v>0.65866785910394499</v>
      </c>
      <c r="F384" s="13">
        <v>0.38771504163742099</v>
      </c>
      <c r="G384" s="13">
        <v>0.912450551986694</v>
      </c>
    </row>
    <row r="385" spans="1:7">
      <c r="A385">
        <v>383</v>
      </c>
      <c r="B385">
        <v>4</v>
      </c>
      <c r="C385" s="13">
        <v>0.5</v>
      </c>
      <c r="D385" s="13">
        <v>0.5</v>
      </c>
      <c r="E385" s="13">
        <v>0.40821302682161298</v>
      </c>
      <c r="F385" s="13">
        <v>0.20005205273628199</v>
      </c>
      <c r="G385" s="13">
        <v>0.64769035577774003</v>
      </c>
    </row>
    <row r="386" spans="1:7">
      <c r="A386">
        <v>384</v>
      </c>
      <c r="B386">
        <v>4</v>
      </c>
      <c r="C386" s="13">
        <v>0.25</v>
      </c>
      <c r="D386" s="13">
        <v>0.25</v>
      </c>
      <c r="E386" s="13">
        <v>0.39213280379772197</v>
      </c>
      <c r="F386" s="13">
        <v>0.103555932641029</v>
      </c>
      <c r="G386" s="13">
        <v>0.94641178846359297</v>
      </c>
    </row>
    <row r="387" spans="1:7">
      <c r="A387">
        <v>385</v>
      </c>
      <c r="B387">
        <v>4</v>
      </c>
      <c r="C387" s="13">
        <v>0</v>
      </c>
      <c r="D387" s="13">
        <v>0.25</v>
      </c>
      <c r="E387" s="13">
        <v>0.366333618760109</v>
      </c>
      <c r="F387" s="13">
        <v>0.250912725925446</v>
      </c>
      <c r="G387" s="13">
        <v>0.50863468647003196</v>
      </c>
    </row>
    <row r="388" spans="1:7">
      <c r="A388">
        <v>386</v>
      </c>
      <c r="B388">
        <v>7</v>
      </c>
      <c r="C388" s="13">
        <v>0.85714285714285698</v>
      </c>
      <c r="D388" s="13">
        <v>0.57142857142857095</v>
      </c>
      <c r="E388" s="13">
        <v>0.56292014462607198</v>
      </c>
      <c r="F388" s="13">
        <v>0.27812674641609197</v>
      </c>
      <c r="G388" s="13">
        <v>0.82200688123703003</v>
      </c>
    </row>
    <row r="389" spans="1:7">
      <c r="A389">
        <v>387</v>
      </c>
      <c r="B389">
        <v>1</v>
      </c>
      <c r="C389" s="13">
        <v>1</v>
      </c>
      <c r="D389" s="13">
        <v>1</v>
      </c>
      <c r="E389" s="13">
        <v>0.63131660223007202</v>
      </c>
      <c r="F389" s="13">
        <v>0.63131660223007202</v>
      </c>
      <c r="G389" s="13">
        <v>0.63131660223007202</v>
      </c>
    </row>
    <row r="390" spans="1:7">
      <c r="A390">
        <v>388</v>
      </c>
      <c r="B390">
        <v>6</v>
      </c>
      <c r="C390" s="13">
        <v>0.66666666666666696</v>
      </c>
      <c r="D390" s="13">
        <v>0.5</v>
      </c>
      <c r="E390" s="13">
        <v>0.54397204269965505</v>
      </c>
      <c r="F390" s="13">
        <v>0.22974629700183899</v>
      </c>
      <c r="G390" s="13">
        <v>0.93716353178024303</v>
      </c>
    </row>
    <row r="391" spans="1:7">
      <c r="A391">
        <v>389</v>
      </c>
      <c r="B391">
        <v>3</v>
      </c>
      <c r="C391" s="13">
        <v>0.66666666666666696</v>
      </c>
      <c r="D391" s="13">
        <v>0.66666666666666696</v>
      </c>
      <c r="E391" s="13">
        <v>0.55415234963099202</v>
      </c>
      <c r="F391" s="13">
        <v>0.25240051746368403</v>
      </c>
      <c r="G391" s="13">
        <v>0.71341025829315197</v>
      </c>
    </row>
    <row r="392" spans="1:7">
      <c r="A392">
        <v>391</v>
      </c>
      <c r="B392">
        <v>3</v>
      </c>
      <c r="C392" s="13">
        <v>1</v>
      </c>
      <c r="D392" s="13">
        <v>1</v>
      </c>
      <c r="E392" s="13">
        <v>0.68579012155532804</v>
      </c>
      <c r="F392" s="13">
        <v>0.528517186641693</v>
      </c>
      <c r="G392" s="13">
        <v>0.83613032102584794</v>
      </c>
    </row>
    <row r="393" spans="1:7">
      <c r="A393">
        <v>392</v>
      </c>
      <c r="B393">
        <v>3</v>
      </c>
      <c r="C393" s="13">
        <v>0.33333333333333298</v>
      </c>
      <c r="D393" s="13">
        <v>0</v>
      </c>
      <c r="E393" s="13">
        <v>0.26897269239028299</v>
      </c>
      <c r="F393" s="13">
        <v>0.115311942994595</v>
      </c>
      <c r="G393" s="13">
        <v>0.36396449804306003</v>
      </c>
    </row>
    <row r="394" spans="1:7">
      <c r="A394">
        <v>393</v>
      </c>
      <c r="B394">
        <v>4</v>
      </c>
      <c r="C394" s="13">
        <v>0</v>
      </c>
      <c r="D394" s="13">
        <v>0.25</v>
      </c>
      <c r="E394" s="13">
        <v>0.42233832925558101</v>
      </c>
      <c r="F394" s="13">
        <v>0.33586111664772</v>
      </c>
      <c r="G394" s="13">
        <v>0.53189253807067904</v>
      </c>
    </row>
    <row r="395" spans="1:7">
      <c r="A395">
        <v>394</v>
      </c>
      <c r="B395">
        <v>5</v>
      </c>
      <c r="C395" s="13">
        <v>0.4</v>
      </c>
      <c r="D395" s="13">
        <v>0.4</v>
      </c>
      <c r="E395" s="13">
        <v>0.45019967555999801</v>
      </c>
      <c r="F395" s="13">
        <v>0.25146955251693698</v>
      </c>
      <c r="G395" s="13">
        <v>0.72432619333267201</v>
      </c>
    </row>
    <row r="396" spans="1:7">
      <c r="A396">
        <v>395</v>
      </c>
      <c r="B396">
        <v>2</v>
      </c>
      <c r="C396" s="13">
        <v>0</v>
      </c>
      <c r="D396" s="13">
        <v>0</v>
      </c>
      <c r="E396" s="13">
        <v>0.29500078409910202</v>
      </c>
      <c r="F396" s="13">
        <v>0.17947356402874001</v>
      </c>
      <c r="G396" s="13">
        <v>0.410528004169464</v>
      </c>
    </row>
    <row r="397" spans="1:7">
      <c r="A397">
        <v>396</v>
      </c>
      <c r="B397">
        <v>5</v>
      </c>
      <c r="C397" s="13">
        <v>0.4</v>
      </c>
      <c r="D397" s="13">
        <v>0.4</v>
      </c>
      <c r="E397" s="13">
        <v>0.51881037652492501</v>
      </c>
      <c r="F397" s="13">
        <v>0.24478812515735601</v>
      </c>
      <c r="G397" s="13">
        <v>0.872686088085175</v>
      </c>
    </row>
    <row r="398" spans="1:7">
      <c r="A398">
        <v>397</v>
      </c>
      <c r="B398">
        <v>6</v>
      </c>
      <c r="C398" s="13">
        <v>0.16666666666666699</v>
      </c>
      <c r="D398" s="13">
        <v>0.16666666666666699</v>
      </c>
      <c r="E398" s="13">
        <v>0.40896767377853399</v>
      </c>
      <c r="F398" s="13">
        <v>0.23951676487922699</v>
      </c>
      <c r="G398" s="13">
        <v>0.79532873630523704</v>
      </c>
    </row>
    <row r="399" spans="1:7">
      <c r="A399">
        <v>398</v>
      </c>
      <c r="B399">
        <v>5</v>
      </c>
      <c r="C399" s="13">
        <v>0.4</v>
      </c>
      <c r="D399" s="13">
        <v>0.4</v>
      </c>
      <c r="E399" s="13">
        <v>0.387877334654331</v>
      </c>
      <c r="F399" s="13">
        <v>2.5012098252773299E-2</v>
      </c>
      <c r="G399" s="13">
        <v>0.78241109848022505</v>
      </c>
    </row>
    <row r="400" spans="1:7">
      <c r="A400">
        <v>399</v>
      </c>
      <c r="B400">
        <v>7</v>
      </c>
      <c r="C400" s="13">
        <v>0.71428571428571397</v>
      </c>
      <c r="D400" s="13">
        <v>0.28571428571428598</v>
      </c>
      <c r="E400" s="13">
        <v>0.42446311669690301</v>
      </c>
      <c r="F400" s="13">
        <v>0.13931462168693501</v>
      </c>
      <c r="G400" s="13">
        <v>0.72015208005905196</v>
      </c>
    </row>
    <row r="401" spans="1:7">
      <c r="A401">
        <v>400</v>
      </c>
      <c r="B401">
        <v>2</v>
      </c>
      <c r="C401" s="13">
        <v>0</v>
      </c>
      <c r="D401" s="13">
        <v>0</v>
      </c>
      <c r="E401" s="13">
        <v>0.227345190942287</v>
      </c>
      <c r="F401" s="13">
        <v>0.19061397016048401</v>
      </c>
      <c r="G401" s="13">
        <v>0.26407641172409102</v>
      </c>
    </row>
    <row r="402" spans="1:7">
      <c r="A402">
        <v>401</v>
      </c>
      <c r="B402">
        <v>3</v>
      </c>
      <c r="C402" s="13">
        <v>0.33333333333333298</v>
      </c>
      <c r="D402" s="13">
        <v>0.33333333333333298</v>
      </c>
      <c r="E402" s="13">
        <v>0.38038256267706599</v>
      </c>
      <c r="F402" s="13">
        <v>0.15687035024166099</v>
      </c>
      <c r="G402" s="13">
        <v>0.71582120656967196</v>
      </c>
    </row>
    <row r="403" spans="1:7">
      <c r="A403">
        <v>402</v>
      </c>
      <c r="B403">
        <v>1</v>
      </c>
      <c r="C403" s="13">
        <v>1</v>
      </c>
      <c r="D403" s="13">
        <v>0</v>
      </c>
      <c r="E403" s="13">
        <v>0.43502545356750499</v>
      </c>
      <c r="F403" s="13">
        <v>0.43502545356750499</v>
      </c>
      <c r="G403" s="13">
        <v>0.43502545356750499</v>
      </c>
    </row>
    <row r="404" spans="1:7">
      <c r="A404">
        <v>403</v>
      </c>
      <c r="B404">
        <v>2</v>
      </c>
      <c r="C404" s="13">
        <v>0</v>
      </c>
      <c r="D404" s="13">
        <v>0</v>
      </c>
      <c r="E404" s="13">
        <v>8.7384955957531901E-2</v>
      </c>
      <c r="F404" s="13">
        <v>1.4558691531419801E-2</v>
      </c>
      <c r="G404" s="13">
        <v>0.16021122038364399</v>
      </c>
    </row>
    <row r="405" spans="1:7">
      <c r="A405">
        <v>404</v>
      </c>
      <c r="B405">
        <v>3</v>
      </c>
      <c r="C405" s="13">
        <v>0</v>
      </c>
      <c r="D405" s="13">
        <v>0</v>
      </c>
      <c r="E405" s="13">
        <v>0.12915792067845699</v>
      </c>
      <c r="F405" s="13">
        <v>4.4496029615402201E-2</v>
      </c>
      <c r="G405" s="13">
        <v>0.203919753432274</v>
      </c>
    </row>
    <row r="406" spans="1:7">
      <c r="A406">
        <v>405</v>
      </c>
      <c r="B406">
        <v>5</v>
      </c>
      <c r="C406" s="13">
        <v>0.4</v>
      </c>
      <c r="D406" s="13">
        <v>0.4</v>
      </c>
      <c r="E406" s="13">
        <v>0.49301039874553698</v>
      </c>
      <c r="F406" s="13">
        <v>0.22792176902294201</v>
      </c>
      <c r="G406" s="13">
        <v>0.85175961256027199</v>
      </c>
    </row>
    <row r="407" spans="1:7">
      <c r="A407">
        <v>406</v>
      </c>
      <c r="B407">
        <v>4</v>
      </c>
      <c r="C407" s="13">
        <v>0.25</v>
      </c>
      <c r="D407" s="13">
        <v>0.25</v>
      </c>
      <c r="E407" s="13">
        <v>0.312838364392519</v>
      </c>
      <c r="F407" s="13">
        <v>0.192318245768547</v>
      </c>
      <c r="G407" s="13">
        <v>0.52640008926391602</v>
      </c>
    </row>
    <row r="408" spans="1:7">
      <c r="A408">
        <v>407</v>
      </c>
      <c r="B408">
        <v>3</v>
      </c>
      <c r="C408" s="13">
        <v>0.66666666666666696</v>
      </c>
      <c r="D408" s="13">
        <v>0</v>
      </c>
      <c r="E408" s="13">
        <v>0.40547602375348402</v>
      </c>
      <c r="F408" s="13">
        <v>0.34673613309860202</v>
      </c>
      <c r="G408" s="13">
        <v>0.49366572499275202</v>
      </c>
    </row>
    <row r="409" spans="1:7">
      <c r="A409">
        <v>408</v>
      </c>
      <c r="B409">
        <v>3</v>
      </c>
      <c r="C409" s="13">
        <v>0.66666666666666696</v>
      </c>
      <c r="D409" s="13">
        <v>0.33333333333333298</v>
      </c>
      <c r="E409" s="13">
        <v>0.455498019854228</v>
      </c>
      <c r="F409" s="13">
        <v>0.22208502888679499</v>
      </c>
      <c r="G409" s="13">
        <v>0.78638023138046298</v>
      </c>
    </row>
    <row r="410" spans="1:7">
      <c r="A410">
        <v>409</v>
      </c>
      <c r="B410">
        <v>4</v>
      </c>
      <c r="C410" s="13">
        <v>0.5</v>
      </c>
      <c r="D410" s="13">
        <v>0</v>
      </c>
      <c r="E410" s="13">
        <v>0.29157639294862697</v>
      </c>
      <c r="F410" s="13">
        <v>0.12846188247203799</v>
      </c>
      <c r="G410" s="13">
        <v>0.42248368263244601</v>
      </c>
    </row>
    <row r="411" spans="1:7">
      <c r="A411">
        <v>410</v>
      </c>
      <c r="B411">
        <v>4</v>
      </c>
      <c r="C411" s="13">
        <v>0.25</v>
      </c>
      <c r="D411" s="13">
        <v>0.25</v>
      </c>
      <c r="E411" s="13">
        <v>0.47649680078029599</v>
      </c>
      <c r="F411" s="13">
        <v>0.22957560420036299</v>
      </c>
      <c r="G411" s="13">
        <v>0.96534371376037598</v>
      </c>
    </row>
    <row r="412" spans="1:7">
      <c r="A412">
        <v>411</v>
      </c>
      <c r="B412">
        <v>2</v>
      </c>
      <c r="C412" s="13">
        <v>0.5</v>
      </c>
      <c r="D412" s="13">
        <v>0</v>
      </c>
      <c r="E412" s="13">
        <v>0.35824108123779302</v>
      </c>
      <c r="F412" s="13">
        <v>0.324793130159378</v>
      </c>
      <c r="G412" s="13">
        <v>0.391689032316208</v>
      </c>
    </row>
    <row r="413" spans="1:7">
      <c r="A413">
        <v>412</v>
      </c>
      <c r="B413">
        <v>3</v>
      </c>
      <c r="C413" s="13">
        <v>0.33333333333333298</v>
      </c>
      <c r="D413" s="13">
        <v>0.33333333333333298</v>
      </c>
      <c r="E413" s="13">
        <v>0.34594781200091002</v>
      </c>
      <c r="F413" s="13">
        <v>0.102541714906693</v>
      </c>
      <c r="G413" s="13">
        <v>0.60212963819503795</v>
      </c>
    </row>
    <row r="414" spans="1:7">
      <c r="A414">
        <v>413</v>
      </c>
      <c r="B414">
        <v>1</v>
      </c>
      <c r="C414" s="13">
        <v>0</v>
      </c>
      <c r="D414" s="13">
        <v>0</v>
      </c>
      <c r="E414" s="13">
        <v>3.34749110043049E-2</v>
      </c>
      <c r="F414" s="13">
        <v>3.34749110043049E-2</v>
      </c>
      <c r="G414" s="13">
        <v>3.34749110043049E-2</v>
      </c>
    </row>
    <row r="415" spans="1:7">
      <c r="A415">
        <v>414</v>
      </c>
      <c r="B415">
        <v>4</v>
      </c>
      <c r="C415" s="13">
        <v>0.5</v>
      </c>
      <c r="D415" s="13">
        <v>0.5</v>
      </c>
      <c r="E415" s="13">
        <v>0.46602403372526202</v>
      </c>
      <c r="F415" s="13">
        <v>0.285830497741699</v>
      </c>
      <c r="G415" s="13">
        <v>0.60967910289764404</v>
      </c>
    </row>
    <row r="416" spans="1:7">
      <c r="A416">
        <v>415</v>
      </c>
      <c r="B416">
        <v>2</v>
      </c>
      <c r="C416" s="13">
        <v>0.5</v>
      </c>
      <c r="D416" s="13">
        <v>0.5</v>
      </c>
      <c r="E416" s="13">
        <v>0.43344126641750302</v>
      </c>
      <c r="F416" s="13">
        <v>0.28080871701240501</v>
      </c>
      <c r="G416" s="13">
        <v>0.58607381582260099</v>
      </c>
    </row>
    <row r="417" spans="1:7">
      <c r="A417">
        <v>416</v>
      </c>
      <c r="B417">
        <v>5</v>
      </c>
      <c r="C417" s="13">
        <v>0</v>
      </c>
      <c r="D417" s="13">
        <v>0</v>
      </c>
      <c r="E417" s="13">
        <v>0.284742587804794</v>
      </c>
      <c r="F417" s="13">
        <v>7.9950124025344793E-2</v>
      </c>
      <c r="G417" s="13">
        <v>0.49491727352142301</v>
      </c>
    </row>
    <row r="418" spans="1:7">
      <c r="A418">
        <v>417</v>
      </c>
      <c r="B418">
        <v>4</v>
      </c>
      <c r="C418" s="13">
        <v>0.5</v>
      </c>
      <c r="D418" s="13">
        <v>0</v>
      </c>
      <c r="E418" s="13">
        <v>0.36765047255903499</v>
      </c>
      <c r="F418" s="13">
        <v>2.5523725897073701E-2</v>
      </c>
      <c r="G418" s="13">
        <v>0.48799303174018899</v>
      </c>
    </row>
    <row r="419" spans="1:7">
      <c r="A419">
        <v>419</v>
      </c>
      <c r="B419">
        <v>7</v>
      </c>
      <c r="C419" s="13">
        <v>0.42857142857142899</v>
      </c>
      <c r="D419" s="13">
        <v>0.28571428571428598</v>
      </c>
      <c r="E419" s="13">
        <v>0.34672368131578002</v>
      </c>
      <c r="F419" s="13">
        <v>2.1846493706107101E-2</v>
      </c>
      <c r="G419" s="13">
        <v>0.727777540683746</v>
      </c>
    </row>
    <row r="420" spans="1:7">
      <c r="A420">
        <v>420</v>
      </c>
      <c r="B420">
        <v>5</v>
      </c>
      <c r="C420" s="13">
        <v>0.8</v>
      </c>
      <c r="D420" s="13">
        <v>0.4</v>
      </c>
      <c r="E420" s="13">
        <v>0.38890495300292999</v>
      </c>
      <c r="F420" s="13">
        <v>0.204075172543526</v>
      </c>
      <c r="G420" s="13">
        <v>0.67820072174072299</v>
      </c>
    </row>
    <row r="421" spans="1:7">
      <c r="A421">
        <v>421</v>
      </c>
      <c r="B421">
        <v>3</v>
      </c>
      <c r="C421" s="13">
        <v>0</v>
      </c>
      <c r="D421" s="13">
        <v>0</v>
      </c>
      <c r="E421" s="13">
        <v>0.22163171942035401</v>
      </c>
      <c r="F421" s="13">
        <v>3.2180946320295299E-2</v>
      </c>
      <c r="G421" s="13">
        <v>0.340791195631027</v>
      </c>
    </row>
    <row r="422" spans="1:7">
      <c r="A422">
        <v>423</v>
      </c>
      <c r="B422">
        <v>2</v>
      </c>
      <c r="C422" s="13">
        <v>0.5</v>
      </c>
      <c r="D422" s="13">
        <v>0</v>
      </c>
      <c r="E422" s="13">
        <v>0.405052229762077</v>
      </c>
      <c r="F422" s="13">
        <v>0.34389853477478</v>
      </c>
      <c r="G422" s="13">
        <v>0.466205924749374</v>
      </c>
    </row>
    <row r="423" spans="1:7">
      <c r="A423">
        <v>424</v>
      </c>
      <c r="B423">
        <v>6</v>
      </c>
      <c r="C423" s="13">
        <v>0.5</v>
      </c>
      <c r="D423" s="13">
        <v>0.5</v>
      </c>
      <c r="E423" s="13">
        <v>0.52411601444085398</v>
      </c>
      <c r="F423" s="13">
        <v>0.28838181495666498</v>
      </c>
      <c r="G423" s="13">
        <v>0.87293475866317705</v>
      </c>
    </row>
    <row r="424" spans="1:7">
      <c r="A424">
        <v>425</v>
      </c>
      <c r="B424">
        <v>3</v>
      </c>
      <c r="C424" s="13">
        <v>0</v>
      </c>
      <c r="D424" s="13">
        <v>0</v>
      </c>
      <c r="E424" s="13">
        <v>0.278531049688657</v>
      </c>
      <c r="F424" s="13">
        <v>0.22109602391719799</v>
      </c>
      <c r="G424" s="13">
        <v>0.380842834711075</v>
      </c>
    </row>
    <row r="425" spans="1:7">
      <c r="A425">
        <v>426</v>
      </c>
      <c r="B425">
        <v>2</v>
      </c>
      <c r="C425" s="13">
        <v>0</v>
      </c>
      <c r="D425" s="13">
        <v>0</v>
      </c>
      <c r="E425" s="13">
        <v>0.27019926905632002</v>
      </c>
      <c r="F425" s="13">
        <v>0.25335943698883101</v>
      </c>
      <c r="G425" s="13">
        <v>0.28703910112380998</v>
      </c>
    </row>
    <row r="426" spans="1:7">
      <c r="A426">
        <v>427</v>
      </c>
      <c r="B426">
        <v>1</v>
      </c>
      <c r="C426" s="13">
        <v>1</v>
      </c>
      <c r="D426" s="13">
        <v>1</v>
      </c>
      <c r="E426" s="13">
        <v>0.70641660690307595</v>
      </c>
      <c r="F426" s="13">
        <v>0.70641660690307595</v>
      </c>
      <c r="G426" s="13">
        <v>0.70641660690307595</v>
      </c>
    </row>
    <row r="427" spans="1:7">
      <c r="A427">
        <v>429</v>
      </c>
      <c r="B427">
        <v>6</v>
      </c>
      <c r="C427" s="13">
        <v>0.5</v>
      </c>
      <c r="D427" s="13">
        <v>0.66666666666666696</v>
      </c>
      <c r="E427" s="13">
        <v>0.61720255141456903</v>
      </c>
      <c r="F427" s="13">
        <v>7.2863332927227006E-2</v>
      </c>
      <c r="G427" s="13">
        <v>0.97643584012985196</v>
      </c>
    </row>
    <row r="428" spans="1:7">
      <c r="A428">
        <v>430</v>
      </c>
      <c r="B428">
        <v>1</v>
      </c>
      <c r="C428" s="13">
        <v>1</v>
      </c>
      <c r="D428" s="13">
        <v>1</v>
      </c>
      <c r="E428" s="13">
        <v>0.56526845693588301</v>
      </c>
      <c r="F428" s="13">
        <v>0.56526845693588301</v>
      </c>
      <c r="G428" s="13">
        <v>0.56526845693588301</v>
      </c>
    </row>
    <row r="429" spans="1:7">
      <c r="A429">
        <v>431</v>
      </c>
      <c r="B429">
        <v>3</v>
      </c>
      <c r="C429" s="13">
        <v>0.66666666666666696</v>
      </c>
      <c r="D429" s="13">
        <v>1</v>
      </c>
      <c r="E429" s="13">
        <v>0.70340742667516098</v>
      </c>
      <c r="F429" s="13">
        <v>0.66073691844940197</v>
      </c>
      <c r="G429" s="13">
        <v>0.767658591270447</v>
      </c>
    </row>
    <row r="430" spans="1:7">
      <c r="A430">
        <v>432</v>
      </c>
      <c r="B430">
        <v>1</v>
      </c>
      <c r="C430" s="13">
        <v>1</v>
      </c>
      <c r="D430" s="13">
        <v>0</v>
      </c>
      <c r="E430" s="13">
        <v>0.44873934984207198</v>
      </c>
      <c r="F430" s="13">
        <v>0.44873934984207198</v>
      </c>
      <c r="G430" s="13">
        <v>0.44873934984207198</v>
      </c>
    </row>
    <row r="431" spans="1:7">
      <c r="A431">
        <v>433</v>
      </c>
      <c r="B431">
        <v>4</v>
      </c>
      <c r="C431" s="13">
        <v>0.25</v>
      </c>
      <c r="D431" s="13">
        <v>0</v>
      </c>
      <c r="E431" s="13">
        <v>0.28959584236144997</v>
      </c>
      <c r="F431" s="13">
        <v>0.24663497507572199</v>
      </c>
      <c r="G431" s="13">
        <v>0.34424352645874001</v>
      </c>
    </row>
    <row r="432" spans="1:7">
      <c r="A432">
        <v>434</v>
      </c>
      <c r="B432">
        <v>1</v>
      </c>
      <c r="C432" s="13">
        <v>0</v>
      </c>
      <c r="D432" s="13">
        <v>1</v>
      </c>
      <c r="E432" s="13">
        <v>0.88748240470886197</v>
      </c>
      <c r="F432" s="13">
        <v>0.88748240470886197</v>
      </c>
      <c r="G432" s="13">
        <v>0.88748240470886197</v>
      </c>
    </row>
    <row r="433" spans="1:7">
      <c r="A433">
        <v>435</v>
      </c>
      <c r="B433">
        <v>1</v>
      </c>
      <c r="C433" s="13">
        <v>0</v>
      </c>
      <c r="D433" s="13">
        <v>0</v>
      </c>
      <c r="E433" s="13">
        <v>0.19220837950706501</v>
      </c>
      <c r="F433" s="13">
        <v>0.19220837950706501</v>
      </c>
      <c r="G433" s="13">
        <v>0.19220837950706501</v>
      </c>
    </row>
    <row r="434" spans="1:7">
      <c r="A434">
        <v>436</v>
      </c>
      <c r="B434">
        <v>3</v>
      </c>
      <c r="C434" s="13">
        <v>0.66666666666666696</v>
      </c>
      <c r="D434" s="13">
        <v>0.66666666666666696</v>
      </c>
      <c r="E434" s="13">
        <v>0.52449933687845895</v>
      </c>
      <c r="F434" s="13">
        <v>0.39772480726242099</v>
      </c>
      <c r="G434" s="13">
        <v>0.645030617713928</v>
      </c>
    </row>
    <row r="435" spans="1:7">
      <c r="A435">
        <v>437</v>
      </c>
      <c r="B435">
        <v>2</v>
      </c>
      <c r="C435" s="13">
        <v>0.5</v>
      </c>
      <c r="D435" s="13">
        <v>1</v>
      </c>
      <c r="E435" s="13">
        <v>0.65764549374580406</v>
      </c>
      <c r="F435" s="13">
        <v>0.617009878158569</v>
      </c>
      <c r="G435" s="13">
        <v>0.698281109333038</v>
      </c>
    </row>
    <row r="436" spans="1:7">
      <c r="A436">
        <v>438</v>
      </c>
      <c r="B436">
        <v>1</v>
      </c>
      <c r="C436" s="13">
        <v>1</v>
      </c>
      <c r="D436" s="13">
        <v>1</v>
      </c>
      <c r="E436" s="13">
        <v>0.768790543079376</v>
      </c>
      <c r="F436" s="13">
        <v>0.768790543079376</v>
      </c>
      <c r="G436" s="13">
        <v>0.768790543079376</v>
      </c>
    </row>
    <row r="437" spans="1:7">
      <c r="A437">
        <v>439</v>
      </c>
      <c r="B437">
        <v>2</v>
      </c>
      <c r="C437" s="13">
        <v>1</v>
      </c>
      <c r="D437" s="13">
        <v>0.5</v>
      </c>
      <c r="E437" s="13">
        <v>0.72014705836772896</v>
      </c>
      <c r="F437" s="13">
        <v>0.49543836712837203</v>
      </c>
      <c r="G437" s="13">
        <v>0.94485574960708596</v>
      </c>
    </row>
    <row r="438" spans="1:7">
      <c r="A438">
        <v>440</v>
      </c>
      <c r="B438">
        <v>3</v>
      </c>
      <c r="C438" s="13">
        <v>0</v>
      </c>
      <c r="D438" s="13">
        <v>0</v>
      </c>
      <c r="E438" s="13">
        <v>0.34922854105631501</v>
      </c>
      <c r="F438" s="13">
        <v>0.31157845258712802</v>
      </c>
      <c r="G438" s="13">
        <v>0.423471629619598</v>
      </c>
    </row>
    <row r="439" spans="1:7">
      <c r="A439">
        <v>441</v>
      </c>
      <c r="B439">
        <v>3</v>
      </c>
      <c r="C439" s="13">
        <v>0.33333333333333298</v>
      </c>
      <c r="D439" s="13">
        <v>0</v>
      </c>
      <c r="E439" s="13">
        <v>0.27699690187970799</v>
      </c>
      <c r="F439" s="13">
        <v>5.7747397571802098E-2</v>
      </c>
      <c r="G439" s="13">
        <v>0.43047612905502303</v>
      </c>
    </row>
    <row r="440" spans="1:7">
      <c r="A440">
        <v>442</v>
      </c>
      <c r="B440">
        <v>4</v>
      </c>
      <c r="C440" s="13">
        <v>0.5</v>
      </c>
      <c r="D440" s="13">
        <v>0.5</v>
      </c>
      <c r="E440" s="13">
        <v>0.467595470603555</v>
      </c>
      <c r="F440" s="13">
        <v>2.95942630618811E-2</v>
      </c>
      <c r="G440" s="13">
        <v>0.74374616146087602</v>
      </c>
    </row>
    <row r="441" spans="1:7">
      <c r="A441">
        <v>443</v>
      </c>
      <c r="B441">
        <v>3</v>
      </c>
      <c r="C441" s="13">
        <v>0.33333333333333298</v>
      </c>
      <c r="D441" s="13">
        <v>0.33333333333333298</v>
      </c>
      <c r="E441" s="13">
        <v>0.48752497633298197</v>
      </c>
      <c r="F441" s="13">
        <v>0.17131149768829301</v>
      </c>
      <c r="G441" s="13">
        <v>0.87452417612075795</v>
      </c>
    </row>
    <row r="442" spans="1:7">
      <c r="A442">
        <v>444</v>
      </c>
      <c r="B442">
        <v>2</v>
      </c>
      <c r="C442" s="13">
        <v>1</v>
      </c>
      <c r="D442" s="13">
        <v>1</v>
      </c>
      <c r="E442" s="13">
        <v>0.67629158496856701</v>
      </c>
      <c r="F442" s="13">
        <v>0.63703799247741699</v>
      </c>
      <c r="G442" s="13">
        <v>0.71554517745971702</v>
      </c>
    </row>
    <row r="443" spans="1:7">
      <c r="A443">
        <v>445</v>
      </c>
      <c r="B443">
        <v>2</v>
      </c>
      <c r="C443" s="13">
        <v>1</v>
      </c>
      <c r="D443" s="13">
        <v>0.5</v>
      </c>
      <c r="E443" s="13">
        <v>0.61377009749412503</v>
      </c>
      <c r="F443" s="13">
        <v>0.42811274528503401</v>
      </c>
      <c r="G443" s="13">
        <v>0.799427449703217</v>
      </c>
    </row>
    <row r="444" spans="1:7">
      <c r="A444">
        <v>447</v>
      </c>
      <c r="B444">
        <v>4</v>
      </c>
      <c r="C444" s="13">
        <v>0.5</v>
      </c>
      <c r="D444" s="13">
        <v>0.25</v>
      </c>
      <c r="E444" s="13">
        <v>0.419987663626671</v>
      </c>
      <c r="F444" s="13">
        <v>0.23667463660240201</v>
      </c>
      <c r="G444" s="13">
        <v>0.84912955760955799</v>
      </c>
    </row>
    <row r="445" spans="1:7">
      <c r="A445">
        <v>448</v>
      </c>
      <c r="B445">
        <v>6</v>
      </c>
      <c r="C445" s="13">
        <v>0.83333333333333304</v>
      </c>
      <c r="D445" s="13">
        <v>0.5</v>
      </c>
      <c r="E445" s="13">
        <v>0.50245506813128804</v>
      </c>
      <c r="F445" s="13">
        <v>7.99204856157303E-2</v>
      </c>
      <c r="G445" s="13">
        <v>0.78476536273956299</v>
      </c>
    </row>
    <row r="446" spans="1:7">
      <c r="A446">
        <v>449</v>
      </c>
      <c r="B446">
        <v>3</v>
      </c>
      <c r="C446" s="13">
        <v>0</v>
      </c>
      <c r="D446" s="13">
        <v>0.33333333333333298</v>
      </c>
      <c r="E446" s="13">
        <v>0.41902328530947403</v>
      </c>
      <c r="F446" s="13">
        <v>0.305485039949417</v>
      </c>
      <c r="G446" s="13">
        <v>0.51158946752548196</v>
      </c>
    </row>
    <row r="447" spans="1:7">
      <c r="A447">
        <v>451</v>
      </c>
      <c r="B447">
        <v>2</v>
      </c>
      <c r="C447" s="13">
        <v>0.5</v>
      </c>
      <c r="D447" s="13">
        <v>0.5</v>
      </c>
      <c r="E447" s="13">
        <v>0.53661607205867801</v>
      </c>
      <c r="F447" s="13">
        <v>0.435018330812454</v>
      </c>
      <c r="G447" s="13">
        <v>0.63821381330490101</v>
      </c>
    </row>
    <row r="448" spans="1:7">
      <c r="A448">
        <v>452</v>
      </c>
      <c r="B448">
        <v>1</v>
      </c>
      <c r="C448" s="13">
        <v>0</v>
      </c>
      <c r="D448" s="13">
        <v>0</v>
      </c>
      <c r="E448" s="13">
        <v>0.47280848026275601</v>
      </c>
      <c r="F448" s="13">
        <v>0.47280848026275601</v>
      </c>
      <c r="G448" s="13">
        <v>0.47280848026275601</v>
      </c>
    </row>
    <row r="449" spans="1:7">
      <c r="A449">
        <v>453</v>
      </c>
      <c r="B449">
        <v>7</v>
      </c>
      <c r="C449" s="13">
        <v>0.28571428571428598</v>
      </c>
      <c r="D449" s="13">
        <v>0.28571428571428598</v>
      </c>
      <c r="E449" s="13">
        <v>0.34888630892549199</v>
      </c>
      <c r="F449" s="13">
        <v>0.186206445097923</v>
      </c>
      <c r="G449" s="13">
        <v>0.59862530231475797</v>
      </c>
    </row>
    <row r="450" spans="1:7">
      <c r="A450">
        <v>454</v>
      </c>
      <c r="B450">
        <v>1</v>
      </c>
      <c r="C450" s="13">
        <v>0</v>
      </c>
      <c r="D450" s="13">
        <v>0</v>
      </c>
      <c r="E450" s="13">
        <v>1.9235618412494701E-2</v>
      </c>
      <c r="F450" s="13">
        <v>1.9235618412494701E-2</v>
      </c>
      <c r="G450" s="13">
        <v>1.9235618412494701E-2</v>
      </c>
    </row>
    <row r="451" spans="1:7">
      <c r="A451">
        <v>455</v>
      </c>
      <c r="B451">
        <v>1</v>
      </c>
      <c r="C451" s="13">
        <v>0</v>
      </c>
      <c r="D451" s="13">
        <v>0</v>
      </c>
      <c r="E451" s="13">
        <v>0.43279248476028398</v>
      </c>
      <c r="F451" s="13">
        <v>0.43279248476028398</v>
      </c>
      <c r="G451" s="13">
        <v>0.43279248476028398</v>
      </c>
    </row>
    <row r="452" spans="1:7">
      <c r="A452">
        <v>456</v>
      </c>
      <c r="B452">
        <v>2</v>
      </c>
      <c r="C452" s="13">
        <v>0.5</v>
      </c>
      <c r="D452" s="13">
        <v>0</v>
      </c>
      <c r="E452" s="13">
        <v>0.24662128742784301</v>
      </c>
      <c r="F452" s="13">
        <v>2.18160878866911E-2</v>
      </c>
      <c r="G452" s="13">
        <v>0.47142648696899397</v>
      </c>
    </row>
    <row r="453" spans="1:7">
      <c r="A453">
        <v>459</v>
      </c>
      <c r="B453">
        <v>1</v>
      </c>
      <c r="C453" s="13">
        <v>0</v>
      </c>
      <c r="D453" s="13">
        <v>0</v>
      </c>
      <c r="E453" s="13">
        <v>0.20585815608501401</v>
      </c>
      <c r="F453" s="13">
        <v>0.20585815608501401</v>
      </c>
      <c r="G453" s="13">
        <v>0.20585815608501401</v>
      </c>
    </row>
    <row r="454" spans="1:7">
      <c r="A454">
        <v>460</v>
      </c>
      <c r="B454">
        <v>3</v>
      </c>
      <c r="C454" s="13">
        <v>0.66666666666666696</v>
      </c>
      <c r="D454" s="13">
        <v>0</v>
      </c>
      <c r="E454" s="13">
        <v>0.39793934424718203</v>
      </c>
      <c r="F454" s="13">
        <v>0.28091025352478</v>
      </c>
      <c r="G454" s="13">
        <v>0.47670742869377097</v>
      </c>
    </row>
    <row r="455" spans="1:7">
      <c r="A455">
        <v>461</v>
      </c>
      <c r="B455">
        <v>2</v>
      </c>
      <c r="C455" s="13">
        <v>0.5</v>
      </c>
      <c r="D455" s="13">
        <v>0</v>
      </c>
      <c r="E455" s="13">
        <v>0.39131154119968398</v>
      </c>
      <c r="F455" s="13">
        <v>0.331412583589554</v>
      </c>
      <c r="G455" s="13">
        <v>0.45121049880981401</v>
      </c>
    </row>
    <row r="456" spans="1:7">
      <c r="A456">
        <v>462</v>
      </c>
      <c r="B456">
        <v>3</v>
      </c>
      <c r="C456" s="13">
        <v>0.33333333333333298</v>
      </c>
      <c r="D456" s="13">
        <v>0</v>
      </c>
      <c r="E456" s="13">
        <v>0.288917904098829</v>
      </c>
      <c r="F456" s="13">
        <v>0.19229970872402199</v>
      </c>
      <c r="G456" s="13">
        <v>0.38967642188072199</v>
      </c>
    </row>
    <row r="457" spans="1:7">
      <c r="A457">
        <v>463</v>
      </c>
      <c r="B457">
        <v>2</v>
      </c>
      <c r="C457" s="13">
        <v>1</v>
      </c>
      <c r="D457" s="13">
        <v>1</v>
      </c>
      <c r="E457" s="13">
        <v>0.60069021582603499</v>
      </c>
      <c r="F457" s="13">
        <v>0.53074425458908103</v>
      </c>
      <c r="G457" s="13">
        <v>0.67063617706298795</v>
      </c>
    </row>
    <row r="458" spans="1:7">
      <c r="A458">
        <v>464</v>
      </c>
      <c r="B458">
        <v>2</v>
      </c>
      <c r="C458" s="13">
        <v>0.5</v>
      </c>
      <c r="D458" s="13">
        <v>0.5</v>
      </c>
      <c r="E458" s="13">
        <v>0.53184472024440799</v>
      </c>
      <c r="F458" s="13">
        <v>0.28927811980247498</v>
      </c>
      <c r="G458" s="13">
        <v>0.77441132068634</v>
      </c>
    </row>
    <row r="459" spans="1:7">
      <c r="A459">
        <v>465</v>
      </c>
      <c r="B459">
        <v>2</v>
      </c>
      <c r="C459" s="13">
        <v>0.5</v>
      </c>
      <c r="D459" s="13">
        <v>0</v>
      </c>
      <c r="E459" s="13">
        <v>0.358571887016296</v>
      </c>
      <c r="F459" s="13">
        <v>0.27882480621337902</v>
      </c>
      <c r="G459" s="13">
        <v>0.43831896781921398</v>
      </c>
    </row>
    <row r="460" spans="1:7">
      <c r="A460">
        <v>466</v>
      </c>
      <c r="B460">
        <v>2</v>
      </c>
      <c r="C460" s="13">
        <v>0.5</v>
      </c>
      <c r="D460" s="13">
        <v>0</v>
      </c>
      <c r="E460" s="13">
        <v>0.43722935020923598</v>
      </c>
      <c r="F460" s="13">
        <v>0.43023154139518699</v>
      </c>
      <c r="G460" s="13">
        <v>0.44422715902328502</v>
      </c>
    </row>
    <row r="461" spans="1:7">
      <c r="A461">
        <v>468</v>
      </c>
      <c r="B461">
        <v>2</v>
      </c>
      <c r="C461" s="13">
        <v>0.5</v>
      </c>
      <c r="D461" s="13">
        <v>0.5</v>
      </c>
      <c r="E461" s="13">
        <v>0.53609801083803199</v>
      </c>
      <c r="F461" s="13">
        <v>0.232836619019508</v>
      </c>
      <c r="G461" s="13">
        <v>0.83935940265655495</v>
      </c>
    </row>
    <row r="462" spans="1:7">
      <c r="A462">
        <v>470</v>
      </c>
      <c r="B462">
        <v>2</v>
      </c>
      <c r="C462" s="13">
        <v>0</v>
      </c>
      <c r="D462" s="13">
        <v>0</v>
      </c>
      <c r="E462" s="13">
        <v>0.32371288537979098</v>
      </c>
      <c r="F462" s="13">
        <v>0.26437595486640902</v>
      </c>
      <c r="G462" s="13">
        <v>0.383049815893173</v>
      </c>
    </row>
    <row r="463" spans="1:7">
      <c r="A463">
        <v>471</v>
      </c>
      <c r="B463">
        <v>1</v>
      </c>
      <c r="C463" s="13">
        <v>1</v>
      </c>
      <c r="D463" s="13">
        <v>0</v>
      </c>
      <c r="E463" s="13">
        <v>0.30922320485115101</v>
      </c>
      <c r="F463" s="13">
        <v>0.30922320485115101</v>
      </c>
      <c r="G463" s="13">
        <v>0.30922320485115101</v>
      </c>
    </row>
    <row r="464" spans="1:7">
      <c r="A464">
        <v>473</v>
      </c>
      <c r="B464">
        <v>3</v>
      </c>
      <c r="C464" s="13">
        <v>0</v>
      </c>
      <c r="D464" s="13">
        <v>0</v>
      </c>
      <c r="E464" s="13">
        <v>0.30971731245517697</v>
      </c>
      <c r="F464" s="13">
        <v>0.218257650732994</v>
      </c>
      <c r="G464" s="13">
        <v>0.35667723417282099</v>
      </c>
    </row>
    <row r="465" spans="1:7">
      <c r="A465">
        <v>474</v>
      </c>
      <c r="B465">
        <v>1</v>
      </c>
      <c r="C465" s="13">
        <v>0</v>
      </c>
      <c r="D465" s="13">
        <v>0</v>
      </c>
      <c r="E465" s="13">
        <v>0.29461908340454102</v>
      </c>
      <c r="F465" s="13">
        <v>0.29461908340454102</v>
      </c>
      <c r="G465" s="13">
        <v>0.29461908340454102</v>
      </c>
    </row>
    <row r="466" spans="1:7">
      <c r="A466">
        <v>475</v>
      </c>
      <c r="B466">
        <v>3</v>
      </c>
      <c r="C466" s="13">
        <v>0</v>
      </c>
      <c r="D466" s="13">
        <v>0</v>
      </c>
      <c r="E466" s="13">
        <v>0.208663632472356</v>
      </c>
      <c r="F466" s="13">
        <v>0.12224356830120101</v>
      </c>
      <c r="G466" s="13">
        <v>0.31556400656700101</v>
      </c>
    </row>
    <row r="467" spans="1:7">
      <c r="A467">
        <v>476</v>
      </c>
      <c r="B467">
        <v>1</v>
      </c>
      <c r="C467" s="13">
        <v>0</v>
      </c>
      <c r="D467" s="13">
        <v>0</v>
      </c>
      <c r="E467" s="13">
        <v>0.44565871357917802</v>
      </c>
      <c r="F467" s="13">
        <v>0.44565871357917802</v>
      </c>
      <c r="G467" s="13">
        <v>0.44565871357917802</v>
      </c>
    </row>
    <row r="468" spans="1:7">
      <c r="A468">
        <v>477</v>
      </c>
      <c r="B468">
        <v>1</v>
      </c>
      <c r="C468" s="13">
        <v>0</v>
      </c>
      <c r="D468" s="13">
        <v>0</v>
      </c>
      <c r="E468" s="13">
        <v>0.31946936249732999</v>
      </c>
      <c r="F468" s="13">
        <v>0.31946936249732999</v>
      </c>
      <c r="G468" s="13">
        <v>0.31946936249732999</v>
      </c>
    </row>
    <row r="469" spans="1:7">
      <c r="A469">
        <v>478</v>
      </c>
      <c r="B469">
        <v>1</v>
      </c>
      <c r="C469" s="13">
        <v>0</v>
      </c>
      <c r="D469" s="13">
        <v>0</v>
      </c>
      <c r="E469" s="13">
        <v>0.283426523208618</v>
      </c>
      <c r="F469" s="13">
        <v>0.283426523208618</v>
      </c>
      <c r="G469" s="13">
        <v>0.283426523208618</v>
      </c>
    </row>
    <row r="470" spans="1:7">
      <c r="A470">
        <v>479</v>
      </c>
      <c r="B470">
        <v>3</v>
      </c>
      <c r="C470" s="13">
        <v>0.66666666666666696</v>
      </c>
      <c r="D470" s="13">
        <v>0.66666666666666696</v>
      </c>
      <c r="E470" s="13">
        <v>0.47193944454193099</v>
      </c>
      <c r="F470" s="13">
        <v>0.30018556118011502</v>
      </c>
      <c r="G470" s="13">
        <v>0.57306957244873002</v>
      </c>
    </row>
    <row r="471" spans="1:7">
      <c r="A471">
        <v>480</v>
      </c>
      <c r="B471">
        <v>5</v>
      </c>
      <c r="C471" s="13">
        <v>0.6</v>
      </c>
      <c r="D471" s="13">
        <v>0.2</v>
      </c>
      <c r="E471" s="13">
        <v>0.354395365715027</v>
      </c>
      <c r="F471" s="13">
        <v>0.22012978792190599</v>
      </c>
      <c r="G471" s="13">
        <v>0.565990090370178</v>
      </c>
    </row>
    <row r="472" spans="1:7">
      <c r="A472">
        <v>481</v>
      </c>
      <c r="B472">
        <v>1</v>
      </c>
      <c r="C472" s="13">
        <v>1</v>
      </c>
      <c r="D472" s="13">
        <v>0</v>
      </c>
      <c r="E472" s="13">
        <v>0.36010167002677901</v>
      </c>
      <c r="F472" s="13">
        <v>0.36010167002677901</v>
      </c>
      <c r="G472" s="13">
        <v>0.36010167002677901</v>
      </c>
    </row>
    <row r="473" spans="1:7">
      <c r="A473">
        <v>482</v>
      </c>
      <c r="B473">
        <v>1</v>
      </c>
      <c r="C473" s="13">
        <v>0</v>
      </c>
      <c r="D473" s="13">
        <v>0</v>
      </c>
      <c r="E473" s="13">
        <v>0.47512927651405301</v>
      </c>
      <c r="F473" s="13">
        <v>0.47512927651405301</v>
      </c>
      <c r="G473" s="13">
        <v>0.47512927651405301</v>
      </c>
    </row>
    <row r="474" spans="1:7">
      <c r="A474">
        <v>483</v>
      </c>
      <c r="B474">
        <v>1</v>
      </c>
      <c r="C474" s="13">
        <v>0</v>
      </c>
      <c r="D474" s="13">
        <v>0</v>
      </c>
      <c r="E474" s="13">
        <v>0.115040399134159</v>
      </c>
      <c r="F474" s="13">
        <v>0.115040399134159</v>
      </c>
      <c r="G474" s="13">
        <v>0.115040399134159</v>
      </c>
    </row>
    <row r="475" spans="1:7">
      <c r="A475">
        <v>485</v>
      </c>
      <c r="B475">
        <v>1</v>
      </c>
      <c r="C475" s="13">
        <v>1</v>
      </c>
      <c r="D475" s="13">
        <v>0</v>
      </c>
      <c r="E475" s="13">
        <v>0.426664769649506</v>
      </c>
      <c r="F475" s="13">
        <v>0.426664769649506</v>
      </c>
      <c r="G475" s="13">
        <v>0.426664769649506</v>
      </c>
    </row>
    <row r="476" spans="1:7">
      <c r="A476">
        <v>486</v>
      </c>
      <c r="B476">
        <v>3</v>
      </c>
      <c r="C476" s="13">
        <v>0.66666666666666696</v>
      </c>
      <c r="D476" s="13">
        <v>0.66666666666666696</v>
      </c>
      <c r="E476" s="13">
        <v>0.46811218063036603</v>
      </c>
      <c r="F476" s="13">
        <v>0.155659049749374</v>
      </c>
      <c r="G476" s="13">
        <v>0.72854012250900302</v>
      </c>
    </row>
    <row r="477" spans="1:7">
      <c r="A477">
        <v>487</v>
      </c>
      <c r="B477">
        <v>1</v>
      </c>
      <c r="C477" s="13">
        <v>1</v>
      </c>
      <c r="D477" s="13">
        <v>1</v>
      </c>
      <c r="E477" s="13">
        <v>0.80502611398696899</v>
      </c>
      <c r="F477" s="13">
        <v>0.80502611398696899</v>
      </c>
      <c r="G477" s="13">
        <v>0.80502611398696899</v>
      </c>
    </row>
    <row r="478" spans="1:7">
      <c r="A478">
        <v>488</v>
      </c>
      <c r="B478">
        <v>3</v>
      </c>
      <c r="C478" s="13">
        <v>0.33333333333333298</v>
      </c>
      <c r="D478" s="13">
        <v>0</v>
      </c>
      <c r="E478" s="13">
        <v>0.281715522209803</v>
      </c>
      <c r="F478" s="13">
        <v>0.158785611391068</v>
      </c>
      <c r="G478" s="13">
        <v>0.37528198957443198</v>
      </c>
    </row>
    <row r="479" spans="1:7">
      <c r="A479">
        <v>489</v>
      </c>
      <c r="B479">
        <v>3</v>
      </c>
      <c r="C479" s="13">
        <v>0.66666666666666696</v>
      </c>
      <c r="D479" s="13">
        <v>0.33333333333333298</v>
      </c>
      <c r="E479" s="13">
        <v>0.44040166338284797</v>
      </c>
      <c r="F479" s="13">
        <v>0.12882819771766699</v>
      </c>
      <c r="G479" s="13">
        <v>0.76940816640853904</v>
      </c>
    </row>
    <row r="480" spans="1:7">
      <c r="A480">
        <v>490</v>
      </c>
      <c r="B480">
        <v>1</v>
      </c>
      <c r="C480" s="13">
        <v>0</v>
      </c>
      <c r="D480" s="13">
        <v>0</v>
      </c>
      <c r="E480" s="13">
        <v>0.340032517910004</v>
      </c>
      <c r="F480" s="13">
        <v>0.340032517910004</v>
      </c>
      <c r="G480" s="13">
        <v>0.340032517910004</v>
      </c>
    </row>
    <row r="481" spans="1:7">
      <c r="A481">
        <v>491</v>
      </c>
      <c r="B481">
        <v>2</v>
      </c>
      <c r="C481" s="13">
        <v>0</v>
      </c>
      <c r="D481" s="13">
        <v>0</v>
      </c>
      <c r="E481" s="13">
        <v>0.109601516276598</v>
      </c>
      <c r="F481" s="13">
        <v>3.1501568853855098E-2</v>
      </c>
      <c r="G481" s="13">
        <v>0.18770146369934099</v>
      </c>
    </row>
    <row r="482" spans="1:7">
      <c r="A482">
        <v>496</v>
      </c>
      <c r="B482">
        <v>1</v>
      </c>
      <c r="C482" s="13">
        <v>1</v>
      </c>
      <c r="D482" s="13">
        <v>1</v>
      </c>
      <c r="E482" s="13">
        <v>0.97362691164016701</v>
      </c>
      <c r="F482" s="13">
        <v>0.97362691164016701</v>
      </c>
      <c r="G482" s="13">
        <v>0.97362691164016701</v>
      </c>
    </row>
    <row r="483" spans="1:7">
      <c r="A483">
        <v>497</v>
      </c>
      <c r="B483">
        <v>1</v>
      </c>
      <c r="C483" s="13">
        <v>0</v>
      </c>
      <c r="D483" s="13">
        <v>0</v>
      </c>
      <c r="E483" s="13">
        <v>0.48226043581962602</v>
      </c>
      <c r="F483" s="13">
        <v>0.48226043581962602</v>
      </c>
      <c r="G483" s="13">
        <v>0.48226043581962602</v>
      </c>
    </row>
    <row r="484" spans="1:7">
      <c r="A484">
        <v>498</v>
      </c>
      <c r="B484">
        <v>3</v>
      </c>
      <c r="C484" s="13">
        <v>0</v>
      </c>
      <c r="D484" s="13">
        <v>0</v>
      </c>
      <c r="E484" s="13">
        <v>0.29823806385199197</v>
      </c>
      <c r="F484" s="13">
        <v>0.12682293355464899</v>
      </c>
      <c r="G484" s="13">
        <v>0.40076953172683699</v>
      </c>
    </row>
    <row r="485" spans="1:7">
      <c r="A485">
        <v>499</v>
      </c>
      <c r="B485">
        <v>2</v>
      </c>
      <c r="C485" s="13">
        <v>1</v>
      </c>
      <c r="D485" s="13">
        <v>1</v>
      </c>
      <c r="E485" s="13">
        <v>0.74107867479324296</v>
      </c>
      <c r="F485" s="13">
        <v>0.60891097784042403</v>
      </c>
      <c r="G485" s="13">
        <v>0.87324637174606301</v>
      </c>
    </row>
    <row r="486" spans="1:7">
      <c r="A486">
        <v>500</v>
      </c>
      <c r="B486">
        <v>1</v>
      </c>
      <c r="C486" s="13">
        <v>1</v>
      </c>
      <c r="D486" s="13">
        <v>1</v>
      </c>
      <c r="E486" s="13">
        <v>0.74683296680450395</v>
      </c>
      <c r="F486" s="13">
        <v>0.74683296680450395</v>
      </c>
      <c r="G486" s="13">
        <v>0.74683296680450395</v>
      </c>
    </row>
    <row r="487" spans="1:7">
      <c r="A487">
        <v>501</v>
      </c>
      <c r="B487">
        <v>1</v>
      </c>
      <c r="C487" s="13">
        <v>1</v>
      </c>
      <c r="D487" s="13">
        <v>0</v>
      </c>
      <c r="E487" s="13">
        <v>0.28798380494117698</v>
      </c>
      <c r="F487" s="13">
        <v>0.28798380494117698</v>
      </c>
      <c r="G487" s="13">
        <v>0.28798380494117698</v>
      </c>
    </row>
    <row r="488" spans="1:7">
      <c r="A488">
        <v>503</v>
      </c>
      <c r="B488">
        <v>2</v>
      </c>
      <c r="C488" s="13">
        <v>1</v>
      </c>
      <c r="D488" s="13">
        <v>0.5</v>
      </c>
      <c r="E488" s="13">
        <v>0.49069598317146301</v>
      </c>
      <c r="F488" s="13">
        <v>0.42220199108123802</v>
      </c>
      <c r="G488" s="13">
        <v>0.55918997526168801</v>
      </c>
    </row>
    <row r="489" spans="1:7">
      <c r="A489">
        <v>504</v>
      </c>
      <c r="B489">
        <v>1</v>
      </c>
      <c r="C489" s="13">
        <v>1</v>
      </c>
      <c r="D489" s="13">
        <v>1</v>
      </c>
      <c r="E489" s="13">
        <v>0.52970361709594704</v>
      </c>
      <c r="F489" s="13">
        <v>0.52970361709594704</v>
      </c>
      <c r="G489" s="13">
        <v>0.52970361709594704</v>
      </c>
    </row>
    <row r="490" spans="1:7">
      <c r="A490">
        <v>505</v>
      </c>
      <c r="B490">
        <v>1</v>
      </c>
      <c r="C490" s="13">
        <v>0</v>
      </c>
      <c r="D490" s="13">
        <v>0</v>
      </c>
      <c r="E490" s="13">
        <v>0.44441816210746798</v>
      </c>
      <c r="F490" s="13">
        <v>0.44441816210746798</v>
      </c>
      <c r="G490" s="13">
        <v>0.44441816210746798</v>
      </c>
    </row>
    <row r="491" spans="1:7">
      <c r="A491">
        <v>506</v>
      </c>
      <c r="B491">
        <v>1</v>
      </c>
      <c r="C491" s="13">
        <v>0</v>
      </c>
      <c r="D491" s="13">
        <v>0</v>
      </c>
      <c r="E491" s="13">
        <v>0.356317698955536</v>
      </c>
      <c r="F491" s="13">
        <v>0.356317698955536</v>
      </c>
      <c r="G491" s="13">
        <v>0.356317698955536</v>
      </c>
    </row>
    <row r="492" spans="1:7">
      <c r="A492">
        <v>508</v>
      </c>
      <c r="B492">
        <v>1</v>
      </c>
      <c r="C492" s="13">
        <v>0</v>
      </c>
      <c r="D492" s="13">
        <v>0</v>
      </c>
      <c r="E492" s="13">
        <v>0.213602289557457</v>
      </c>
      <c r="F492" s="13">
        <v>0.213602289557457</v>
      </c>
      <c r="G492" s="13">
        <v>0.213602289557457</v>
      </c>
    </row>
    <row r="493" spans="1:7">
      <c r="A493">
        <v>509</v>
      </c>
      <c r="B493">
        <v>1</v>
      </c>
      <c r="C493" s="13">
        <v>0</v>
      </c>
      <c r="D493" s="13">
        <v>0</v>
      </c>
      <c r="E493" s="13">
        <v>0.165844425559044</v>
      </c>
      <c r="F493" s="13">
        <v>0.165844425559044</v>
      </c>
      <c r="G493" s="13">
        <v>0.165844425559044</v>
      </c>
    </row>
    <row r="494" spans="1:7">
      <c r="A494">
        <v>510</v>
      </c>
      <c r="B494">
        <v>1</v>
      </c>
      <c r="C494" s="13">
        <v>1</v>
      </c>
      <c r="D494" s="13">
        <v>1</v>
      </c>
      <c r="E494" s="13">
        <v>0.52221602201461803</v>
      </c>
      <c r="F494" s="13">
        <v>0.52221602201461803</v>
      </c>
      <c r="G494" s="13">
        <v>0.52221602201461803</v>
      </c>
    </row>
    <row r="495" spans="1:7">
      <c r="A495">
        <v>511</v>
      </c>
      <c r="B495">
        <v>3</v>
      </c>
      <c r="C495" s="13">
        <v>0.33333333333333298</v>
      </c>
      <c r="D495" s="13">
        <v>0</v>
      </c>
      <c r="E495" s="13">
        <v>0.21227817547818001</v>
      </c>
      <c r="F495" s="13">
        <v>2.3398781195282901E-2</v>
      </c>
      <c r="G495" s="13">
        <v>0.40876534581184398</v>
      </c>
    </row>
    <row r="496" spans="1:7">
      <c r="A496">
        <v>514</v>
      </c>
      <c r="B496">
        <v>1</v>
      </c>
      <c r="C496" s="13">
        <v>1</v>
      </c>
      <c r="D496" s="13">
        <v>0</v>
      </c>
      <c r="E496" s="13">
        <v>0.22048881649971</v>
      </c>
      <c r="F496" s="13">
        <v>0.22048881649971</v>
      </c>
      <c r="G496" s="13">
        <v>0.22048881649971</v>
      </c>
    </row>
    <row r="497" spans="1:7">
      <c r="A497">
        <v>515</v>
      </c>
      <c r="B497">
        <v>1</v>
      </c>
      <c r="C497" s="13">
        <v>1</v>
      </c>
      <c r="D497" s="13">
        <v>1</v>
      </c>
      <c r="E497" s="13">
        <v>0.77364891767501798</v>
      </c>
      <c r="F497" s="13">
        <v>0.77364891767501798</v>
      </c>
      <c r="G497" s="13">
        <v>0.77364891767501798</v>
      </c>
    </row>
    <row r="498" spans="1:7">
      <c r="A498">
        <v>516</v>
      </c>
      <c r="B498">
        <v>1</v>
      </c>
      <c r="C498" s="13">
        <v>0</v>
      </c>
      <c r="D498" s="13">
        <v>0</v>
      </c>
      <c r="E498" s="13">
        <v>0.20740570127964</v>
      </c>
      <c r="F498" s="13">
        <v>0.20740570127964</v>
      </c>
      <c r="G498" s="13">
        <v>0.20740570127964</v>
      </c>
    </row>
    <row r="499" spans="1:7">
      <c r="A499">
        <v>517</v>
      </c>
      <c r="B499">
        <v>1</v>
      </c>
      <c r="C499" s="13">
        <v>0</v>
      </c>
      <c r="D499" s="13">
        <v>0</v>
      </c>
      <c r="E499" s="13">
        <v>0.11488912254571899</v>
      </c>
      <c r="F499" s="13">
        <v>0.11488912254571899</v>
      </c>
      <c r="G499" s="13">
        <v>0.11488912254571899</v>
      </c>
    </row>
    <row r="500" spans="1:7">
      <c r="A500">
        <v>518</v>
      </c>
      <c r="B500">
        <v>1</v>
      </c>
      <c r="C500" s="13">
        <v>1</v>
      </c>
      <c r="D500" s="13">
        <v>0</v>
      </c>
      <c r="E500" s="13">
        <v>0.35645154118537897</v>
      </c>
      <c r="F500" s="13">
        <v>0.35645154118537897</v>
      </c>
      <c r="G500" s="13">
        <v>0.35645154118537897</v>
      </c>
    </row>
    <row r="501" spans="1:7">
      <c r="A501">
        <v>520</v>
      </c>
      <c r="B501">
        <v>2</v>
      </c>
      <c r="C501" s="13">
        <v>0</v>
      </c>
      <c r="D501" s="13">
        <v>0</v>
      </c>
      <c r="E501" s="13">
        <v>0.29078194499015803</v>
      </c>
      <c r="F501" s="13">
        <v>0.28893184661865201</v>
      </c>
      <c r="G501" s="13">
        <v>0.29263204336166398</v>
      </c>
    </row>
    <row r="502" spans="1:7">
      <c r="A502">
        <v>522</v>
      </c>
      <c r="B502">
        <v>1</v>
      </c>
      <c r="C502" s="13">
        <v>0</v>
      </c>
      <c r="D502" s="13">
        <v>0</v>
      </c>
      <c r="E502" s="13">
        <v>4.8429474234581001E-2</v>
      </c>
      <c r="F502" s="13">
        <v>4.8429474234581001E-2</v>
      </c>
      <c r="G502" s="13">
        <v>4.8429474234581001E-2</v>
      </c>
    </row>
    <row r="503" spans="1:7">
      <c r="A503">
        <v>523</v>
      </c>
      <c r="B503">
        <v>2</v>
      </c>
      <c r="C503" s="13">
        <v>0.5</v>
      </c>
      <c r="D503" s="13">
        <v>0</v>
      </c>
      <c r="E503" s="13">
        <v>0.34443885833025001</v>
      </c>
      <c r="F503" s="13">
        <v>0.240505531430244</v>
      </c>
      <c r="G503" s="13">
        <v>0.44837218523025502</v>
      </c>
    </row>
    <row r="504" spans="1:7">
      <c r="A504">
        <v>524</v>
      </c>
      <c r="B504">
        <v>1</v>
      </c>
      <c r="C504" s="13">
        <v>1</v>
      </c>
      <c r="D504" s="13">
        <v>1</v>
      </c>
      <c r="E504" s="13">
        <v>0.86743903160095204</v>
      </c>
      <c r="F504" s="13">
        <v>0.86743903160095204</v>
      </c>
      <c r="G504" s="13">
        <v>0.86743903160095204</v>
      </c>
    </row>
    <row r="505" spans="1:7">
      <c r="A505">
        <v>528</v>
      </c>
      <c r="B505">
        <v>2</v>
      </c>
      <c r="C505" s="13">
        <v>0</v>
      </c>
      <c r="D505" s="13">
        <v>0</v>
      </c>
      <c r="E505" s="13">
        <v>0.16930373758077599</v>
      </c>
      <c r="F505" s="13">
        <v>6.660495698452E-2</v>
      </c>
      <c r="G505" s="13">
        <v>0.27200251817703203</v>
      </c>
    </row>
    <row r="506" spans="1:7">
      <c r="A506">
        <v>529</v>
      </c>
      <c r="B506">
        <v>2</v>
      </c>
      <c r="C506" s="13">
        <v>0</v>
      </c>
      <c r="D506" s="13">
        <v>0</v>
      </c>
      <c r="E506" s="13">
        <v>0.17918857373297201</v>
      </c>
      <c r="F506" s="13">
        <v>5.40024824440479E-2</v>
      </c>
      <c r="G506" s="13">
        <v>0.30437466502189597</v>
      </c>
    </row>
    <row r="507" spans="1:7">
      <c r="A507">
        <v>530</v>
      </c>
      <c r="B507">
        <v>1</v>
      </c>
      <c r="C507" s="13">
        <v>1</v>
      </c>
      <c r="D507" s="13">
        <v>1</v>
      </c>
      <c r="E507" s="13">
        <v>0.67540222406387296</v>
      </c>
      <c r="F507" s="13">
        <v>0.67540222406387296</v>
      </c>
      <c r="G507" s="13">
        <v>0.67540222406387296</v>
      </c>
    </row>
    <row r="508" spans="1:7">
      <c r="A508">
        <v>531</v>
      </c>
      <c r="B508">
        <v>2</v>
      </c>
      <c r="C508" s="13">
        <v>0</v>
      </c>
      <c r="D508" s="13">
        <v>0.5</v>
      </c>
      <c r="E508" s="13">
        <v>0.47277928888797799</v>
      </c>
      <c r="F508" s="13">
        <v>0.357291430234909</v>
      </c>
      <c r="G508" s="13">
        <v>0.58826714754104603</v>
      </c>
    </row>
    <row r="509" spans="1:7">
      <c r="A509">
        <v>535</v>
      </c>
      <c r="B509">
        <v>1</v>
      </c>
      <c r="C509" s="13">
        <v>0</v>
      </c>
      <c r="D509" s="13">
        <v>1</v>
      </c>
      <c r="E509" s="13">
        <v>0.50782161951065097</v>
      </c>
      <c r="F509" s="13">
        <v>0.50782161951065097</v>
      </c>
      <c r="G509" s="13">
        <v>0.50782161951065097</v>
      </c>
    </row>
    <row r="510" spans="1:7">
      <c r="A510">
        <v>537</v>
      </c>
      <c r="B510">
        <v>1</v>
      </c>
      <c r="C510" s="13">
        <v>0</v>
      </c>
      <c r="D510" s="13">
        <v>0</v>
      </c>
      <c r="E510" s="13">
        <v>0.30626100301742598</v>
      </c>
      <c r="F510" s="13">
        <v>0.30626100301742598</v>
      </c>
      <c r="G510" s="13">
        <v>0.30626100301742598</v>
      </c>
    </row>
    <row r="511" spans="1:7">
      <c r="A511">
        <v>538</v>
      </c>
      <c r="B511">
        <v>1</v>
      </c>
      <c r="C511" s="13">
        <v>0</v>
      </c>
      <c r="D511" s="13">
        <v>0</v>
      </c>
      <c r="E511" s="13">
        <v>0.28035345673561102</v>
      </c>
      <c r="F511" s="13">
        <v>0.28035345673561102</v>
      </c>
      <c r="G511" s="13">
        <v>0.28035345673561102</v>
      </c>
    </row>
    <row r="512" spans="1:7">
      <c r="A512">
        <v>540</v>
      </c>
      <c r="B512">
        <v>1</v>
      </c>
      <c r="C512" s="13">
        <v>1</v>
      </c>
      <c r="D512" s="13">
        <v>0</v>
      </c>
      <c r="E512" s="13">
        <v>0.35445424914360002</v>
      </c>
      <c r="F512" s="13">
        <v>0.35445424914360002</v>
      </c>
      <c r="G512" s="13">
        <v>0.35445424914360002</v>
      </c>
    </row>
    <row r="513" spans="1:7">
      <c r="A513">
        <v>546</v>
      </c>
      <c r="B513">
        <v>1</v>
      </c>
      <c r="C513" s="13">
        <v>0</v>
      </c>
      <c r="D513" s="13">
        <v>0</v>
      </c>
      <c r="E513" s="13">
        <v>0.377190321683884</v>
      </c>
      <c r="F513" s="13">
        <v>0.377190321683884</v>
      </c>
      <c r="G513" s="13">
        <v>0.377190321683884</v>
      </c>
    </row>
    <row r="514" spans="1:7">
      <c r="A514">
        <v>547</v>
      </c>
      <c r="B514">
        <v>1</v>
      </c>
      <c r="C514" s="13">
        <v>0</v>
      </c>
      <c r="D514" s="13">
        <v>0</v>
      </c>
      <c r="E514" s="13">
        <v>0.231506258249283</v>
      </c>
      <c r="F514" s="13">
        <v>0.231506258249283</v>
      </c>
      <c r="G514" s="13">
        <v>0.231506258249283</v>
      </c>
    </row>
    <row r="515" spans="1:7">
      <c r="A515">
        <v>550</v>
      </c>
      <c r="B515">
        <v>1</v>
      </c>
      <c r="C515" s="13">
        <v>0</v>
      </c>
      <c r="D515" s="13">
        <v>0</v>
      </c>
      <c r="E515" s="13">
        <v>0.40911474823951699</v>
      </c>
      <c r="F515" s="13">
        <v>0.40911474823951699</v>
      </c>
      <c r="G515" s="13">
        <v>0.40911474823951699</v>
      </c>
    </row>
    <row r="516" spans="1:7">
      <c r="A516">
        <v>552</v>
      </c>
      <c r="B516">
        <v>1</v>
      </c>
      <c r="C516" s="13">
        <v>1</v>
      </c>
      <c r="D516" s="13">
        <v>1</v>
      </c>
      <c r="E516" s="13">
        <v>0.92370760440826405</v>
      </c>
      <c r="F516" s="13">
        <v>0.92370760440826405</v>
      </c>
      <c r="G516" s="13">
        <v>0.92370760440826405</v>
      </c>
    </row>
    <row r="517" spans="1:7">
      <c r="A517">
        <v>555</v>
      </c>
      <c r="B517">
        <v>1</v>
      </c>
      <c r="C517" s="13">
        <v>0</v>
      </c>
      <c r="D517" s="13">
        <v>0</v>
      </c>
      <c r="E517" s="13">
        <v>0.25305503606796298</v>
      </c>
      <c r="F517" s="13">
        <v>0.25305503606796298</v>
      </c>
      <c r="G517" s="13">
        <v>0.25305503606796298</v>
      </c>
    </row>
    <row r="518" spans="1:7">
      <c r="A518">
        <v>557</v>
      </c>
      <c r="B518">
        <v>2</v>
      </c>
      <c r="C518" s="13">
        <v>0</v>
      </c>
      <c r="D518" s="13">
        <v>0</v>
      </c>
      <c r="E518" s="13">
        <v>0.13261562399566201</v>
      </c>
      <c r="F518" s="13">
        <v>4.4883754104375798E-2</v>
      </c>
      <c r="G518" s="13">
        <v>0.22034749388694799</v>
      </c>
    </row>
    <row r="519" spans="1:7">
      <c r="A519">
        <v>558</v>
      </c>
      <c r="B519">
        <v>1</v>
      </c>
      <c r="C519" s="13">
        <v>0</v>
      </c>
      <c r="D519" s="13">
        <v>0</v>
      </c>
      <c r="E519" s="13">
        <v>0.217919111251831</v>
      </c>
      <c r="F519" s="13">
        <v>0.217919111251831</v>
      </c>
      <c r="G519" s="13">
        <v>0.217919111251831</v>
      </c>
    </row>
    <row r="520" spans="1:7">
      <c r="A520">
        <v>564</v>
      </c>
      <c r="B520">
        <v>2</v>
      </c>
      <c r="C520" s="13">
        <v>0.5</v>
      </c>
      <c r="D520" s="13">
        <v>0</v>
      </c>
      <c r="E520" s="13">
        <v>0.232740885578096</v>
      </c>
      <c r="F520" s="13">
        <v>2.0796729251742401E-2</v>
      </c>
      <c r="G520" s="13">
        <v>0.44468504190444902</v>
      </c>
    </row>
    <row r="521" spans="1:7">
      <c r="A521">
        <v>569</v>
      </c>
      <c r="B521">
        <v>1</v>
      </c>
      <c r="C521" s="13">
        <v>1</v>
      </c>
      <c r="D521" s="13">
        <v>0</v>
      </c>
      <c r="E521" s="13">
        <v>0.48953059315681502</v>
      </c>
      <c r="F521" s="13">
        <v>0.48953059315681502</v>
      </c>
      <c r="G521" s="13">
        <v>0.48953059315681502</v>
      </c>
    </row>
    <row r="522" spans="1:7">
      <c r="A522">
        <v>571</v>
      </c>
      <c r="B522">
        <v>1</v>
      </c>
      <c r="C522" s="13">
        <v>0</v>
      </c>
      <c r="D522" s="13">
        <v>0</v>
      </c>
      <c r="E522" s="13">
        <v>0.455727249383926</v>
      </c>
      <c r="F522" s="13">
        <v>0.455727249383926</v>
      </c>
      <c r="G522" s="13">
        <v>0.455727249383926</v>
      </c>
    </row>
    <row r="523" spans="1:7">
      <c r="A523">
        <v>573</v>
      </c>
      <c r="B523">
        <v>2</v>
      </c>
      <c r="C523" s="13">
        <v>0.5</v>
      </c>
      <c r="D523" s="13">
        <v>0</v>
      </c>
      <c r="E523" s="13">
        <v>0.29225534200668302</v>
      </c>
      <c r="F523" s="13">
        <v>0.250714421272278</v>
      </c>
      <c r="G523" s="13">
        <v>0.33379626274108898</v>
      </c>
    </row>
    <row r="524" spans="1:7">
      <c r="A524">
        <v>578</v>
      </c>
      <c r="B524">
        <v>1</v>
      </c>
      <c r="C524" s="13">
        <v>0</v>
      </c>
      <c r="D524" s="13">
        <v>0</v>
      </c>
      <c r="E524" s="13">
        <v>3.8440003991127E-2</v>
      </c>
      <c r="F524" s="13">
        <v>3.8440003991127E-2</v>
      </c>
      <c r="G524" s="13">
        <v>3.8440003991127E-2</v>
      </c>
    </row>
    <row r="525" spans="1:7">
      <c r="A525">
        <v>579</v>
      </c>
      <c r="B525">
        <v>1</v>
      </c>
      <c r="C525" s="13">
        <v>0</v>
      </c>
      <c r="D525" s="13">
        <v>0</v>
      </c>
      <c r="E525" s="13">
        <v>0.28067079186439498</v>
      </c>
      <c r="F525" s="13">
        <v>0.28067079186439498</v>
      </c>
      <c r="G525" s="13">
        <v>0.28067079186439498</v>
      </c>
    </row>
    <row r="526" spans="1:7">
      <c r="A526">
        <v>581</v>
      </c>
      <c r="B526">
        <v>2</v>
      </c>
      <c r="C526" s="13">
        <v>0</v>
      </c>
      <c r="D526" s="13">
        <v>0.5</v>
      </c>
      <c r="E526" s="13">
        <v>0.51937815546989397</v>
      </c>
      <c r="F526" s="13">
        <v>0.467751264572144</v>
      </c>
      <c r="G526" s="13">
        <v>0.57100504636764504</v>
      </c>
    </row>
    <row r="527" spans="1:7">
      <c r="A527">
        <v>582</v>
      </c>
      <c r="B527">
        <v>2</v>
      </c>
      <c r="C527" s="13">
        <v>0.5</v>
      </c>
      <c r="D527" s="13">
        <v>0.5</v>
      </c>
      <c r="E527" s="13">
        <v>0.59816832840442702</v>
      </c>
      <c r="F527" s="13">
        <v>0.31437990069389299</v>
      </c>
      <c r="G527" s="13">
        <v>0.88195675611496005</v>
      </c>
    </row>
    <row r="528" spans="1:7">
      <c r="A528">
        <v>586</v>
      </c>
      <c r="B528">
        <v>1</v>
      </c>
      <c r="C528" s="13">
        <v>1</v>
      </c>
      <c r="D528" s="13">
        <v>0</v>
      </c>
      <c r="E528" s="13">
        <v>0.45543786883354198</v>
      </c>
      <c r="F528" s="13">
        <v>0.45543786883354198</v>
      </c>
      <c r="G528" s="13">
        <v>0.45543786883354198</v>
      </c>
    </row>
    <row r="529" spans="1:7">
      <c r="A529">
        <v>595</v>
      </c>
      <c r="B529">
        <v>1</v>
      </c>
      <c r="C529" s="13">
        <v>1</v>
      </c>
      <c r="D529" s="13">
        <v>1</v>
      </c>
      <c r="E529" s="13">
        <v>0.70056211948394798</v>
      </c>
      <c r="F529" s="13">
        <v>0.70056211948394798</v>
      </c>
      <c r="G529" s="13">
        <v>0.70056211948394798</v>
      </c>
    </row>
    <row r="530" spans="1:7">
      <c r="A530">
        <v>600</v>
      </c>
      <c r="B530">
        <v>1</v>
      </c>
      <c r="C530" s="13">
        <v>0</v>
      </c>
      <c r="D530" s="13">
        <v>0</v>
      </c>
      <c r="E530" s="13">
        <v>0.24337311089038799</v>
      </c>
      <c r="F530" s="13">
        <v>0.24337311089038799</v>
      </c>
      <c r="G530" s="13">
        <v>0.24337311089038799</v>
      </c>
    </row>
    <row r="531" spans="1:7">
      <c r="A531">
        <v>601</v>
      </c>
      <c r="B531">
        <v>1</v>
      </c>
      <c r="C531" s="13">
        <v>0</v>
      </c>
      <c r="D531" s="13">
        <v>0</v>
      </c>
      <c r="E531" s="13">
        <v>5.5448573082685498E-2</v>
      </c>
      <c r="F531" s="13">
        <v>5.5448573082685498E-2</v>
      </c>
      <c r="G531" s="13">
        <v>5.5448573082685498E-2</v>
      </c>
    </row>
    <row r="532" spans="1:7">
      <c r="A532">
        <v>602</v>
      </c>
      <c r="B532">
        <v>1</v>
      </c>
      <c r="C532" s="13">
        <v>1</v>
      </c>
      <c r="D532" s="13">
        <v>0</v>
      </c>
      <c r="E532" s="13">
        <v>0.45068824291229198</v>
      </c>
      <c r="F532" s="13">
        <v>0.45068824291229198</v>
      </c>
      <c r="G532" s="13">
        <v>0.45068824291229198</v>
      </c>
    </row>
    <row r="533" spans="1:7">
      <c r="A533">
        <v>610</v>
      </c>
      <c r="B533">
        <v>1</v>
      </c>
      <c r="C533" s="13">
        <v>0</v>
      </c>
      <c r="D533" s="13">
        <v>0</v>
      </c>
      <c r="E533" s="13">
        <v>0.32216477394103998</v>
      </c>
      <c r="F533" s="13">
        <v>0.32216477394103998</v>
      </c>
      <c r="G533" s="13">
        <v>0.32216477394103998</v>
      </c>
    </row>
    <row r="534" spans="1:7">
      <c r="A534">
        <v>612</v>
      </c>
      <c r="B534">
        <v>1</v>
      </c>
      <c r="C534" s="13">
        <v>1</v>
      </c>
      <c r="D534" s="13">
        <v>1</v>
      </c>
      <c r="E534" s="13">
        <v>0.53826439380645796</v>
      </c>
      <c r="F534" s="13">
        <v>0.53826439380645796</v>
      </c>
      <c r="G534" s="13">
        <v>0.53826439380645796</v>
      </c>
    </row>
    <row r="535" spans="1:7">
      <c r="A535">
        <v>614</v>
      </c>
      <c r="B535">
        <v>1</v>
      </c>
      <c r="C535" s="13">
        <v>1</v>
      </c>
      <c r="D535" s="13">
        <v>1</v>
      </c>
      <c r="E535" s="13">
        <v>0.58072817325591997</v>
      </c>
      <c r="F535" s="13">
        <v>0.58072817325591997</v>
      </c>
      <c r="G535" s="13">
        <v>0.58072817325591997</v>
      </c>
    </row>
    <row r="536" spans="1:7">
      <c r="A536">
        <v>617</v>
      </c>
      <c r="B536">
        <v>1</v>
      </c>
      <c r="C536" s="13">
        <v>1</v>
      </c>
      <c r="D536" s="13">
        <v>1</v>
      </c>
      <c r="E536" s="13">
        <v>0.97118180990219105</v>
      </c>
      <c r="F536" s="13">
        <v>0.97118180990219105</v>
      </c>
      <c r="G536" s="13">
        <v>0.97118180990219105</v>
      </c>
    </row>
    <row r="537" spans="1:7">
      <c r="A537">
        <v>620</v>
      </c>
      <c r="B537">
        <v>1</v>
      </c>
      <c r="C537" s="13">
        <v>0</v>
      </c>
      <c r="D537" s="13">
        <v>0</v>
      </c>
      <c r="E537" s="13">
        <v>0.18714469671249401</v>
      </c>
      <c r="F537" s="13">
        <v>0.18714469671249401</v>
      </c>
      <c r="G537" s="13">
        <v>0.18714469671249401</v>
      </c>
    </row>
    <row r="538" spans="1:7">
      <c r="A538">
        <v>621</v>
      </c>
      <c r="B538">
        <v>1</v>
      </c>
      <c r="C538" s="13">
        <v>1</v>
      </c>
      <c r="D538" s="13">
        <v>1</v>
      </c>
      <c r="E538" s="13">
        <v>0.79024040699005105</v>
      </c>
      <c r="F538" s="13">
        <v>0.79024040699005105</v>
      </c>
      <c r="G538" s="13">
        <v>0.79024040699005105</v>
      </c>
    </row>
    <row r="539" spans="1:7">
      <c r="A539">
        <v>623</v>
      </c>
      <c r="B539">
        <v>1</v>
      </c>
      <c r="C539" s="13">
        <v>1</v>
      </c>
      <c r="D539" s="13">
        <v>1</v>
      </c>
      <c r="E539" s="13">
        <v>0.77937614917755105</v>
      </c>
      <c r="F539" s="13">
        <v>0.77937614917755105</v>
      </c>
      <c r="G539" s="13">
        <v>0.77937614917755105</v>
      </c>
    </row>
    <row r="540" spans="1:7">
      <c r="A540">
        <v>625</v>
      </c>
      <c r="B540">
        <v>1</v>
      </c>
      <c r="C540" s="13">
        <v>1</v>
      </c>
      <c r="D540" s="13">
        <v>0</v>
      </c>
      <c r="E540" s="13">
        <v>0.36432260274887102</v>
      </c>
      <c r="F540" s="13">
        <v>0.36432260274887102</v>
      </c>
      <c r="G540" s="13">
        <v>0.36432260274887102</v>
      </c>
    </row>
    <row r="541" spans="1:7">
      <c r="A541">
        <v>627</v>
      </c>
      <c r="B541">
        <v>2</v>
      </c>
      <c r="C541" s="13">
        <v>0.5</v>
      </c>
      <c r="D541" s="13">
        <v>0.5</v>
      </c>
      <c r="E541" s="13">
        <v>0.42073833942413302</v>
      </c>
      <c r="F541" s="13">
        <v>3.7760972976684598E-2</v>
      </c>
      <c r="G541" s="13">
        <v>0.80371570587158203</v>
      </c>
    </row>
    <row r="542" spans="1:7">
      <c r="A542">
        <v>629</v>
      </c>
      <c r="B542">
        <v>2</v>
      </c>
      <c r="C542" s="13">
        <v>0.5</v>
      </c>
      <c r="D542" s="13">
        <v>0.5</v>
      </c>
      <c r="E542" s="13">
        <v>0.56318469345569599</v>
      </c>
      <c r="F542" s="13">
        <v>0.46718773245811501</v>
      </c>
      <c r="G542" s="13">
        <v>0.65918165445327803</v>
      </c>
    </row>
    <row r="543" spans="1:7">
      <c r="A543">
        <v>641</v>
      </c>
      <c r="B543">
        <v>1</v>
      </c>
      <c r="C543" s="13">
        <v>0</v>
      </c>
      <c r="D543" s="13">
        <v>0</v>
      </c>
      <c r="E543" s="13">
        <v>0.27323609590530401</v>
      </c>
      <c r="F543" s="13">
        <v>0.27323609590530401</v>
      </c>
      <c r="G543" s="13">
        <v>0.27323609590530401</v>
      </c>
    </row>
    <row r="544" spans="1:7">
      <c r="A544">
        <v>645</v>
      </c>
      <c r="B544">
        <v>1</v>
      </c>
      <c r="C544" s="13">
        <v>1</v>
      </c>
      <c r="D544" s="13">
        <v>1</v>
      </c>
      <c r="E544" s="13">
        <v>0.83604198694229104</v>
      </c>
      <c r="F544" s="13">
        <v>0.83604198694229104</v>
      </c>
      <c r="G544" s="13">
        <v>0.83604198694229104</v>
      </c>
    </row>
    <row r="545" spans="1:7">
      <c r="A545">
        <v>653</v>
      </c>
      <c r="B545">
        <v>1</v>
      </c>
      <c r="C545" s="13">
        <v>0</v>
      </c>
      <c r="D545" s="13">
        <v>0</v>
      </c>
      <c r="E545" s="13">
        <v>0.13253839313983901</v>
      </c>
      <c r="F545" s="13">
        <v>0.13253839313983901</v>
      </c>
      <c r="G545" s="13">
        <v>0.13253839313983901</v>
      </c>
    </row>
    <row r="546" spans="1:7">
      <c r="A546">
        <v>654</v>
      </c>
      <c r="B546">
        <v>1</v>
      </c>
      <c r="C546" s="13">
        <v>1</v>
      </c>
      <c r="D546" s="13">
        <v>1</v>
      </c>
      <c r="E546" s="13">
        <v>0.65144389867782604</v>
      </c>
      <c r="F546" s="13">
        <v>0.65144389867782604</v>
      </c>
      <c r="G546" s="13">
        <v>0.65144389867782604</v>
      </c>
    </row>
    <row r="547" spans="1:7">
      <c r="A547">
        <v>655</v>
      </c>
      <c r="B547">
        <v>1</v>
      </c>
      <c r="C547" s="13">
        <v>0</v>
      </c>
      <c r="D547" s="13">
        <v>1</v>
      </c>
      <c r="E547" s="13">
        <v>0.58212679624557495</v>
      </c>
      <c r="F547" s="13">
        <v>0.58212679624557495</v>
      </c>
      <c r="G547" s="13">
        <v>0.58212679624557495</v>
      </c>
    </row>
    <row r="548" spans="1:7">
      <c r="A548">
        <v>656</v>
      </c>
      <c r="B548">
        <v>1</v>
      </c>
      <c r="C548" s="13">
        <v>1</v>
      </c>
      <c r="D548" s="13">
        <v>0</v>
      </c>
      <c r="E548" s="13">
        <v>0.19410690665245101</v>
      </c>
      <c r="F548" s="13">
        <v>0.19410690665245101</v>
      </c>
      <c r="G548" s="13">
        <v>0.19410690665245101</v>
      </c>
    </row>
    <row r="549" spans="1:7">
      <c r="A549">
        <v>669</v>
      </c>
      <c r="B549">
        <v>1</v>
      </c>
      <c r="C549" s="13">
        <v>1</v>
      </c>
      <c r="D549" s="13">
        <v>1</v>
      </c>
      <c r="E549" s="13">
        <v>0.80537307262420699</v>
      </c>
      <c r="F549" s="13">
        <v>0.80537307262420699</v>
      </c>
      <c r="G549" s="13">
        <v>0.80537307262420699</v>
      </c>
    </row>
    <row r="550" spans="1:7">
      <c r="A550">
        <v>720</v>
      </c>
      <c r="B550">
        <v>5939</v>
      </c>
      <c r="C550" s="13">
        <v>0.43963630240781298</v>
      </c>
      <c r="D550" s="13">
        <v>0.34938541842060999</v>
      </c>
      <c r="E550" s="13">
        <v>0.440754357780267</v>
      </c>
      <c r="F550" s="13">
        <v>1.2048595584929E-2</v>
      </c>
      <c r="G550" s="13">
        <v>0.98306781053543102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81"/>
  <sheetViews>
    <sheetView workbookViewId="0">
      <selection activeCell="D716" sqref="C2:D716"/>
    </sheetView>
  </sheetViews>
  <sheetFormatPr baseColWidth="10" defaultRowHeight="15"/>
  <sheetData>
    <row r="1" spans="1:7">
      <c r="A1" t="s">
        <v>37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>
      <c r="A2">
        <v>6</v>
      </c>
      <c r="B2" s="88">
        <v>3</v>
      </c>
      <c r="C2" s="13">
        <v>0.66666666666666696</v>
      </c>
      <c r="D2" s="13">
        <v>0.66666666666666696</v>
      </c>
      <c r="E2" s="13">
        <v>0.50960873564084397</v>
      </c>
      <c r="F2" s="13">
        <v>0.28901186585426297</v>
      </c>
      <c r="G2" s="13">
        <v>0.63067364692687999</v>
      </c>
    </row>
    <row r="3" spans="1:7">
      <c r="A3">
        <v>7</v>
      </c>
      <c r="B3" s="88">
        <v>2</v>
      </c>
      <c r="C3" s="13">
        <v>0</v>
      </c>
      <c r="D3" s="13">
        <v>0.5</v>
      </c>
      <c r="E3" s="13">
        <v>0.50670167803764299</v>
      </c>
      <c r="F3" s="13">
        <v>0.23909085988998399</v>
      </c>
      <c r="G3" s="13">
        <v>0.77431249618530296</v>
      </c>
    </row>
    <row r="4" spans="1:7">
      <c r="A4">
        <v>8</v>
      </c>
      <c r="B4" s="88">
        <v>3</v>
      </c>
      <c r="C4" s="13">
        <v>1</v>
      </c>
      <c r="D4" s="13">
        <v>1</v>
      </c>
      <c r="E4" s="13">
        <v>0.872705698013306</v>
      </c>
      <c r="F4" s="13">
        <v>0.75311988592147805</v>
      </c>
      <c r="G4" s="13">
        <v>0.959120273590088</v>
      </c>
    </row>
    <row r="5" spans="1:7">
      <c r="A5">
        <v>9</v>
      </c>
      <c r="B5" s="88">
        <v>4</v>
      </c>
      <c r="C5" s="13">
        <v>0.5</v>
      </c>
      <c r="D5" s="13">
        <v>0.25</v>
      </c>
      <c r="E5" s="13">
        <v>0.42780357599258401</v>
      </c>
      <c r="F5" s="13">
        <v>0.22920385003089899</v>
      </c>
      <c r="G5" s="13">
        <v>0.73182201385498002</v>
      </c>
    </row>
    <row r="6" spans="1:7">
      <c r="A6">
        <v>10</v>
      </c>
      <c r="B6" s="88">
        <v>12</v>
      </c>
      <c r="C6" s="13">
        <v>0.58333333333333304</v>
      </c>
      <c r="D6" s="13">
        <v>0.58333333333333304</v>
      </c>
      <c r="E6" s="13">
        <v>0.616331563641628</v>
      </c>
      <c r="F6" s="13">
        <v>0.21459315717220301</v>
      </c>
      <c r="G6" s="13">
        <v>0.95570564270019498</v>
      </c>
    </row>
    <row r="7" spans="1:7">
      <c r="A7">
        <v>11</v>
      </c>
      <c r="B7" s="88">
        <v>17</v>
      </c>
      <c r="C7" s="13">
        <v>0.47058823529411797</v>
      </c>
      <c r="D7" s="13">
        <v>0.52941176470588203</v>
      </c>
      <c r="E7" s="13">
        <v>0.54144533416804097</v>
      </c>
      <c r="F7" s="13">
        <v>0.16142176091671001</v>
      </c>
      <c r="G7" s="13">
        <v>0.94973367452621504</v>
      </c>
    </row>
    <row r="8" spans="1:7">
      <c r="A8">
        <v>12</v>
      </c>
      <c r="B8" s="88">
        <v>38</v>
      </c>
      <c r="C8" s="13">
        <v>0.5</v>
      </c>
      <c r="D8" s="13">
        <v>0.52631578947368396</v>
      </c>
      <c r="E8" s="13">
        <v>0.51292155447759102</v>
      </c>
      <c r="F8" s="13">
        <v>3.0549094080925002E-2</v>
      </c>
      <c r="G8" s="13">
        <v>0.96856331825256303</v>
      </c>
    </row>
    <row r="9" spans="1:7">
      <c r="A9">
        <v>13</v>
      </c>
      <c r="B9" s="88">
        <v>44</v>
      </c>
      <c r="C9" s="13">
        <v>0.47727272727272702</v>
      </c>
      <c r="D9" s="13">
        <v>0.29545454545454503</v>
      </c>
      <c r="E9" s="13">
        <v>0.43478501020846</v>
      </c>
      <c r="F9" s="13">
        <v>3.4914363175630597E-2</v>
      </c>
      <c r="G9" s="13">
        <v>0.94682198762893699</v>
      </c>
    </row>
    <row r="10" spans="1:7">
      <c r="A10">
        <v>14</v>
      </c>
      <c r="B10" s="88">
        <v>41</v>
      </c>
      <c r="C10" s="13">
        <v>0.439024390243902</v>
      </c>
      <c r="D10" s="13">
        <v>0.34146341463414598</v>
      </c>
      <c r="E10" s="13">
        <v>0.44926780116994203</v>
      </c>
      <c r="F10" s="13">
        <v>8.2915090024471297E-2</v>
      </c>
      <c r="G10" s="13">
        <v>0.90648120641708396</v>
      </c>
    </row>
    <row r="11" spans="1:7">
      <c r="A11">
        <v>15</v>
      </c>
      <c r="B11" s="88">
        <v>48</v>
      </c>
      <c r="C11" s="13">
        <v>0.45833333333333298</v>
      </c>
      <c r="D11" s="13">
        <v>0.39583333333333298</v>
      </c>
      <c r="E11" s="13">
        <v>0.43330946716014301</v>
      </c>
      <c r="F11" s="13">
        <v>3.0560286715626699E-2</v>
      </c>
      <c r="G11" s="13">
        <v>0.88633221387863204</v>
      </c>
    </row>
    <row r="12" spans="1:7">
      <c r="A12">
        <v>16</v>
      </c>
      <c r="B12" s="88">
        <v>53</v>
      </c>
      <c r="C12" s="13">
        <v>0.45283018867924502</v>
      </c>
      <c r="D12" s="13">
        <v>0.339622641509434</v>
      </c>
      <c r="E12" s="13">
        <v>0.44188891734295299</v>
      </c>
      <c r="F12" s="13">
        <v>2.6490813121199601E-2</v>
      </c>
      <c r="G12" s="13">
        <v>0.93277758359909102</v>
      </c>
    </row>
    <row r="13" spans="1:7">
      <c r="A13">
        <v>17</v>
      </c>
      <c r="B13" s="88">
        <v>52</v>
      </c>
      <c r="C13" s="13">
        <v>0.44230769230769201</v>
      </c>
      <c r="D13" s="13">
        <v>0.34615384615384598</v>
      </c>
      <c r="E13" s="13">
        <v>0.41387730034498099</v>
      </c>
      <c r="F13" s="13">
        <v>8.3488196134567302E-2</v>
      </c>
      <c r="G13" s="13">
        <v>0.86394822597503695</v>
      </c>
    </row>
    <row r="14" spans="1:7">
      <c r="A14">
        <v>18</v>
      </c>
      <c r="B14" s="88">
        <v>47</v>
      </c>
      <c r="C14" s="13">
        <v>0.340425531914894</v>
      </c>
      <c r="D14" s="13">
        <v>0.25531914893617003</v>
      </c>
      <c r="E14" s="13">
        <v>0.38205399506903698</v>
      </c>
      <c r="F14" s="13">
        <v>0.12369410693645499</v>
      </c>
      <c r="G14" s="13">
        <v>0.95726335048675504</v>
      </c>
    </row>
    <row r="15" spans="1:7">
      <c r="A15">
        <v>19</v>
      </c>
      <c r="B15" s="88">
        <v>47</v>
      </c>
      <c r="C15" s="13">
        <v>0.42553191489361702</v>
      </c>
      <c r="D15" s="13">
        <v>0.340425531914894</v>
      </c>
      <c r="E15" s="13">
        <v>0.434476256925375</v>
      </c>
      <c r="F15" s="13">
        <v>3.93335931003094E-2</v>
      </c>
      <c r="G15" s="13">
        <v>0.94824945926666304</v>
      </c>
    </row>
    <row r="16" spans="1:7">
      <c r="A16">
        <v>20</v>
      </c>
      <c r="B16" s="88">
        <v>45</v>
      </c>
      <c r="C16" s="13">
        <v>0.33333333333333298</v>
      </c>
      <c r="D16" s="13">
        <v>0.33333333333333298</v>
      </c>
      <c r="E16" s="13">
        <v>0.44728943407535598</v>
      </c>
      <c r="F16" s="13">
        <v>0.135947465896606</v>
      </c>
      <c r="G16" s="13">
        <v>0.93206566572189298</v>
      </c>
    </row>
    <row r="17" spans="1:7">
      <c r="A17">
        <v>21</v>
      </c>
      <c r="B17" s="88">
        <v>44</v>
      </c>
      <c r="C17" s="13">
        <v>0.40909090909090901</v>
      </c>
      <c r="D17" s="13">
        <v>0.34090909090909099</v>
      </c>
      <c r="E17" s="13">
        <v>0.39188192027028301</v>
      </c>
      <c r="F17" s="13">
        <v>2.16974802315235E-2</v>
      </c>
      <c r="G17" s="13">
        <v>0.80754625797271695</v>
      </c>
    </row>
    <row r="18" spans="1:7">
      <c r="A18">
        <v>22</v>
      </c>
      <c r="B18" s="88">
        <v>41</v>
      </c>
      <c r="C18" s="13">
        <v>0.36585365853658502</v>
      </c>
      <c r="D18" s="13">
        <v>0.24390243902438999</v>
      </c>
      <c r="E18" s="13">
        <v>0.37415551171615402</v>
      </c>
      <c r="F18" s="13">
        <v>2.06891354173422E-2</v>
      </c>
      <c r="G18" s="13">
        <v>0.94247204065322898</v>
      </c>
    </row>
    <row r="19" spans="1:7">
      <c r="A19">
        <v>23</v>
      </c>
      <c r="B19" s="88">
        <v>30</v>
      </c>
      <c r="C19" s="13">
        <v>0.5</v>
      </c>
      <c r="D19" s="13">
        <v>0.4</v>
      </c>
      <c r="E19" s="13">
        <v>0.48364153355360001</v>
      </c>
      <c r="F19" s="13">
        <v>0.16095618903636899</v>
      </c>
      <c r="G19" s="13">
        <v>0.96550458669662498</v>
      </c>
    </row>
    <row r="20" spans="1:7">
      <c r="A20">
        <v>24</v>
      </c>
      <c r="B20" s="88">
        <v>41</v>
      </c>
      <c r="C20" s="13">
        <v>0.31707317073170699</v>
      </c>
      <c r="D20" s="13">
        <v>0.24390243902438999</v>
      </c>
      <c r="E20" s="13">
        <v>0.39495083689689597</v>
      </c>
      <c r="F20" s="13">
        <v>4.0253516286611599E-2</v>
      </c>
      <c r="G20" s="13">
        <v>0.96594315767288197</v>
      </c>
    </row>
    <row r="21" spans="1:7">
      <c r="A21">
        <v>25</v>
      </c>
      <c r="B21" s="88">
        <v>25</v>
      </c>
      <c r="C21" s="13">
        <v>0.36</v>
      </c>
      <c r="D21" s="13">
        <v>0.4</v>
      </c>
      <c r="E21" s="13">
        <v>0.44369013458490397</v>
      </c>
      <c r="F21" s="13">
        <v>0.100714884698391</v>
      </c>
      <c r="G21" s="13">
        <v>0.931937515735626</v>
      </c>
    </row>
    <row r="22" spans="1:7">
      <c r="A22">
        <v>26</v>
      </c>
      <c r="B22" s="88">
        <v>24</v>
      </c>
      <c r="C22" s="13">
        <v>0.54166666666666696</v>
      </c>
      <c r="D22" s="13">
        <v>0.41666666666666702</v>
      </c>
      <c r="E22" s="13">
        <v>0.47806916447977199</v>
      </c>
      <c r="F22" s="13">
        <v>0.16216592490673101</v>
      </c>
      <c r="G22" s="13">
        <v>0.89202988147735596</v>
      </c>
    </row>
    <row r="23" spans="1:7">
      <c r="A23">
        <v>27</v>
      </c>
      <c r="B23" s="88">
        <v>26</v>
      </c>
      <c r="C23" s="13">
        <v>0.5</v>
      </c>
      <c r="D23" s="13">
        <v>0.34615384615384598</v>
      </c>
      <c r="E23" s="13">
        <v>0.44917003394892602</v>
      </c>
      <c r="F23" s="13">
        <v>2.5475408881902702E-2</v>
      </c>
      <c r="G23" s="13">
        <v>0.82458949089050304</v>
      </c>
    </row>
    <row r="24" spans="1:7">
      <c r="A24">
        <v>28</v>
      </c>
      <c r="B24" s="88">
        <v>28</v>
      </c>
      <c r="C24" s="13">
        <v>0.46428571428571402</v>
      </c>
      <c r="D24" s="13">
        <v>0.35714285714285698</v>
      </c>
      <c r="E24" s="13">
        <v>0.455378131940961</v>
      </c>
      <c r="F24" s="13">
        <v>0.12330286949873</v>
      </c>
      <c r="G24" s="13">
        <v>0.94272059202194203</v>
      </c>
    </row>
    <row r="25" spans="1:7">
      <c r="A25">
        <v>29</v>
      </c>
      <c r="B25" s="88">
        <v>14</v>
      </c>
      <c r="C25" s="13">
        <v>0.214285714285714</v>
      </c>
      <c r="D25" s="13">
        <v>0.35714285714285698</v>
      </c>
      <c r="E25" s="13">
        <v>0.46313764261347901</v>
      </c>
      <c r="F25" s="13">
        <v>0.190916582942009</v>
      </c>
      <c r="G25" s="13">
        <v>0.96170133352279696</v>
      </c>
    </row>
    <row r="26" spans="1:7">
      <c r="A26">
        <v>30</v>
      </c>
      <c r="B26" s="88">
        <v>23</v>
      </c>
      <c r="C26" s="13">
        <v>0.47826086956521702</v>
      </c>
      <c r="D26" s="13">
        <v>0.39130434782608697</v>
      </c>
      <c r="E26" s="13">
        <v>0.43019582460755901</v>
      </c>
      <c r="F26" s="13">
        <v>0.14987899363040899</v>
      </c>
      <c r="G26" s="13">
        <v>0.815898656845093</v>
      </c>
    </row>
    <row r="27" spans="1:7">
      <c r="A27">
        <v>31</v>
      </c>
      <c r="B27" s="88">
        <v>34</v>
      </c>
      <c r="C27" s="13">
        <v>0.41176470588235298</v>
      </c>
      <c r="D27" s="13">
        <v>0.29411764705882398</v>
      </c>
      <c r="E27" s="13">
        <v>0.39489992839448601</v>
      </c>
      <c r="F27" s="13">
        <v>0.16777469217777299</v>
      </c>
      <c r="G27" s="13">
        <v>0.72804033756256104</v>
      </c>
    </row>
    <row r="28" spans="1:7">
      <c r="A28">
        <v>32</v>
      </c>
      <c r="B28" s="88">
        <v>47</v>
      </c>
      <c r="C28" s="13">
        <v>0.36170212765957399</v>
      </c>
      <c r="D28" s="13">
        <v>0.23404255319148901</v>
      </c>
      <c r="E28" s="13">
        <v>0.36324791844062299</v>
      </c>
      <c r="F28" s="13">
        <v>1.7356891185045201E-2</v>
      </c>
      <c r="G28" s="13">
        <v>0.95345199108123802</v>
      </c>
    </row>
    <row r="29" spans="1:7">
      <c r="A29">
        <v>33</v>
      </c>
      <c r="B29" s="88">
        <v>38</v>
      </c>
      <c r="C29" s="13">
        <v>0.44736842105263203</v>
      </c>
      <c r="D29" s="13">
        <v>0.394736842105263</v>
      </c>
      <c r="E29" s="13">
        <v>0.44358789619352501</v>
      </c>
      <c r="F29" s="13">
        <v>1.5458079986274201E-2</v>
      </c>
      <c r="G29" s="13">
        <v>0.93999296426773105</v>
      </c>
    </row>
    <row r="30" spans="1:7">
      <c r="A30">
        <v>34</v>
      </c>
      <c r="B30" s="88">
        <v>37</v>
      </c>
      <c r="C30" s="13">
        <v>0.32432432432432401</v>
      </c>
      <c r="D30" s="13">
        <v>0.29729729729729698</v>
      </c>
      <c r="E30" s="13">
        <v>0.38334905663253499</v>
      </c>
      <c r="F30" s="13">
        <v>2.7554901316761998E-2</v>
      </c>
      <c r="G30" s="13">
        <v>0.76595008373260498</v>
      </c>
    </row>
    <row r="31" spans="1:7">
      <c r="A31">
        <v>35</v>
      </c>
      <c r="B31" s="88">
        <v>33</v>
      </c>
      <c r="C31" s="13">
        <v>0.39393939393939398</v>
      </c>
      <c r="D31" s="13">
        <v>0.30303030303030298</v>
      </c>
      <c r="E31" s="13">
        <v>0.42748813963297599</v>
      </c>
      <c r="F31" s="13">
        <v>4.4570431113243103E-2</v>
      </c>
      <c r="G31" s="13">
        <v>0.96337544918060303</v>
      </c>
    </row>
    <row r="32" spans="1:7">
      <c r="A32">
        <v>36</v>
      </c>
      <c r="B32" s="88">
        <v>39</v>
      </c>
      <c r="C32" s="13">
        <v>0.33333333333333298</v>
      </c>
      <c r="D32" s="13">
        <v>0.30769230769230799</v>
      </c>
      <c r="E32" s="13">
        <v>0.42001117121141701</v>
      </c>
      <c r="F32" s="13">
        <v>2.08974126726389E-2</v>
      </c>
      <c r="G32" s="13">
        <v>0.96666413545608498</v>
      </c>
    </row>
    <row r="33" spans="1:7">
      <c r="A33">
        <v>37</v>
      </c>
      <c r="B33" s="88">
        <v>40</v>
      </c>
      <c r="C33" s="13">
        <v>0.32500000000000001</v>
      </c>
      <c r="D33" s="13">
        <v>0.22500000000000001</v>
      </c>
      <c r="E33" s="13">
        <v>0.40636024475097698</v>
      </c>
      <c r="F33" s="13">
        <v>0.13799950480461101</v>
      </c>
      <c r="G33" s="13">
        <v>0.87813919782638505</v>
      </c>
    </row>
    <row r="34" spans="1:7">
      <c r="A34">
        <v>38</v>
      </c>
      <c r="B34" s="88">
        <v>37</v>
      </c>
      <c r="C34" s="13">
        <v>0.45945945945945899</v>
      </c>
      <c r="D34" s="13">
        <v>0.29729729729729698</v>
      </c>
      <c r="E34" s="13">
        <v>0.440908241060537</v>
      </c>
      <c r="F34" s="13">
        <v>1.32969152182341E-2</v>
      </c>
      <c r="G34" s="13">
        <v>0.95809048414230302</v>
      </c>
    </row>
    <row r="35" spans="1:7">
      <c r="A35">
        <v>39</v>
      </c>
      <c r="B35" s="88">
        <v>46</v>
      </c>
      <c r="C35" s="13">
        <v>0.36956521739130399</v>
      </c>
      <c r="D35" s="13">
        <v>0.34782608695652201</v>
      </c>
      <c r="E35" s="13">
        <v>0.43570287493260001</v>
      </c>
      <c r="F35" s="13">
        <v>0.124591380357742</v>
      </c>
      <c r="G35" s="13">
        <v>0.95604985952377297</v>
      </c>
    </row>
    <row r="36" spans="1:7">
      <c r="A36">
        <v>40</v>
      </c>
      <c r="B36" s="88">
        <v>37</v>
      </c>
      <c r="C36" s="13">
        <v>0.43243243243243201</v>
      </c>
      <c r="D36" s="13">
        <v>0.27027027027027001</v>
      </c>
      <c r="E36" s="13">
        <v>0.39668107153596099</v>
      </c>
      <c r="F36" s="13">
        <v>0.109239682555199</v>
      </c>
      <c r="G36" s="13">
        <v>0.85537225008010898</v>
      </c>
    </row>
    <row r="37" spans="1:7">
      <c r="A37">
        <v>41</v>
      </c>
      <c r="B37" s="88">
        <v>46</v>
      </c>
      <c r="C37" s="13">
        <v>0.434782608695652</v>
      </c>
      <c r="D37" s="13">
        <v>0.30434782608695699</v>
      </c>
      <c r="E37" s="13">
        <v>0.43127217524401501</v>
      </c>
      <c r="F37" s="13">
        <v>3.2686691731214502E-2</v>
      </c>
      <c r="G37" s="13">
        <v>0.95981496572494496</v>
      </c>
    </row>
    <row r="38" spans="1:7">
      <c r="A38">
        <v>42</v>
      </c>
      <c r="B38" s="88">
        <v>41</v>
      </c>
      <c r="C38" s="13">
        <v>0.51219512195121997</v>
      </c>
      <c r="D38" s="13">
        <v>0.31707317073170699</v>
      </c>
      <c r="E38" s="13">
        <v>0.44261492279971498</v>
      </c>
      <c r="F38" s="13">
        <v>0.145082533359528</v>
      </c>
      <c r="G38" s="13">
        <v>0.96321392059326205</v>
      </c>
    </row>
    <row r="39" spans="1:7">
      <c r="A39">
        <v>43</v>
      </c>
      <c r="B39" s="88">
        <v>39</v>
      </c>
      <c r="C39" s="13">
        <v>0.20512820512820501</v>
      </c>
      <c r="D39" s="13">
        <v>0.256410256410256</v>
      </c>
      <c r="E39" s="13">
        <v>0.36469045677819301</v>
      </c>
      <c r="F39" s="13">
        <v>1.9769860431551899E-2</v>
      </c>
      <c r="G39" s="13">
        <v>0.95825624465942405</v>
      </c>
    </row>
    <row r="40" spans="1:7">
      <c r="A40">
        <v>44</v>
      </c>
      <c r="B40" s="88">
        <v>36</v>
      </c>
      <c r="C40" s="13">
        <v>0.36111111111111099</v>
      </c>
      <c r="D40" s="13">
        <v>0.30555555555555602</v>
      </c>
      <c r="E40" s="13">
        <v>0.42058102362271799</v>
      </c>
      <c r="F40" s="13">
        <v>3.6280628293752698E-2</v>
      </c>
      <c r="G40" s="13">
        <v>0.95934951305389404</v>
      </c>
    </row>
    <row r="41" spans="1:7">
      <c r="A41">
        <v>45</v>
      </c>
      <c r="B41" s="88">
        <v>42</v>
      </c>
      <c r="C41" s="13">
        <v>0.5</v>
      </c>
      <c r="D41" s="13">
        <v>0.38095238095238099</v>
      </c>
      <c r="E41" s="13">
        <v>0.461367360715355</v>
      </c>
      <c r="F41" s="13">
        <v>7.2038665413856506E-2</v>
      </c>
      <c r="G41" s="13">
        <v>0.965737104415894</v>
      </c>
    </row>
    <row r="42" spans="1:7">
      <c r="A42">
        <v>46</v>
      </c>
      <c r="B42" s="88">
        <v>41</v>
      </c>
      <c r="C42" s="13">
        <v>0.439024390243902</v>
      </c>
      <c r="D42" s="13">
        <v>0.26829268292682901</v>
      </c>
      <c r="E42" s="13">
        <v>0.39597137272357902</v>
      </c>
      <c r="F42" s="13">
        <v>0.14230094850063299</v>
      </c>
      <c r="G42" s="13">
        <v>0.81901019811630205</v>
      </c>
    </row>
    <row r="43" spans="1:7">
      <c r="A43">
        <v>47</v>
      </c>
      <c r="B43" s="88">
        <v>43</v>
      </c>
      <c r="C43" s="13">
        <v>0.418604651162791</v>
      </c>
      <c r="D43" s="13">
        <v>0.30232558139534899</v>
      </c>
      <c r="E43" s="13">
        <v>0.41162502904270998</v>
      </c>
      <c r="F43" s="13">
        <v>7.6331570744514493E-2</v>
      </c>
      <c r="G43" s="13">
        <v>0.84072434902191195</v>
      </c>
    </row>
    <row r="44" spans="1:7">
      <c r="A44">
        <v>48</v>
      </c>
      <c r="B44" s="88">
        <v>28</v>
      </c>
      <c r="C44" s="13">
        <v>0.46428571428571402</v>
      </c>
      <c r="D44" s="13">
        <v>0.42857142857142899</v>
      </c>
      <c r="E44" s="13">
        <v>0.44895538960450498</v>
      </c>
      <c r="F44" s="13">
        <v>1.8701331689953801E-2</v>
      </c>
      <c r="G44" s="13">
        <v>0.86701101064681996</v>
      </c>
    </row>
    <row r="45" spans="1:7">
      <c r="A45">
        <v>49</v>
      </c>
      <c r="B45" s="88">
        <v>33</v>
      </c>
      <c r="C45" s="13">
        <v>0.51515151515151503</v>
      </c>
      <c r="D45" s="13">
        <v>0.45454545454545497</v>
      </c>
      <c r="E45" s="13">
        <v>0.44808606261556799</v>
      </c>
      <c r="F45" s="13">
        <v>2.64421217143536E-2</v>
      </c>
      <c r="G45" s="13">
        <v>0.94629871845245395</v>
      </c>
    </row>
    <row r="46" spans="1:7">
      <c r="A46">
        <v>50</v>
      </c>
      <c r="B46" s="88">
        <v>38</v>
      </c>
      <c r="C46" s="13">
        <v>0.55263157894736803</v>
      </c>
      <c r="D46" s="13">
        <v>0.28947368421052599</v>
      </c>
      <c r="E46" s="13">
        <v>0.45566609619479398</v>
      </c>
      <c r="F46" s="13">
        <v>0.11369101703167001</v>
      </c>
      <c r="G46" s="13">
        <v>0.97095417976379395</v>
      </c>
    </row>
    <row r="47" spans="1:7">
      <c r="A47">
        <v>51</v>
      </c>
      <c r="B47" s="88">
        <v>36</v>
      </c>
      <c r="C47" s="13">
        <v>0.33333333333333298</v>
      </c>
      <c r="D47" s="13">
        <v>0.27777777777777801</v>
      </c>
      <c r="E47" s="13">
        <v>0.38276989783884802</v>
      </c>
      <c r="F47" s="13">
        <v>1.97729971259832E-2</v>
      </c>
      <c r="G47" s="13">
        <v>0.952639579772949</v>
      </c>
    </row>
    <row r="48" spans="1:7">
      <c r="A48">
        <v>52</v>
      </c>
      <c r="B48" s="88">
        <v>41</v>
      </c>
      <c r="C48" s="13">
        <v>0.292682926829268</v>
      </c>
      <c r="D48" s="13">
        <v>0.26829268292682901</v>
      </c>
      <c r="E48" s="13">
        <v>0.40118446846197298</v>
      </c>
      <c r="F48" s="13">
        <v>1.48946829140186E-2</v>
      </c>
      <c r="G48" s="13">
        <v>0.85729187726974498</v>
      </c>
    </row>
    <row r="49" spans="1:7">
      <c r="A49">
        <v>53</v>
      </c>
      <c r="B49" s="88">
        <v>38</v>
      </c>
      <c r="C49" s="13">
        <v>0.28947368421052599</v>
      </c>
      <c r="D49" s="13">
        <v>0.18421052631578899</v>
      </c>
      <c r="E49" s="13">
        <v>0.33335440679404299</v>
      </c>
      <c r="F49" s="13">
        <v>2.4698665365576699E-2</v>
      </c>
      <c r="G49" s="13">
        <v>0.96956640481948897</v>
      </c>
    </row>
    <row r="50" spans="1:7">
      <c r="A50">
        <v>54</v>
      </c>
      <c r="B50" s="88">
        <v>40</v>
      </c>
      <c r="C50" s="13">
        <v>0.42499999999999999</v>
      </c>
      <c r="D50" s="13">
        <v>0.42499999999999999</v>
      </c>
      <c r="E50" s="13">
        <v>0.47434673290699703</v>
      </c>
      <c r="F50" s="13">
        <v>0.114639662206173</v>
      </c>
      <c r="G50" s="13">
        <v>0.97718417644500699</v>
      </c>
    </row>
    <row r="51" spans="1:7">
      <c r="A51">
        <v>55</v>
      </c>
      <c r="B51" s="88">
        <v>40</v>
      </c>
      <c r="C51" s="13">
        <v>0.35</v>
      </c>
      <c r="D51" s="13">
        <v>0.3</v>
      </c>
      <c r="E51" s="13">
        <v>0.42477178866975002</v>
      </c>
      <c r="F51" s="13">
        <v>1.6705941408872601E-2</v>
      </c>
      <c r="G51" s="13">
        <v>0.97245162725448597</v>
      </c>
    </row>
    <row r="52" spans="1:7">
      <c r="A52">
        <v>56</v>
      </c>
      <c r="B52" s="88">
        <v>36</v>
      </c>
      <c r="C52" s="13">
        <v>0.5</v>
      </c>
      <c r="D52" s="13">
        <v>0.38888888888888901</v>
      </c>
      <c r="E52" s="13">
        <v>0.46943877471817902</v>
      </c>
      <c r="F52" s="13">
        <v>0.181513115763664</v>
      </c>
      <c r="G52" s="13">
        <v>0.97568762302398704</v>
      </c>
    </row>
    <row r="53" spans="1:7">
      <c r="A53">
        <v>57</v>
      </c>
      <c r="B53" s="88">
        <v>31</v>
      </c>
      <c r="C53" s="13">
        <v>0.35483870967741898</v>
      </c>
      <c r="D53" s="13">
        <v>0.225806451612903</v>
      </c>
      <c r="E53" s="13">
        <v>0.37071564048528699</v>
      </c>
      <c r="F53" s="13">
        <v>4.8597075045108802E-2</v>
      </c>
      <c r="G53" s="13">
        <v>0.96504241228103604</v>
      </c>
    </row>
    <row r="54" spans="1:7">
      <c r="A54">
        <v>58</v>
      </c>
      <c r="B54" s="88">
        <v>42</v>
      </c>
      <c r="C54" s="13">
        <v>0.38095238095238099</v>
      </c>
      <c r="D54" s="13">
        <v>0.238095238095238</v>
      </c>
      <c r="E54" s="13">
        <v>0.41805519469614499</v>
      </c>
      <c r="F54" s="13">
        <v>2.5856414809823001E-2</v>
      </c>
      <c r="G54" s="13">
        <v>0.97883683443069502</v>
      </c>
    </row>
    <row r="55" spans="1:7">
      <c r="A55">
        <v>59</v>
      </c>
      <c r="B55" s="88">
        <v>48</v>
      </c>
      <c r="C55" s="13">
        <v>0.45833333333333298</v>
      </c>
      <c r="D55" s="13">
        <v>0.375</v>
      </c>
      <c r="E55" s="13">
        <v>0.46072845564534298</v>
      </c>
      <c r="F55" s="13">
        <v>0.14777146279811901</v>
      </c>
      <c r="G55" s="13">
        <v>0.95689058303832997</v>
      </c>
    </row>
    <row r="56" spans="1:7">
      <c r="A56">
        <v>60</v>
      </c>
      <c r="B56" s="88">
        <v>36</v>
      </c>
      <c r="C56" s="13">
        <v>0.52777777777777801</v>
      </c>
      <c r="D56" s="13">
        <v>0.44444444444444398</v>
      </c>
      <c r="E56" s="13">
        <v>0.46949510597106497</v>
      </c>
      <c r="F56" s="13">
        <v>1.8054421991109799E-2</v>
      </c>
      <c r="G56" s="13">
        <v>0.955330610275269</v>
      </c>
    </row>
    <row r="57" spans="1:7">
      <c r="A57">
        <v>61</v>
      </c>
      <c r="B57" s="88">
        <v>41</v>
      </c>
      <c r="C57" s="13">
        <v>0.51219512195121997</v>
      </c>
      <c r="D57" s="13">
        <v>0.26829268292682901</v>
      </c>
      <c r="E57" s="13">
        <v>0.42698933315894999</v>
      </c>
      <c r="F57" s="13">
        <v>1.6649419441819201E-2</v>
      </c>
      <c r="G57" s="13">
        <v>0.95050138235092196</v>
      </c>
    </row>
    <row r="58" spans="1:7">
      <c r="A58">
        <v>62</v>
      </c>
      <c r="B58" s="88">
        <v>38</v>
      </c>
      <c r="C58" s="13">
        <v>0.394736842105263</v>
      </c>
      <c r="D58" s="13">
        <v>0.34210526315789502</v>
      </c>
      <c r="E58" s="13">
        <v>0.41178590424456901</v>
      </c>
      <c r="F58" s="13">
        <v>1.4247202314436399E-2</v>
      </c>
      <c r="G58" s="13">
        <v>0.94074827432632402</v>
      </c>
    </row>
    <row r="59" spans="1:7">
      <c r="A59">
        <v>63</v>
      </c>
      <c r="B59" s="88">
        <v>37</v>
      </c>
      <c r="C59" s="13">
        <v>0.35135135135135098</v>
      </c>
      <c r="D59" s="13">
        <v>0.32432432432432401</v>
      </c>
      <c r="E59" s="13">
        <v>0.43223478665222997</v>
      </c>
      <c r="F59" s="13">
        <v>0.120708078145981</v>
      </c>
      <c r="G59" s="13">
        <v>0.95975941419601396</v>
      </c>
    </row>
    <row r="60" spans="1:7">
      <c r="A60">
        <v>64</v>
      </c>
      <c r="B60" s="88">
        <v>35</v>
      </c>
      <c r="C60" s="13">
        <v>0.42857142857142899</v>
      </c>
      <c r="D60" s="13">
        <v>0.28571428571428598</v>
      </c>
      <c r="E60" s="13">
        <v>0.41751633089567902</v>
      </c>
      <c r="F60" s="13">
        <v>3.0948339030146599E-2</v>
      </c>
      <c r="G60" s="13">
        <v>0.97542881965637196</v>
      </c>
    </row>
    <row r="61" spans="1:7">
      <c r="A61">
        <v>65</v>
      </c>
      <c r="B61" s="88">
        <v>30</v>
      </c>
      <c r="C61" s="13">
        <v>0.36666666666666697</v>
      </c>
      <c r="D61" s="13">
        <v>0.36666666666666697</v>
      </c>
      <c r="E61" s="13">
        <v>0.42837747782468799</v>
      </c>
      <c r="F61" s="13">
        <v>2.12958082556725E-2</v>
      </c>
      <c r="G61" s="13">
        <v>0.96038693189621005</v>
      </c>
    </row>
    <row r="62" spans="1:7">
      <c r="A62">
        <v>66</v>
      </c>
      <c r="B62" s="88">
        <v>30</v>
      </c>
      <c r="C62" s="13">
        <v>0.3</v>
      </c>
      <c r="D62" s="13">
        <v>0.233333333333333</v>
      </c>
      <c r="E62" s="13">
        <v>0.37129393170277297</v>
      </c>
      <c r="F62" s="13">
        <v>1.9423317164182701E-2</v>
      </c>
      <c r="G62" s="13">
        <v>0.82592725753784202</v>
      </c>
    </row>
    <row r="63" spans="1:7">
      <c r="A63">
        <v>67</v>
      </c>
      <c r="B63" s="88">
        <v>33</v>
      </c>
      <c r="C63" s="13">
        <v>0.33333333333333298</v>
      </c>
      <c r="D63" s="13">
        <v>0.24242424242424199</v>
      </c>
      <c r="E63" s="13">
        <v>0.35651564942390601</v>
      </c>
      <c r="F63" s="13">
        <v>2.1125266328454E-2</v>
      </c>
      <c r="G63" s="13">
        <v>0.96811610460281405</v>
      </c>
    </row>
    <row r="64" spans="1:7">
      <c r="A64">
        <v>68</v>
      </c>
      <c r="B64" s="88">
        <v>41</v>
      </c>
      <c r="C64" s="13">
        <v>0.31707317073170699</v>
      </c>
      <c r="D64" s="13">
        <v>0.219512195121951</v>
      </c>
      <c r="E64" s="13">
        <v>0.38699814895304202</v>
      </c>
      <c r="F64" s="13">
        <v>0.14395794272422799</v>
      </c>
      <c r="G64" s="13">
        <v>0.964014112949371</v>
      </c>
    </row>
    <row r="65" spans="1:7">
      <c r="A65">
        <v>69</v>
      </c>
      <c r="B65" s="88">
        <v>39</v>
      </c>
      <c r="C65" s="13">
        <v>0.46153846153846201</v>
      </c>
      <c r="D65" s="13">
        <v>0.256410256410256</v>
      </c>
      <c r="E65" s="13">
        <v>0.40190311454427502</v>
      </c>
      <c r="F65" s="13">
        <v>1.6070540994405701E-2</v>
      </c>
      <c r="G65" s="13">
        <v>0.91040676832199097</v>
      </c>
    </row>
    <row r="66" spans="1:7">
      <c r="A66">
        <v>70</v>
      </c>
      <c r="B66" s="88">
        <v>36</v>
      </c>
      <c r="C66" s="13">
        <v>0.41666666666666702</v>
      </c>
      <c r="D66" s="13">
        <v>0.30555555555555602</v>
      </c>
      <c r="E66" s="13">
        <v>0.42638298895003102</v>
      </c>
      <c r="F66" s="13">
        <v>2.4383196607232101E-2</v>
      </c>
      <c r="G66" s="13">
        <v>0.954032242298126</v>
      </c>
    </row>
    <row r="67" spans="1:7">
      <c r="A67">
        <v>71</v>
      </c>
      <c r="B67" s="88">
        <v>36</v>
      </c>
      <c r="C67" s="13">
        <v>0.58333333333333304</v>
      </c>
      <c r="D67" s="13">
        <v>0.38888888888888901</v>
      </c>
      <c r="E67" s="13">
        <v>0.44638853892684</v>
      </c>
      <c r="F67" s="13">
        <v>3.9899814873933799E-2</v>
      </c>
      <c r="G67" s="13">
        <v>0.91036498546600297</v>
      </c>
    </row>
    <row r="68" spans="1:7">
      <c r="A68">
        <v>72</v>
      </c>
      <c r="B68" s="88">
        <v>27</v>
      </c>
      <c r="C68" s="13">
        <v>0.25925925925925902</v>
      </c>
      <c r="D68" s="13">
        <v>0.22222222222222199</v>
      </c>
      <c r="E68" s="13">
        <v>0.341720174860071</v>
      </c>
      <c r="F68" s="13">
        <v>1.8004858866334E-2</v>
      </c>
      <c r="G68" s="13">
        <v>0.77696847915649403</v>
      </c>
    </row>
    <row r="69" spans="1:7">
      <c r="A69">
        <v>73</v>
      </c>
      <c r="B69" s="88">
        <v>32</v>
      </c>
      <c r="C69" s="13">
        <v>0.5</v>
      </c>
      <c r="D69" s="13">
        <v>0.34375</v>
      </c>
      <c r="E69" s="13">
        <v>0.43593355664052102</v>
      </c>
      <c r="F69" s="13">
        <v>9.8486997187137604E-2</v>
      </c>
      <c r="G69" s="13">
        <v>0.87951284646987904</v>
      </c>
    </row>
    <row r="70" spans="1:7">
      <c r="A70">
        <v>74</v>
      </c>
      <c r="B70" s="88">
        <v>39</v>
      </c>
      <c r="C70" s="13">
        <v>0.35897435897435898</v>
      </c>
      <c r="D70" s="13">
        <v>0.33333333333333298</v>
      </c>
      <c r="E70" s="13">
        <v>0.42612805504065299</v>
      </c>
      <c r="F70" s="13">
        <v>0.13923072814941401</v>
      </c>
      <c r="G70" s="13">
        <v>0.92865312099456798</v>
      </c>
    </row>
    <row r="71" spans="1:7">
      <c r="A71">
        <v>75</v>
      </c>
      <c r="B71" s="88">
        <v>38</v>
      </c>
      <c r="C71" s="13">
        <v>0.47368421052631599</v>
      </c>
      <c r="D71" s="13">
        <v>0.36842105263157898</v>
      </c>
      <c r="E71" s="13">
        <v>0.42325328790435701</v>
      </c>
      <c r="F71" s="13">
        <v>1.6231292858719801E-2</v>
      </c>
      <c r="G71" s="13">
        <v>0.93945574760437001</v>
      </c>
    </row>
    <row r="72" spans="1:7">
      <c r="A72">
        <v>76</v>
      </c>
      <c r="B72" s="88">
        <v>43</v>
      </c>
      <c r="C72" s="13">
        <v>0.39534883720930197</v>
      </c>
      <c r="D72" s="13">
        <v>0.34883720930232598</v>
      </c>
      <c r="E72" s="13">
        <v>0.42274670047295598</v>
      </c>
      <c r="F72" s="13">
        <v>1.7111804336309398E-2</v>
      </c>
      <c r="G72" s="13">
        <v>0.82615691423416104</v>
      </c>
    </row>
    <row r="73" spans="1:7">
      <c r="A73">
        <v>77</v>
      </c>
      <c r="B73" s="88">
        <v>39</v>
      </c>
      <c r="C73" s="13">
        <v>0.487179487179487</v>
      </c>
      <c r="D73" s="13">
        <v>0.487179487179487</v>
      </c>
      <c r="E73" s="13">
        <v>0.51327881742364301</v>
      </c>
      <c r="F73" s="13">
        <v>2.0305376499891298E-2</v>
      </c>
      <c r="G73" s="13">
        <v>0.89982432126998901</v>
      </c>
    </row>
    <row r="74" spans="1:7">
      <c r="A74">
        <v>78</v>
      </c>
      <c r="B74" s="88">
        <v>36</v>
      </c>
      <c r="C74" s="13">
        <v>0.33333333333333298</v>
      </c>
      <c r="D74" s="13">
        <v>0.36111111111111099</v>
      </c>
      <c r="E74" s="13">
        <v>0.41769237754245597</v>
      </c>
      <c r="F74" s="13">
        <v>6.2891803681850406E-2</v>
      </c>
      <c r="G74" s="13">
        <v>0.81076079607009899</v>
      </c>
    </row>
    <row r="75" spans="1:7">
      <c r="A75">
        <v>79</v>
      </c>
      <c r="B75" s="88">
        <v>47</v>
      </c>
      <c r="C75" s="13">
        <v>0.40425531914893598</v>
      </c>
      <c r="D75" s="13">
        <v>0.40425531914893598</v>
      </c>
      <c r="E75" s="13">
        <v>0.465986500870674</v>
      </c>
      <c r="F75" s="13">
        <v>0.120469428598881</v>
      </c>
      <c r="G75" s="13">
        <v>0.967723429203033</v>
      </c>
    </row>
    <row r="76" spans="1:7">
      <c r="A76">
        <v>80</v>
      </c>
      <c r="B76" s="88">
        <v>38</v>
      </c>
      <c r="C76" s="13">
        <v>0.42105263157894701</v>
      </c>
      <c r="D76" s="13">
        <v>0.34210526315789502</v>
      </c>
      <c r="E76" s="13">
        <v>0.40950194584499799</v>
      </c>
      <c r="F76" s="13">
        <v>2.6127574965357801E-2</v>
      </c>
      <c r="G76" s="13">
        <v>0.86459404230117798</v>
      </c>
    </row>
    <row r="77" spans="1:7">
      <c r="A77">
        <v>81</v>
      </c>
      <c r="B77" s="88">
        <v>29</v>
      </c>
      <c r="C77" s="13">
        <v>0.41379310344827602</v>
      </c>
      <c r="D77" s="13">
        <v>0.41379310344827602</v>
      </c>
      <c r="E77" s="13">
        <v>0.43125209642638401</v>
      </c>
      <c r="F77" s="13">
        <v>1.8033815547823899E-2</v>
      </c>
      <c r="G77" s="13">
        <v>0.87515497207641602</v>
      </c>
    </row>
    <row r="78" spans="1:7">
      <c r="A78">
        <v>82</v>
      </c>
      <c r="B78" s="88">
        <v>38</v>
      </c>
      <c r="C78" s="13">
        <v>0.52631578947368396</v>
      </c>
      <c r="D78" s="13">
        <v>0.34210526315789502</v>
      </c>
      <c r="E78" s="13">
        <v>0.45648853172008902</v>
      </c>
      <c r="F78" s="13">
        <v>1.9270898774266201E-2</v>
      </c>
      <c r="G78" s="13">
        <v>0.95998924970626798</v>
      </c>
    </row>
    <row r="79" spans="1:7">
      <c r="A79">
        <v>83</v>
      </c>
      <c r="B79" s="88">
        <v>43</v>
      </c>
      <c r="C79" s="13">
        <v>0.51162790697674398</v>
      </c>
      <c r="D79" s="13">
        <v>0.418604651162791</v>
      </c>
      <c r="E79" s="13">
        <v>0.46346825153328702</v>
      </c>
      <c r="F79" s="13">
        <v>0.13881807029247301</v>
      </c>
      <c r="G79" s="13">
        <v>0.96286159753799405</v>
      </c>
    </row>
    <row r="80" spans="1:7">
      <c r="A80">
        <v>84</v>
      </c>
      <c r="B80" s="88">
        <v>33</v>
      </c>
      <c r="C80" s="13">
        <v>0.33333333333333298</v>
      </c>
      <c r="D80" s="13">
        <v>0.27272727272727298</v>
      </c>
      <c r="E80" s="13">
        <v>0.37941242833480698</v>
      </c>
      <c r="F80" s="13">
        <v>2.7380909770727199E-2</v>
      </c>
      <c r="G80" s="13">
        <v>0.94151389598846402</v>
      </c>
    </row>
    <row r="81" spans="1:7">
      <c r="A81">
        <v>85</v>
      </c>
      <c r="B81" s="88">
        <v>39</v>
      </c>
      <c r="C81" s="13">
        <v>0.46153846153846201</v>
      </c>
      <c r="D81" s="13">
        <v>0.35897435897435898</v>
      </c>
      <c r="E81" s="13">
        <v>0.44384213833090602</v>
      </c>
      <c r="F81" s="13">
        <v>3.20305861532688E-2</v>
      </c>
      <c r="G81" s="13">
        <v>0.96048158407211304</v>
      </c>
    </row>
    <row r="82" spans="1:7">
      <c r="A82">
        <v>86</v>
      </c>
      <c r="B82" s="88">
        <v>31</v>
      </c>
      <c r="C82" s="13">
        <v>0.41935483870967699</v>
      </c>
      <c r="D82" s="13">
        <v>0.29032258064516098</v>
      </c>
      <c r="E82" s="13">
        <v>0.41712898688931599</v>
      </c>
      <c r="F82" s="13">
        <v>0.117184311151505</v>
      </c>
      <c r="G82" s="13">
        <v>0.85451924800872803</v>
      </c>
    </row>
    <row r="83" spans="1:7">
      <c r="A83">
        <v>87</v>
      </c>
      <c r="B83" s="88">
        <v>37</v>
      </c>
      <c r="C83" s="13">
        <v>0.54054054054054101</v>
      </c>
      <c r="D83" s="13">
        <v>0.54054054054054101</v>
      </c>
      <c r="E83" s="13">
        <v>0.53008312042299199</v>
      </c>
      <c r="F83" s="13">
        <v>1.7013883218169198E-2</v>
      </c>
      <c r="G83" s="13">
        <v>0.95883381366729703</v>
      </c>
    </row>
    <row r="84" spans="1:7">
      <c r="A84">
        <v>88</v>
      </c>
      <c r="B84" s="88">
        <v>41</v>
      </c>
      <c r="C84" s="13">
        <v>0.48780487804877998</v>
      </c>
      <c r="D84" s="13">
        <v>0.439024390243902</v>
      </c>
      <c r="E84" s="13">
        <v>0.48444816542834801</v>
      </c>
      <c r="F84" s="13">
        <v>1.6233578324317901E-2</v>
      </c>
      <c r="G84" s="13">
        <v>0.96753734350204501</v>
      </c>
    </row>
    <row r="85" spans="1:7">
      <c r="A85">
        <v>89</v>
      </c>
      <c r="B85" s="88">
        <v>32</v>
      </c>
      <c r="C85" s="13">
        <v>0.46875</v>
      </c>
      <c r="D85" s="13">
        <v>0.375</v>
      </c>
      <c r="E85" s="13">
        <v>0.446154233533889</v>
      </c>
      <c r="F85" s="13">
        <v>1.9940577447414402E-2</v>
      </c>
      <c r="G85" s="13">
        <v>0.83431982994079601</v>
      </c>
    </row>
    <row r="86" spans="1:7">
      <c r="A86">
        <v>90</v>
      </c>
      <c r="B86" s="88">
        <v>45</v>
      </c>
      <c r="C86" s="13">
        <v>0.55555555555555602</v>
      </c>
      <c r="D86" s="13">
        <v>0.44444444444444398</v>
      </c>
      <c r="E86" s="13">
        <v>0.49023270979523698</v>
      </c>
      <c r="F86" s="13">
        <v>3.5688165575265898E-2</v>
      </c>
      <c r="G86" s="13">
        <v>0.95124602317810103</v>
      </c>
    </row>
    <row r="87" spans="1:7">
      <c r="A87">
        <v>91</v>
      </c>
      <c r="B87" s="88">
        <v>34</v>
      </c>
      <c r="C87" s="13">
        <v>0.5</v>
      </c>
      <c r="D87" s="13">
        <v>0.41176470588235298</v>
      </c>
      <c r="E87" s="13">
        <v>0.45016866522457699</v>
      </c>
      <c r="F87" s="13">
        <v>2.2909712046384801E-2</v>
      </c>
      <c r="G87" s="13">
        <v>0.94113415479660001</v>
      </c>
    </row>
    <row r="88" spans="1:7">
      <c r="A88">
        <v>92</v>
      </c>
      <c r="B88" s="88">
        <v>35</v>
      </c>
      <c r="C88" s="13">
        <v>0.65714285714285703</v>
      </c>
      <c r="D88" s="13">
        <v>0.628571428571429</v>
      </c>
      <c r="E88" s="13">
        <v>0.55994808439697497</v>
      </c>
      <c r="F88" s="13">
        <v>3.9584219455719001E-2</v>
      </c>
      <c r="G88" s="13">
        <v>0.96300226449966397</v>
      </c>
    </row>
    <row r="89" spans="1:7">
      <c r="A89">
        <v>93</v>
      </c>
      <c r="B89" s="88">
        <v>43</v>
      </c>
      <c r="C89" s="13">
        <v>0.418604651162791</v>
      </c>
      <c r="D89" s="13">
        <v>0.418604651162791</v>
      </c>
      <c r="E89" s="13">
        <v>0.475107165226756</v>
      </c>
      <c r="F89" s="13">
        <v>1.60324946045876E-2</v>
      </c>
      <c r="G89" s="13">
        <v>0.958545982837677</v>
      </c>
    </row>
    <row r="90" spans="1:7">
      <c r="A90">
        <v>94</v>
      </c>
      <c r="B90" s="88">
        <v>36</v>
      </c>
      <c r="C90" s="13">
        <v>0.44444444444444398</v>
      </c>
      <c r="D90" s="13">
        <v>0.44444444444444398</v>
      </c>
      <c r="E90" s="13">
        <v>0.49911806897984601</v>
      </c>
      <c r="F90" s="13">
        <v>0.13343986868858301</v>
      </c>
      <c r="G90" s="13">
        <v>0.98073923587799094</v>
      </c>
    </row>
    <row r="91" spans="1:7">
      <c r="A91">
        <v>95</v>
      </c>
      <c r="B91" s="88">
        <v>38</v>
      </c>
      <c r="C91" s="13">
        <v>0.52631578947368396</v>
      </c>
      <c r="D91" s="13">
        <v>0.42105263157894701</v>
      </c>
      <c r="E91" s="13">
        <v>0.50801056780313203</v>
      </c>
      <c r="F91" s="13">
        <v>0.19039240479469299</v>
      </c>
      <c r="G91" s="13">
        <v>0.92226368188857999</v>
      </c>
    </row>
    <row r="92" spans="1:7">
      <c r="A92">
        <v>96</v>
      </c>
      <c r="B92" s="88">
        <v>42</v>
      </c>
      <c r="C92" s="13">
        <v>0.452380952380952</v>
      </c>
      <c r="D92" s="13">
        <v>0.40476190476190499</v>
      </c>
      <c r="E92" s="13">
        <v>0.47992688138037898</v>
      </c>
      <c r="F92" s="13">
        <v>2.6395725086331399E-2</v>
      </c>
      <c r="G92" s="13">
        <v>0.94341707229614302</v>
      </c>
    </row>
    <row r="93" spans="1:7">
      <c r="A93">
        <v>97</v>
      </c>
      <c r="B93" s="88">
        <v>38</v>
      </c>
      <c r="C93" s="13">
        <v>0.60526315789473695</v>
      </c>
      <c r="D93" s="13">
        <v>0.55263157894736803</v>
      </c>
      <c r="E93" s="13">
        <v>0.55038074168719697</v>
      </c>
      <c r="F93" s="13">
        <v>0.149262219667435</v>
      </c>
      <c r="G93" s="13">
        <v>0.95922130346298196</v>
      </c>
    </row>
    <row r="94" spans="1:7">
      <c r="A94">
        <v>98</v>
      </c>
      <c r="B94" s="88">
        <v>34</v>
      </c>
      <c r="C94" s="13">
        <v>0.52941176470588203</v>
      </c>
      <c r="D94" s="13">
        <v>0.61764705882352899</v>
      </c>
      <c r="E94" s="13">
        <v>0.537479767466293</v>
      </c>
      <c r="F94" s="13">
        <v>0.22342647612094901</v>
      </c>
      <c r="G94" s="13">
        <v>0.88582736253738403</v>
      </c>
    </row>
    <row r="95" spans="1:7">
      <c r="A95">
        <v>99</v>
      </c>
      <c r="B95" s="88">
        <v>26</v>
      </c>
      <c r="C95" s="13">
        <v>0.5</v>
      </c>
      <c r="D95" s="13">
        <v>0.34615384615384598</v>
      </c>
      <c r="E95" s="13">
        <v>0.46540159875383702</v>
      </c>
      <c r="F95" s="13">
        <v>8.4764845669269603E-2</v>
      </c>
      <c r="G95" s="13">
        <v>0.95840966701507602</v>
      </c>
    </row>
    <row r="96" spans="1:7">
      <c r="A96">
        <v>100</v>
      </c>
      <c r="B96" s="88">
        <v>39</v>
      </c>
      <c r="C96" s="13">
        <v>0.56410256410256399</v>
      </c>
      <c r="D96" s="13">
        <v>0.512820512820513</v>
      </c>
      <c r="E96" s="13">
        <v>0.52455055453360799</v>
      </c>
      <c r="F96" s="13">
        <v>1.4326157979667201E-2</v>
      </c>
      <c r="G96" s="13">
        <v>0.95104253292083696</v>
      </c>
    </row>
    <row r="97" spans="1:7">
      <c r="A97">
        <v>101</v>
      </c>
      <c r="B97" s="88">
        <v>39</v>
      </c>
      <c r="C97" s="13">
        <v>0.38461538461538503</v>
      </c>
      <c r="D97" s="13">
        <v>0.30769230769230799</v>
      </c>
      <c r="E97" s="13">
        <v>0.42353606290924201</v>
      </c>
      <c r="F97" s="13">
        <v>5.9298086911439903E-2</v>
      </c>
      <c r="G97" s="13">
        <v>0.95881551504135099</v>
      </c>
    </row>
    <row r="98" spans="1:7">
      <c r="A98">
        <v>102</v>
      </c>
      <c r="B98" s="88">
        <v>43</v>
      </c>
      <c r="C98" s="13">
        <v>0.51162790697674398</v>
      </c>
      <c r="D98" s="13">
        <v>0.48837209302325602</v>
      </c>
      <c r="E98" s="13">
        <v>0.52175363309161604</v>
      </c>
      <c r="F98" s="13">
        <v>1.43532454967499E-2</v>
      </c>
      <c r="G98" s="13">
        <v>0.96068662405014005</v>
      </c>
    </row>
    <row r="99" spans="1:7">
      <c r="A99">
        <v>103</v>
      </c>
      <c r="B99" s="88">
        <v>36</v>
      </c>
      <c r="C99" s="13">
        <v>0.55555555555555602</v>
      </c>
      <c r="D99" s="13">
        <v>0.5</v>
      </c>
      <c r="E99" s="13">
        <v>0.48847060940331899</v>
      </c>
      <c r="F99" s="13">
        <v>0.17733165621757499</v>
      </c>
      <c r="G99" s="13">
        <v>0.94947940111160301</v>
      </c>
    </row>
    <row r="100" spans="1:7">
      <c r="A100">
        <v>104</v>
      </c>
      <c r="B100" s="88">
        <v>36</v>
      </c>
      <c r="C100" s="13">
        <v>0.58333333333333304</v>
      </c>
      <c r="D100" s="13">
        <v>0.5</v>
      </c>
      <c r="E100" s="13">
        <v>0.51323906539215003</v>
      </c>
      <c r="F100" s="13">
        <v>0.15600064396858199</v>
      </c>
      <c r="G100" s="13">
        <v>0.97437459230422996</v>
      </c>
    </row>
    <row r="101" spans="1:7">
      <c r="A101">
        <v>105</v>
      </c>
      <c r="B101" s="88">
        <v>39</v>
      </c>
      <c r="C101" s="13">
        <v>0.53846153846153799</v>
      </c>
      <c r="D101" s="13">
        <v>0.487179487179487</v>
      </c>
      <c r="E101" s="13">
        <v>0.50371677619524502</v>
      </c>
      <c r="F101" s="13">
        <v>2.31573805212975E-2</v>
      </c>
      <c r="G101" s="13">
        <v>0.96102869510650601</v>
      </c>
    </row>
    <row r="102" spans="1:7">
      <c r="A102">
        <v>106</v>
      </c>
      <c r="B102" s="88">
        <v>35</v>
      </c>
      <c r="C102" s="13">
        <v>0.371428571428571</v>
      </c>
      <c r="D102" s="13">
        <v>0.314285714285714</v>
      </c>
      <c r="E102" s="13">
        <v>0.43519574318613302</v>
      </c>
      <c r="F102" s="13">
        <v>0.14731891453266099</v>
      </c>
      <c r="G102" s="13">
        <v>0.93840599060058605</v>
      </c>
    </row>
    <row r="103" spans="1:7">
      <c r="A103">
        <v>107</v>
      </c>
      <c r="B103" s="88">
        <v>42</v>
      </c>
      <c r="C103" s="13">
        <v>0.40476190476190499</v>
      </c>
      <c r="D103" s="13">
        <v>0.26190476190476197</v>
      </c>
      <c r="E103" s="13">
        <v>0.37525031649108398</v>
      </c>
      <c r="F103" s="13">
        <v>1.5799658372998199E-2</v>
      </c>
      <c r="G103" s="13">
        <v>0.90610617399215698</v>
      </c>
    </row>
    <row r="104" spans="1:7">
      <c r="A104">
        <v>108</v>
      </c>
      <c r="B104" s="88">
        <v>37</v>
      </c>
      <c r="C104" s="13">
        <v>0.40540540540540498</v>
      </c>
      <c r="D104" s="13">
        <v>0.37837837837837801</v>
      </c>
      <c r="E104" s="13">
        <v>0.46111631861611002</v>
      </c>
      <c r="F104" s="13">
        <v>1.6229869797825799E-2</v>
      </c>
      <c r="G104" s="13">
        <v>0.97610700130462602</v>
      </c>
    </row>
    <row r="105" spans="1:7">
      <c r="A105">
        <v>109</v>
      </c>
      <c r="B105" s="88">
        <v>39</v>
      </c>
      <c r="C105" s="13">
        <v>0.33333333333333298</v>
      </c>
      <c r="D105" s="13">
        <v>0.33333333333333298</v>
      </c>
      <c r="E105" s="13">
        <v>0.45440437606512002</v>
      </c>
      <c r="F105" s="13">
        <v>2.1837905049324001E-2</v>
      </c>
      <c r="G105" s="13">
        <v>0.97536975145339999</v>
      </c>
    </row>
    <row r="106" spans="1:7">
      <c r="A106">
        <v>110</v>
      </c>
      <c r="B106" s="88">
        <v>44</v>
      </c>
      <c r="C106" s="13">
        <v>0.45454545454545497</v>
      </c>
      <c r="D106" s="13">
        <v>0.40909090909090901</v>
      </c>
      <c r="E106" s="13">
        <v>0.45603414044969498</v>
      </c>
      <c r="F106" s="13">
        <v>2.3101216182112701E-2</v>
      </c>
      <c r="G106" s="13">
        <v>0.95994842052459695</v>
      </c>
    </row>
    <row r="107" spans="1:7">
      <c r="A107">
        <v>111</v>
      </c>
      <c r="B107" s="88">
        <v>34</v>
      </c>
      <c r="C107" s="13">
        <v>0.441176470588235</v>
      </c>
      <c r="D107" s="13">
        <v>0.41176470588235298</v>
      </c>
      <c r="E107" s="13">
        <v>0.47234902092639097</v>
      </c>
      <c r="F107" s="13">
        <v>0.16766542196273801</v>
      </c>
      <c r="G107" s="13">
        <v>0.97310221195220903</v>
      </c>
    </row>
    <row r="108" spans="1:7">
      <c r="A108">
        <v>112</v>
      </c>
      <c r="B108" s="88">
        <v>36</v>
      </c>
      <c r="C108" s="13">
        <v>0.41666666666666702</v>
      </c>
      <c r="D108" s="13">
        <v>0.38888888888888901</v>
      </c>
      <c r="E108" s="13">
        <v>0.46190863092326501</v>
      </c>
      <c r="F108" s="13">
        <v>1.9853275269269902E-2</v>
      </c>
      <c r="G108" s="13">
        <v>0.88071835041046098</v>
      </c>
    </row>
    <row r="109" spans="1:7">
      <c r="A109">
        <v>113</v>
      </c>
      <c r="B109" s="88">
        <v>37</v>
      </c>
      <c r="C109" s="13">
        <v>0.45945945945945899</v>
      </c>
      <c r="D109" s="13">
        <v>0.37837837837837801</v>
      </c>
      <c r="E109" s="13">
        <v>0.44079988817306798</v>
      </c>
      <c r="F109" s="13">
        <v>1.73072870820761E-2</v>
      </c>
      <c r="G109" s="13">
        <v>0.97446298599243197</v>
      </c>
    </row>
    <row r="110" spans="1:7">
      <c r="A110">
        <v>114</v>
      </c>
      <c r="B110" s="88">
        <v>33</v>
      </c>
      <c r="C110" s="13">
        <v>0.60606060606060597</v>
      </c>
      <c r="D110" s="13">
        <v>0.54545454545454497</v>
      </c>
      <c r="E110" s="13">
        <v>0.51881404407322396</v>
      </c>
      <c r="F110" s="13">
        <v>1.3738946989178699E-2</v>
      </c>
      <c r="G110" s="13">
        <v>0.96437919139862105</v>
      </c>
    </row>
    <row r="111" spans="1:7">
      <c r="A111">
        <v>115</v>
      </c>
      <c r="B111" s="88">
        <v>36</v>
      </c>
      <c r="C111" s="13">
        <v>0.5</v>
      </c>
      <c r="D111" s="13">
        <v>0.36111111111111099</v>
      </c>
      <c r="E111" s="13">
        <v>0.44034441498418597</v>
      </c>
      <c r="F111" s="13">
        <v>3.7836074829101597E-2</v>
      </c>
      <c r="G111" s="13">
        <v>0.83472746610641502</v>
      </c>
    </row>
    <row r="112" spans="1:7">
      <c r="A112">
        <v>116</v>
      </c>
      <c r="B112" s="88">
        <v>30</v>
      </c>
      <c r="C112" s="13">
        <v>0.266666666666667</v>
      </c>
      <c r="D112" s="13">
        <v>0.266666666666667</v>
      </c>
      <c r="E112" s="13">
        <v>0.39468942843377602</v>
      </c>
      <c r="F112" s="13">
        <v>1.6443725675344498E-2</v>
      </c>
      <c r="G112" s="13">
        <v>0.80489093065261796</v>
      </c>
    </row>
    <row r="113" spans="1:7">
      <c r="A113">
        <v>117</v>
      </c>
      <c r="B113" s="88">
        <v>29</v>
      </c>
      <c r="C113" s="13">
        <v>0.55172413793103403</v>
      </c>
      <c r="D113" s="13">
        <v>0.34482758620689702</v>
      </c>
      <c r="E113" s="13">
        <v>0.41114167271759999</v>
      </c>
      <c r="F113" s="13">
        <v>2.3302650079131099E-2</v>
      </c>
      <c r="G113" s="13">
        <v>0.78235006332397505</v>
      </c>
    </row>
    <row r="114" spans="1:7">
      <c r="A114">
        <v>118</v>
      </c>
      <c r="B114" s="88">
        <v>27</v>
      </c>
      <c r="C114" s="13">
        <v>0.407407407407407</v>
      </c>
      <c r="D114" s="13">
        <v>0.33333333333333298</v>
      </c>
      <c r="E114" s="13">
        <v>0.40324657713925399</v>
      </c>
      <c r="F114" s="13">
        <v>2.4107480421662299E-2</v>
      </c>
      <c r="G114" s="13">
        <v>0.94007509946823098</v>
      </c>
    </row>
    <row r="115" spans="1:7">
      <c r="A115">
        <v>119</v>
      </c>
      <c r="B115" s="88">
        <v>33</v>
      </c>
      <c r="C115" s="13">
        <v>0.36363636363636398</v>
      </c>
      <c r="D115" s="13">
        <v>0.24242424242424199</v>
      </c>
      <c r="E115" s="13">
        <v>0.41890469628075799</v>
      </c>
      <c r="F115" s="13">
        <v>1.6298601403832401E-2</v>
      </c>
      <c r="G115" s="13">
        <v>0.93780380487442005</v>
      </c>
    </row>
    <row r="116" spans="1:7">
      <c r="A116">
        <v>120</v>
      </c>
      <c r="B116" s="88">
        <v>32</v>
      </c>
      <c r="C116" s="13">
        <v>0.46875</v>
      </c>
      <c r="D116" s="13">
        <v>0.34375</v>
      </c>
      <c r="E116" s="13">
        <v>0.45157350727822598</v>
      </c>
      <c r="F116" s="13">
        <v>4.3125603348016697E-2</v>
      </c>
      <c r="G116" s="13">
        <v>0.88406473398208596</v>
      </c>
    </row>
    <row r="117" spans="1:7">
      <c r="A117">
        <v>121</v>
      </c>
      <c r="B117" s="88">
        <v>34</v>
      </c>
      <c r="C117" s="13">
        <v>0.52941176470588203</v>
      </c>
      <c r="D117" s="13">
        <v>0.5</v>
      </c>
      <c r="E117" s="13">
        <v>0.54419090533081205</v>
      </c>
      <c r="F117" s="13">
        <v>4.14675250649452E-2</v>
      </c>
      <c r="G117" s="13">
        <v>0.98140597343444802</v>
      </c>
    </row>
    <row r="118" spans="1:7">
      <c r="A118">
        <v>122</v>
      </c>
      <c r="B118" s="88">
        <v>39</v>
      </c>
      <c r="C118" s="13">
        <v>0.53846153846153799</v>
      </c>
      <c r="D118" s="13">
        <v>0.46153846153846201</v>
      </c>
      <c r="E118" s="13">
        <v>0.53062708599445196</v>
      </c>
      <c r="F118" s="13">
        <v>0.17654928565025299</v>
      </c>
      <c r="G118" s="13">
        <v>0.952173411846161</v>
      </c>
    </row>
    <row r="119" spans="1:7">
      <c r="A119">
        <v>123</v>
      </c>
      <c r="B119" s="88">
        <v>46</v>
      </c>
      <c r="C119" s="13">
        <v>0.565217391304348</v>
      </c>
      <c r="D119" s="13">
        <v>0.45652173913043498</v>
      </c>
      <c r="E119" s="13">
        <v>0.49426015259940997</v>
      </c>
      <c r="F119" s="13">
        <v>2.9217982664704299E-2</v>
      </c>
      <c r="G119" s="13">
        <v>0.98021370172500599</v>
      </c>
    </row>
    <row r="120" spans="1:7">
      <c r="A120">
        <v>124</v>
      </c>
      <c r="B120" s="88">
        <v>33</v>
      </c>
      <c r="C120" s="13">
        <v>0.51515151515151503</v>
      </c>
      <c r="D120" s="13">
        <v>0.42424242424242398</v>
      </c>
      <c r="E120" s="13">
        <v>0.47359975687030598</v>
      </c>
      <c r="F120" s="13">
        <v>5.0065625458955799E-2</v>
      </c>
      <c r="G120" s="13">
        <v>0.96981501579284701</v>
      </c>
    </row>
    <row r="121" spans="1:7">
      <c r="A121">
        <v>125</v>
      </c>
      <c r="B121" s="88">
        <v>33</v>
      </c>
      <c r="C121" s="13">
        <v>0.39393939393939398</v>
      </c>
      <c r="D121" s="13">
        <v>0.18181818181818199</v>
      </c>
      <c r="E121" s="13">
        <v>0.41261864611596799</v>
      </c>
      <c r="F121" s="13">
        <v>0.106309056282043</v>
      </c>
      <c r="G121" s="13">
        <v>0.95362055301666304</v>
      </c>
    </row>
    <row r="122" spans="1:7">
      <c r="A122">
        <v>126</v>
      </c>
      <c r="B122" s="88">
        <v>28</v>
      </c>
      <c r="C122" s="13">
        <v>0.57142857142857095</v>
      </c>
      <c r="D122" s="13">
        <v>0.42857142857142899</v>
      </c>
      <c r="E122" s="13">
        <v>0.469572361259322</v>
      </c>
      <c r="F122" s="13">
        <v>1.4414728619158299E-2</v>
      </c>
      <c r="G122" s="13">
        <v>0.96484392881393399</v>
      </c>
    </row>
    <row r="123" spans="1:7">
      <c r="A123">
        <v>127</v>
      </c>
      <c r="B123" s="88">
        <v>38</v>
      </c>
      <c r="C123" s="13">
        <v>0.55263157894736803</v>
      </c>
      <c r="D123" s="13">
        <v>0.5</v>
      </c>
      <c r="E123" s="13">
        <v>0.52012976062925198</v>
      </c>
      <c r="F123" s="13">
        <v>0.14332394301891299</v>
      </c>
      <c r="G123" s="13">
        <v>0.954209804534912</v>
      </c>
    </row>
    <row r="124" spans="1:7">
      <c r="A124">
        <v>128</v>
      </c>
      <c r="B124" s="88">
        <v>34</v>
      </c>
      <c r="C124" s="13">
        <v>0.52941176470588203</v>
      </c>
      <c r="D124" s="13">
        <v>0.47058823529411797</v>
      </c>
      <c r="E124" s="13">
        <v>0.54521425506647903</v>
      </c>
      <c r="F124" s="13">
        <v>0.18431930243969</v>
      </c>
      <c r="G124" s="13">
        <v>0.95366412401199296</v>
      </c>
    </row>
    <row r="125" spans="1:7">
      <c r="A125">
        <v>129</v>
      </c>
      <c r="B125" s="88">
        <v>29</v>
      </c>
      <c r="C125" s="13">
        <v>0.72413793103448298</v>
      </c>
      <c r="D125" s="13">
        <v>0.65517241379310298</v>
      </c>
      <c r="E125" s="13">
        <v>0.59428415010715396</v>
      </c>
      <c r="F125" s="13">
        <v>0.13724683225154899</v>
      </c>
      <c r="G125" s="13">
        <v>0.97332471609115601</v>
      </c>
    </row>
    <row r="126" spans="1:7">
      <c r="A126">
        <v>130</v>
      </c>
      <c r="B126" s="88">
        <v>39</v>
      </c>
      <c r="C126" s="13">
        <v>0.46153846153846201</v>
      </c>
      <c r="D126" s="13">
        <v>0.41025641025641002</v>
      </c>
      <c r="E126" s="13">
        <v>0.47801946829526898</v>
      </c>
      <c r="F126" s="13">
        <v>1.8839649856090501E-2</v>
      </c>
      <c r="G126" s="13">
        <v>0.96237397193908703</v>
      </c>
    </row>
    <row r="127" spans="1:7">
      <c r="A127">
        <v>131</v>
      </c>
      <c r="B127" s="88">
        <v>43</v>
      </c>
      <c r="C127" s="13">
        <v>0.581395348837209</v>
      </c>
      <c r="D127" s="13">
        <v>0.46511627906976699</v>
      </c>
      <c r="E127" s="13">
        <v>0.53723634051722102</v>
      </c>
      <c r="F127" s="13">
        <v>0.128153756260872</v>
      </c>
      <c r="G127" s="13">
        <v>0.95107793807983398</v>
      </c>
    </row>
    <row r="128" spans="1:7">
      <c r="A128">
        <v>132</v>
      </c>
      <c r="B128" s="88">
        <v>28</v>
      </c>
      <c r="C128" s="13">
        <v>0.5</v>
      </c>
      <c r="D128" s="13">
        <v>0.35714285714285698</v>
      </c>
      <c r="E128" s="13">
        <v>0.46572103191699299</v>
      </c>
      <c r="F128" s="13">
        <v>9.9267825484275804E-2</v>
      </c>
      <c r="G128" s="13">
        <v>0.97338765859603904</v>
      </c>
    </row>
    <row r="129" spans="1:7">
      <c r="A129">
        <v>133</v>
      </c>
      <c r="B129" s="88">
        <v>48</v>
      </c>
      <c r="C129" s="13">
        <v>0.41666666666666702</v>
      </c>
      <c r="D129" s="13">
        <v>0.3125</v>
      </c>
      <c r="E129" s="13">
        <v>0.429471492068842</v>
      </c>
      <c r="F129" s="13">
        <v>1.63093991577625E-2</v>
      </c>
      <c r="G129" s="13">
        <v>0.85809624195098899</v>
      </c>
    </row>
    <row r="130" spans="1:7">
      <c r="A130">
        <v>134</v>
      </c>
      <c r="B130" s="88">
        <v>26</v>
      </c>
      <c r="C130" s="13">
        <v>0.5</v>
      </c>
      <c r="D130" s="13">
        <v>0.46153846153846201</v>
      </c>
      <c r="E130" s="13">
        <v>0.50561857452759396</v>
      </c>
      <c r="F130" s="13">
        <v>0.19370217621326399</v>
      </c>
      <c r="G130" s="13">
        <v>0.96010488271713301</v>
      </c>
    </row>
    <row r="131" spans="1:7">
      <c r="A131">
        <v>135</v>
      </c>
      <c r="B131" s="88">
        <v>43</v>
      </c>
      <c r="C131" s="13">
        <v>0.53488372093023295</v>
      </c>
      <c r="D131" s="13">
        <v>0.44186046511627902</v>
      </c>
      <c r="E131" s="13">
        <v>0.45403075257186298</v>
      </c>
      <c r="F131" s="13">
        <v>1.6217432916164402E-2</v>
      </c>
      <c r="G131" s="13">
        <v>0.91060250997543302</v>
      </c>
    </row>
    <row r="132" spans="1:7">
      <c r="A132">
        <v>136</v>
      </c>
      <c r="B132" s="88">
        <v>34</v>
      </c>
      <c r="C132" s="13">
        <v>0.441176470588235</v>
      </c>
      <c r="D132" s="13">
        <v>0.441176470588235</v>
      </c>
      <c r="E132" s="13">
        <v>0.490322547142997</v>
      </c>
      <c r="F132" s="13">
        <v>0.10547516494989401</v>
      </c>
      <c r="G132" s="13">
        <v>0.96344494819641102</v>
      </c>
    </row>
    <row r="133" spans="1:7">
      <c r="A133">
        <v>137</v>
      </c>
      <c r="B133" s="88">
        <v>26</v>
      </c>
      <c r="C133" s="13">
        <v>0.42307692307692302</v>
      </c>
      <c r="D133" s="13">
        <v>0.30769230769230799</v>
      </c>
      <c r="E133" s="13">
        <v>0.41914585175422497</v>
      </c>
      <c r="F133" s="13">
        <v>0.158084452152252</v>
      </c>
      <c r="G133" s="13">
        <v>0.93991017341613803</v>
      </c>
    </row>
    <row r="134" spans="1:7">
      <c r="A134">
        <v>138</v>
      </c>
      <c r="B134" s="88">
        <v>40</v>
      </c>
      <c r="C134" s="13">
        <v>0.52500000000000002</v>
      </c>
      <c r="D134" s="13">
        <v>0.3</v>
      </c>
      <c r="E134" s="13">
        <v>0.46365431491285602</v>
      </c>
      <c r="F134" s="13">
        <v>7.2186790406703893E-2</v>
      </c>
      <c r="G134" s="13">
        <v>0.97916734218597401</v>
      </c>
    </row>
    <row r="135" spans="1:7">
      <c r="A135">
        <v>139</v>
      </c>
      <c r="B135" s="88">
        <v>41</v>
      </c>
      <c r="C135" s="13">
        <v>0.48780487804877998</v>
      </c>
      <c r="D135" s="13">
        <v>0.31707317073170699</v>
      </c>
      <c r="E135" s="13">
        <v>0.47577509429396703</v>
      </c>
      <c r="F135" s="13">
        <v>0.18339513242244701</v>
      </c>
      <c r="G135" s="13">
        <v>0.95228606462478604</v>
      </c>
    </row>
    <row r="136" spans="1:7">
      <c r="A136">
        <v>140</v>
      </c>
      <c r="B136" s="88">
        <v>33</v>
      </c>
      <c r="C136" s="13">
        <v>0.48484848484848497</v>
      </c>
      <c r="D136" s="13">
        <v>0.39393939393939398</v>
      </c>
      <c r="E136" s="13">
        <v>0.45688846007440997</v>
      </c>
      <c r="F136" s="13">
        <v>2.8969414532184601E-2</v>
      </c>
      <c r="G136" s="13">
        <v>0.88030308485031095</v>
      </c>
    </row>
    <row r="137" spans="1:7">
      <c r="A137">
        <v>141</v>
      </c>
      <c r="B137" s="88">
        <v>50</v>
      </c>
      <c r="C137" s="13">
        <v>0.38</v>
      </c>
      <c r="D137" s="13">
        <v>0.36</v>
      </c>
      <c r="E137" s="13">
        <v>0.45246339209377801</v>
      </c>
      <c r="F137" s="13">
        <v>6.0588005930185297E-2</v>
      </c>
      <c r="G137" s="13">
        <v>0.96191799640655495</v>
      </c>
    </row>
    <row r="138" spans="1:7">
      <c r="A138">
        <v>142</v>
      </c>
      <c r="B138" s="88">
        <v>37</v>
      </c>
      <c r="C138" s="13">
        <v>0.70270270270270296</v>
      </c>
      <c r="D138" s="13">
        <v>0.37837837837837801</v>
      </c>
      <c r="E138" s="13">
        <v>0.46039203876579099</v>
      </c>
      <c r="F138" s="13">
        <v>2.6427213102579099E-2</v>
      </c>
      <c r="G138" s="13">
        <v>0.95281445980071999</v>
      </c>
    </row>
    <row r="139" spans="1:7">
      <c r="A139">
        <v>143</v>
      </c>
      <c r="B139" s="88">
        <v>35</v>
      </c>
      <c r="C139" s="13">
        <v>0.371428571428571</v>
      </c>
      <c r="D139" s="13">
        <v>0.314285714285714</v>
      </c>
      <c r="E139" s="13">
        <v>0.41370800057692197</v>
      </c>
      <c r="F139" s="13">
        <v>2.3922760039567899E-2</v>
      </c>
      <c r="G139" s="13">
        <v>0.96955281496047996</v>
      </c>
    </row>
    <row r="140" spans="1:7">
      <c r="A140">
        <v>144</v>
      </c>
      <c r="B140" s="88">
        <v>44</v>
      </c>
      <c r="C140" s="13">
        <v>0.40909090909090901</v>
      </c>
      <c r="D140" s="13">
        <v>0.34090909090909099</v>
      </c>
      <c r="E140" s="13">
        <v>0.44167198005809699</v>
      </c>
      <c r="F140" s="13">
        <v>1.45221771672368E-2</v>
      </c>
      <c r="G140" s="13">
        <v>0.95565897226333596</v>
      </c>
    </row>
    <row r="141" spans="1:7">
      <c r="A141">
        <v>145</v>
      </c>
      <c r="B141" s="88">
        <v>38</v>
      </c>
      <c r="C141" s="13">
        <v>0.57894736842105299</v>
      </c>
      <c r="D141" s="13">
        <v>0.44736842105263203</v>
      </c>
      <c r="E141" s="13">
        <v>0.51109740647830504</v>
      </c>
      <c r="F141" s="13">
        <v>0.19236384332180001</v>
      </c>
      <c r="G141" s="13">
        <v>0.96393501758575395</v>
      </c>
    </row>
    <row r="142" spans="1:7">
      <c r="A142">
        <v>146</v>
      </c>
      <c r="B142" s="88">
        <v>44</v>
      </c>
      <c r="C142" s="13">
        <v>0.43181818181818199</v>
      </c>
      <c r="D142" s="13">
        <v>0.38636363636363602</v>
      </c>
      <c r="E142" s="13">
        <v>0.46139035285027202</v>
      </c>
      <c r="F142" s="13">
        <v>1.6518102958798402E-2</v>
      </c>
      <c r="G142" s="13">
        <v>0.964424848556519</v>
      </c>
    </row>
    <row r="143" spans="1:7">
      <c r="A143">
        <v>147</v>
      </c>
      <c r="B143" s="88">
        <v>38</v>
      </c>
      <c r="C143" s="13">
        <v>0.52631578947368396</v>
      </c>
      <c r="D143" s="13">
        <v>0.42105263157894701</v>
      </c>
      <c r="E143" s="13">
        <v>0.44858182692214099</v>
      </c>
      <c r="F143" s="13">
        <v>1.9120652228593799E-2</v>
      </c>
      <c r="G143" s="13">
        <v>0.97283315658569303</v>
      </c>
    </row>
    <row r="144" spans="1:7">
      <c r="A144">
        <v>148</v>
      </c>
      <c r="B144" s="88">
        <v>42</v>
      </c>
      <c r="C144" s="13">
        <v>0.38095238095238099</v>
      </c>
      <c r="D144" s="13">
        <v>0.35714285714285698</v>
      </c>
      <c r="E144" s="13">
        <v>0.43178175868732599</v>
      </c>
      <c r="F144" s="13">
        <v>8.4614224731922094E-2</v>
      </c>
      <c r="G144" s="13">
        <v>0.92099797725677501</v>
      </c>
    </row>
    <row r="145" spans="1:7">
      <c r="A145">
        <v>149</v>
      </c>
      <c r="B145" s="88">
        <v>49</v>
      </c>
      <c r="C145" s="13">
        <v>0.40816326530612201</v>
      </c>
      <c r="D145" s="13">
        <v>0.38775510204081598</v>
      </c>
      <c r="E145" s="13">
        <v>0.48284880786526002</v>
      </c>
      <c r="F145" s="13">
        <v>1.7667025327682499E-2</v>
      </c>
      <c r="G145" s="13">
        <v>0.96651601791381803</v>
      </c>
    </row>
    <row r="146" spans="1:7">
      <c r="A146">
        <v>150</v>
      </c>
      <c r="B146" s="88">
        <v>44</v>
      </c>
      <c r="C146" s="13">
        <v>0.34090909090909099</v>
      </c>
      <c r="D146" s="13">
        <v>0.27272727272727298</v>
      </c>
      <c r="E146" s="13">
        <v>0.41179107749749999</v>
      </c>
      <c r="F146" s="13">
        <v>1.2352243997156599E-2</v>
      </c>
      <c r="G146" s="13">
        <v>0.96779644489288297</v>
      </c>
    </row>
    <row r="147" spans="1:7">
      <c r="A147">
        <v>151</v>
      </c>
      <c r="B147" s="88">
        <v>33</v>
      </c>
      <c r="C147" s="13">
        <v>0.42424242424242398</v>
      </c>
      <c r="D147" s="13">
        <v>0.45454545454545497</v>
      </c>
      <c r="E147" s="13">
        <v>0.443570664491166</v>
      </c>
      <c r="F147" s="13">
        <v>2.0120611414313299E-2</v>
      </c>
      <c r="G147" s="13">
        <v>0.94742166996002197</v>
      </c>
    </row>
    <row r="148" spans="1:7">
      <c r="A148">
        <v>152</v>
      </c>
      <c r="B148" s="88">
        <v>40</v>
      </c>
      <c r="C148" s="13">
        <v>0.6</v>
      </c>
      <c r="D148" s="13">
        <v>0.47499999999999998</v>
      </c>
      <c r="E148" s="13">
        <v>0.49200444954913097</v>
      </c>
      <c r="F148" s="13">
        <v>1.3950855471193801E-2</v>
      </c>
      <c r="G148" s="13">
        <v>0.95928734540939298</v>
      </c>
    </row>
    <row r="149" spans="1:7">
      <c r="A149">
        <v>153</v>
      </c>
      <c r="B149" s="88">
        <v>38</v>
      </c>
      <c r="C149" s="13">
        <v>0.42105263157894701</v>
      </c>
      <c r="D149" s="13">
        <v>0.31578947368421101</v>
      </c>
      <c r="E149" s="13">
        <v>0.47322461308029101</v>
      </c>
      <c r="F149" s="13">
        <v>2.1188801154494299E-2</v>
      </c>
      <c r="G149" s="13">
        <v>0.97656482458114602</v>
      </c>
    </row>
    <row r="150" spans="1:7">
      <c r="A150">
        <v>154</v>
      </c>
      <c r="B150" s="88">
        <v>40</v>
      </c>
      <c r="C150" s="13">
        <v>0.32500000000000001</v>
      </c>
      <c r="D150" s="13">
        <v>0.2</v>
      </c>
      <c r="E150" s="13">
        <v>0.38024664577096701</v>
      </c>
      <c r="F150" s="13">
        <v>5.2847251296043403E-2</v>
      </c>
      <c r="G150" s="13">
        <v>0.844191014766693</v>
      </c>
    </row>
    <row r="151" spans="1:7">
      <c r="A151">
        <v>155</v>
      </c>
      <c r="B151" s="88">
        <v>47</v>
      </c>
      <c r="C151" s="13">
        <v>0.44680851063829802</v>
      </c>
      <c r="D151" s="13">
        <v>0.44680851063829802</v>
      </c>
      <c r="E151" s="13">
        <v>0.499575474497644</v>
      </c>
      <c r="F151" s="13">
        <v>1.2048595584929E-2</v>
      </c>
      <c r="G151" s="13">
        <v>0.97452479600906405</v>
      </c>
    </row>
    <row r="152" spans="1:7">
      <c r="A152">
        <v>156</v>
      </c>
      <c r="B152" s="88">
        <v>26</v>
      </c>
      <c r="C152" s="13">
        <v>0.5</v>
      </c>
      <c r="D152" s="13">
        <v>0.42307692307692302</v>
      </c>
      <c r="E152" s="13">
        <v>0.49710560675997001</v>
      </c>
      <c r="F152" s="13">
        <v>0.10019979625940301</v>
      </c>
      <c r="G152" s="13">
        <v>0.97425764799117998</v>
      </c>
    </row>
    <row r="153" spans="1:7">
      <c r="A153">
        <v>157</v>
      </c>
      <c r="B153" s="88">
        <v>37</v>
      </c>
      <c r="C153" s="13">
        <v>0.51351351351351304</v>
      </c>
      <c r="D153" s="13">
        <v>0.37837837837837801</v>
      </c>
      <c r="E153" s="13">
        <v>0.45076508588484798</v>
      </c>
      <c r="F153" s="13">
        <v>2.0133091136813198E-2</v>
      </c>
      <c r="G153" s="13">
        <v>0.87736457586288497</v>
      </c>
    </row>
    <row r="154" spans="1:7">
      <c r="A154">
        <v>158</v>
      </c>
      <c r="B154" s="88">
        <v>34</v>
      </c>
      <c r="C154" s="13">
        <v>0.441176470588235</v>
      </c>
      <c r="D154" s="13">
        <v>0.38235294117647101</v>
      </c>
      <c r="E154" s="13">
        <v>0.46374305600629101</v>
      </c>
      <c r="F154" s="13">
        <v>0.14518637955188801</v>
      </c>
      <c r="G154" s="13">
        <v>0.85285359621047996</v>
      </c>
    </row>
    <row r="155" spans="1:7">
      <c r="A155">
        <v>159</v>
      </c>
      <c r="B155" s="88">
        <v>37</v>
      </c>
      <c r="C155" s="13">
        <v>0.43243243243243201</v>
      </c>
      <c r="D155" s="13">
        <v>0.32432432432432401</v>
      </c>
      <c r="E155" s="13">
        <v>0.444397431269691</v>
      </c>
      <c r="F155" s="13">
        <v>3.3166754990816102E-2</v>
      </c>
      <c r="G155" s="13">
        <v>0.97303539514541604</v>
      </c>
    </row>
    <row r="156" spans="1:7">
      <c r="A156">
        <v>160</v>
      </c>
      <c r="B156" s="88">
        <v>42</v>
      </c>
      <c r="C156" s="13">
        <v>0.42857142857142899</v>
      </c>
      <c r="D156" s="13">
        <v>0.35714285714285698</v>
      </c>
      <c r="E156" s="13">
        <v>0.467136360704899</v>
      </c>
      <c r="F156" s="13">
        <v>0.14616377651691401</v>
      </c>
      <c r="G156" s="13">
        <v>0.93089175224304199</v>
      </c>
    </row>
    <row r="157" spans="1:7">
      <c r="A157">
        <v>161</v>
      </c>
      <c r="B157" s="88">
        <v>28</v>
      </c>
      <c r="C157" s="13">
        <v>0.53571428571428603</v>
      </c>
      <c r="D157" s="13">
        <v>0.39285714285714302</v>
      </c>
      <c r="E157" s="13">
        <v>0.461028451366084</v>
      </c>
      <c r="F157" s="13">
        <v>0.112969890236855</v>
      </c>
      <c r="G157" s="13">
        <v>0.97376811504364003</v>
      </c>
    </row>
    <row r="158" spans="1:7">
      <c r="A158">
        <v>162</v>
      </c>
      <c r="B158" s="88">
        <v>45</v>
      </c>
      <c r="C158" s="13">
        <v>0.62222222222222201</v>
      </c>
      <c r="D158" s="13">
        <v>0.35555555555555601</v>
      </c>
      <c r="E158" s="13">
        <v>0.45573325811160897</v>
      </c>
      <c r="F158" s="13">
        <v>1.55697911977768E-2</v>
      </c>
      <c r="G158" s="13">
        <v>0.944740951061249</v>
      </c>
    </row>
    <row r="159" spans="1:7">
      <c r="A159">
        <v>163</v>
      </c>
      <c r="B159" s="88">
        <v>31</v>
      </c>
      <c r="C159" s="13">
        <v>0.41935483870967699</v>
      </c>
      <c r="D159" s="13">
        <v>0.38709677419354799</v>
      </c>
      <c r="E159" s="13">
        <v>0.482314339808879</v>
      </c>
      <c r="F159" s="13">
        <v>0.124897055327892</v>
      </c>
      <c r="G159" s="13">
        <v>0.95789813995361295</v>
      </c>
    </row>
    <row r="160" spans="1:7">
      <c r="A160">
        <v>164</v>
      </c>
      <c r="B160" s="88">
        <v>36</v>
      </c>
      <c r="C160" s="13">
        <v>0.58333333333333304</v>
      </c>
      <c r="D160" s="13">
        <v>0.47222222222222199</v>
      </c>
      <c r="E160" s="13">
        <v>0.51856028060946202</v>
      </c>
      <c r="F160" s="13">
        <v>5.1267974078655201E-2</v>
      </c>
      <c r="G160" s="13">
        <v>0.96970123052597001</v>
      </c>
    </row>
    <row r="161" spans="1:7">
      <c r="A161">
        <v>165</v>
      </c>
      <c r="B161" s="88">
        <v>35</v>
      </c>
      <c r="C161" s="13">
        <v>0.6</v>
      </c>
      <c r="D161" s="13">
        <v>0.6</v>
      </c>
      <c r="E161" s="13">
        <v>0.58919038942881996</v>
      </c>
      <c r="F161" s="13">
        <v>2.7413517236709602E-2</v>
      </c>
      <c r="G161" s="13">
        <v>0.97543674707412698</v>
      </c>
    </row>
    <row r="162" spans="1:7">
      <c r="A162">
        <v>166</v>
      </c>
      <c r="B162" s="88">
        <v>33</v>
      </c>
      <c r="C162" s="13">
        <v>0.42424242424242398</v>
      </c>
      <c r="D162" s="13">
        <v>0.39393939393939398</v>
      </c>
      <c r="E162" s="13">
        <v>0.45814401249993902</v>
      </c>
      <c r="F162" s="13">
        <v>3.8139395415782901E-2</v>
      </c>
      <c r="G162" s="13">
        <v>0.95308572053909302</v>
      </c>
    </row>
    <row r="163" spans="1:7">
      <c r="A163">
        <v>167</v>
      </c>
      <c r="B163" s="88">
        <v>38</v>
      </c>
      <c r="C163" s="13">
        <v>0.63157894736842102</v>
      </c>
      <c r="D163" s="13">
        <v>0.44736842105263203</v>
      </c>
      <c r="E163" s="13">
        <v>0.50222969408097995</v>
      </c>
      <c r="F163" s="13">
        <v>1.90203189849854E-2</v>
      </c>
      <c r="G163" s="13">
        <v>0.96250563859939597</v>
      </c>
    </row>
    <row r="164" spans="1:7">
      <c r="A164">
        <v>168</v>
      </c>
      <c r="B164" s="88">
        <v>39</v>
      </c>
      <c r="C164" s="13">
        <v>0.487179487179487</v>
      </c>
      <c r="D164" s="13">
        <v>0.43589743589743601</v>
      </c>
      <c r="E164" s="13">
        <v>0.51018365377034902</v>
      </c>
      <c r="F164" s="13">
        <v>3.1841695308685303E-2</v>
      </c>
      <c r="G164" s="13">
        <v>0.97692465782165505</v>
      </c>
    </row>
    <row r="165" spans="1:7">
      <c r="A165">
        <v>169</v>
      </c>
      <c r="B165" s="88">
        <v>33</v>
      </c>
      <c r="C165" s="13">
        <v>0.36363636363636398</v>
      </c>
      <c r="D165" s="13">
        <v>0.33333333333333298</v>
      </c>
      <c r="E165" s="13">
        <v>0.466779772248684</v>
      </c>
      <c r="F165" s="13">
        <v>2.07365807145834E-2</v>
      </c>
      <c r="G165" s="13">
        <v>0.95140010118484497</v>
      </c>
    </row>
    <row r="166" spans="1:7">
      <c r="A166">
        <v>170</v>
      </c>
      <c r="B166" s="88">
        <v>45</v>
      </c>
      <c r="C166" s="13">
        <v>0.46666666666666701</v>
      </c>
      <c r="D166" s="13">
        <v>0.4</v>
      </c>
      <c r="E166" s="13">
        <v>0.46047841231856101</v>
      </c>
      <c r="F166" s="13">
        <v>1.98888126760721E-2</v>
      </c>
      <c r="G166" s="13">
        <v>0.94440507888793901</v>
      </c>
    </row>
    <row r="167" spans="1:7">
      <c r="A167">
        <v>171</v>
      </c>
      <c r="B167" s="88">
        <v>46</v>
      </c>
      <c r="C167" s="13">
        <v>0.52173913043478304</v>
      </c>
      <c r="D167" s="13">
        <v>0.45652173913043498</v>
      </c>
      <c r="E167" s="13">
        <v>0.50977091491222404</v>
      </c>
      <c r="F167" s="13">
        <v>7.2817012667655903E-2</v>
      </c>
      <c r="G167" s="13">
        <v>0.96012836694717396</v>
      </c>
    </row>
    <row r="168" spans="1:7">
      <c r="A168">
        <v>172</v>
      </c>
      <c r="B168" s="88">
        <v>48</v>
      </c>
      <c r="C168" s="13">
        <v>0.4375</v>
      </c>
      <c r="D168" s="13">
        <v>0.35416666666666702</v>
      </c>
      <c r="E168" s="13">
        <v>0.44567716505844102</v>
      </c>
      <c r="F168" s="13">
        <v>1.5102077275514599E-2</v>
      </c>
      <c r="G168" s="13">
        <v>0.95431017875671398</v>
      </c>
    </row>
    <row r="169" spans="1:7">
      <c r="A169">
        <v>173</v>
      </c>
      <c r="B169" s="88">
        <v>36</v>
      </c>
      <c r="C169" s="13">
        <v>0.44444444444444398</v>
      </c>
      <c r="D169" s="13">
        <v>0.22222222222222199</v>
      </c>
      <c r="E169" s="13">
        <v>0.39112837897199698</v>
      </c>
      <c r="F169" s="13">
        <v>2.0173421129584299E-2</v>
      </c>
      <c r="G169" s="13">
        <v>0.87279355525970503</v>
      </c>
    </row>
    <row r="170" spans="1:7">
      <c r="A170">
        <v>174</v>
      </c>
      <c r="B170" s="88">
        <v>33</v>
      </c>
      <c r="C170" s="13">
        <v>0.39393939393939398</v>
      </c>
      <c r="D170" s="13">
        <v>0.30303030303030298</v>
      </c>
      <c r="E170" s="13">
        <v>0.39781537539128098</v>
      </c>
      <c r="F170" s="13">
        <v>3.1435988843441003E-2</v>
      </c>
      <c r="G170" s="13">
        <v>0.85708773136138905</v>
      </c>
    </row>
    <row r="171" spans="1:7">
      <c r="A171">
        <v>175</v>
      </c>
      <c r="B171" s="88">
        <v>45</v>
      </c>
      <c r="C171" s="13">
        <v>0.35555555555555601</v>
      </c>
      <c r="D171" s="13">
        <v>0.37777777777777799</v>
      </c>
      <c r="E171" s="13">
        <v>0.411269321954913</v>
      </c>
      <c r="F171" s="13">
        <v>1.7512461170554199E-2</v>
      </c>
      <c r="G171" s="13">
        <v>0.95613157749176003</v>
      </c>
    </row>
    <row r="172" spans="1:7">
      <c r="A172">
        <v>176</v>
      </c>
      <c r="B172" s="88">
        <v>34</v>
      </c>
      <c r="C172" s="13">
        <v>0.441176470588235</v>
      </c>
      <c r="D172" s="13">
        <v>0.47058823529411797</v>
      </c>
      <c r="E172" s="13">
        <v>0.50379324989283802</v>
      </c>
      <c r="F172" s="13">
        <v>0.11714050918817499</v>
      </c>
      <c r="G172" s="13">
        <v>0.84090501070022605</v>
      </c>
    </row>
    <row r="173" spans="1:7">
      <c r="A173">
        <v>177</v>
      </c>
      <c r="B173" s="88">
        <v>41</v>
      </c>
      <c r="C173" s="13">
        <v>0.41463414634146301</v>
      </c>
      <c r="D173" s="13">
        <v>0.46341463414634099</v>
      </c>
      <c r="E173" s="13">
        <v>0.491062857392358</v>
      </c>
      <c r="F173" s="13">
        <v>0.206234261393547</v>
      </c>
      <c r="G173" s="13">
        <v>0.97434991598129295</v>
      </c>
    </row>
    <row r="174" spans="1:7">
      <c r="A174">
        <v>178</v>
      </c>
      <c r="B174" s="88">
        <v>31</v>
      </c>
      <c r="C174" s="13">
        <v>0.29032258064516098</v>
      </c>
      <c r="D174" s="13">
        <v>0.19354838709677399</v>
      </c>
      <c r="E174" s="13">
        <v>0.36942727262935299</v>
      </c>
      <c r="F174" s="13">
        <v>1.8418019637465501E-2</v>
      </c>
      <c r="G174" s="13">
        <v>0.82765144109725997</v>
      </c>
    </row>
    <row r="175" spans="1:7">
      <c r="A175">
        <v>179</v>
      </c>
      <c r="B175" s="88">
        <v>41</v>
      </c>
      <c r="C175" s="13">
        <v>0.46341463414634099</v>
      </c>
      <c r="D175" s="13">
        <v>0.41463414634146301</v>
      </c>
      <c r="E175" s="13">
        <v>0.46497521526748098</v>
      </c>
      <c r="F175" s="13">
        <v>2.5977523997425998E-2</v>
      </c>
      <c r="G175" s="13">
        <v>0.952611804008484</v>
      </c>
    </row>
    <row r="176" spans="1:7">
      <c r="A176">
        <v>180</v>
      </c>
      <c r="B176" s="88">
        <v>41</v>
      </c>
      <c r="C176" s="13">
        <v>0.58536585365853699</v>
      </c>
      <c r="D176" s="13">
        <v>0.41463414634146301</v>
      </c>
      <c r="E176" s="13">
        <v>0.49936044506910399</v>
      </c>
      <c r="F176" s="13">
        <v>0.11142259836196899</v>
      </c>
      <c r="G176" s="13">
        <v>0.96152359247207597</v>
      </c>
    </row>
    <row r="177" spans="1:7">
      <c r="A177">
        <v>181</v>
      </c>
      <c r="B177" s="88">
        <v>29</v>
      </c>
      <c r="C177" s="13">
        <v>0.41379310344827602</v>
      </c>
      <c r="D177" s="13">
        <v>0.31034482758620702</v>
      </c>
      <c r="E177" s="13">
        <v>0.48500739911506902</v>
      </c>
      <c r="F177" s="13">
        <v>3.82722914218903E-2</v>
      </c>
      <c r="G177" s="13">
        <v>0.97010147571563698</v>
      </c>
    </row>
    <row r="178" spans="1:7">
      <c r="A178">
        <v>182</v>
      </c>
      <c r="B178" s="88">
        <v>44</v>
      </c>
      <c r="C178" s="13">
        <v>0.45454545454545497</v>
      </c>
      <c r="D178" s="13">
        <v>0.43181818181818199</v>
      </c>
      <c r="E178" s="13">
        <v>0.48644380830228301</v>
      </c>
      <c r="F178" s="13">
        <v>1.9980698823928798E-2</v>
      </c>
      <c r="G178" s="13">
        <v>0.95880752801895097</v>
      </c>
    </row>
    <row r="179" spans="1:7">
      <c r="A179">
        <v>183</v>
      </c>
      <c r="B179" s="88">
        <v>42</v>
      </c>
      <c r="C179" s="13">
        <v>0.57142857142857095</v>
      </c>
      <c r="D179" s="13">
        <v>0.38095238095238099</v>
      </c>
      <c r="E179" s="13">
        <v>0.48091776606937198</v>
      </c>
      <c r="F179" s="13">
        <v>1.5735004097223299E-2</v>
      </c>
      <c r="G179" s="13">
        <v>0.96271485090255704</v>
      </c>
    </row>
    <row r="180" spans="1:7">
      <c r="A180">
        <v>184</v>
      </c>
      <c r="B180" s="88">
        <v>36</v>
      </c>
      <c r="C180" s="13">
        <v>0.61111111111111105</v>
      </c>
      <c r="D180" s="13">
        <v>0.55555555555555602</v>
      </c>
      <c r="E180" s="13">
        <v>0.55446458111206698</v>
      </c>
      <c r="F180" s="13">
        <v>0.217253148555756</v>
      </c>
      <c r="G180" s="13">
        <v>0.98049521446228005</v>
      </c>
    </row>
    <row r="181" spans="1:7">
      <c r="A181">
        <v>185</v>
      </c>
      <c r="B181" s="88">
        <v>38</v>
      </c>
      <c r="C181" s="13">
        <v>0.42105263157894701</v>
      </c>
      <c r="D181" s="13">
        <v>0.36842105263157898</v>
      </c>
      <c r="E181" s="13">
        <v>0.43061478828129002</v>
      </c>
      <c r="F181" s="13">
        <v>2.3386508226394698E-2</v>
      </c>
      <c r="G181" s="13">
        <v>0.96754002571106001</v>
      </c>
    </row>
    <row r="182" spans="1:7">
      <c r="A182">
        <v>186</v>
      </c>
      <c r="B182" s="88">
        <v>35</v>
      </c>
      <c r="C182" s="13">
        <v>0.51428571428571401</v>
      </c>
      <c r="D182" s="13">
        <v>0.371428571428571</v>
      </c>
      <c r="E182" s="13">
        <v>0.48005675673484799</v>
      </c>
      <c r="F182" s="13">
        <v>8.8938742876052898E-2</v>
      </c>
      <c r="G182" s="13">
        <v>0.96926784515380904</v>
      </c>
    </row>
    <row r="183" spans="1:7">
      <c r="A183">
        <v>187</v>
      </c>
      <c r="B183" s="88">
        <v>30</v>
      </c>
      <c r="C183" s="13">
        <v>0.43333333333333302</v>
      </c>
      <c r="D183" s="13">
        <v>0.4</v>
      </c>
      <c r="E183" s="13">
        <v>0.48479784193138298</v>
      </c>
      <c r="F183" s="13">
        <v>1.5246903523802801E-2</v>
      </c>
      <c r="G183" s="13">
        <v>0.95074212551116899</v>
      </c>
    </row>
    <row r="184" spans="1:7">
      <c r="A184">
        <v>188</v>
      </c>
      <c r="B184" s="88">
        <v>41</v>
      </c>
      <c r="C184" s="13">
        <v>0.51219512195121997</v>
      </c>
      <c r="D184" s="13">
        <v>0.34146341463414598</v>
      </c>
      <c r="E184" s="13">
        <v>0.44517604497874702</v>
      </c>
      <c r="F184" s="13">
        <v>3.3656265586614602E-2</v>
      </c>
      <c r="G184" s="13">
        <v>0.87781763076782204</v>
      </c>
    </row>
    <row r="185" spans="1:7">
      <c r="A185">
        <v>189</v>
      </c>
      <c r="B185" s="88">
        <v>27</v>
      </c>
      <c r="C185" s="13">
        <v>0.37037037037037002</v>
      </c>
      <c r="D185" s="13">
        <v>0.296296296296296</v>
      </c>
      <c r="E185" s="13">
        <v>0.41683929772288703</v>
      </c>
      <c r="F185" s="13">
        <v>0.200600996613503</v>
      </c>
      <c r="G185" s="13">
        <v>0.87047630548477195</v>
      </c>
    </row>
    <row r="186" spans="1:7">
      <c r="A186">
        <v>190</v>
      </c>
      <c r="B186" s="88">
        <v>35</v>
      </c>
      <c r="C186" s="13">
        <v>0.42857142857142899</v>
      </c>
      <c r="D186" s="13">
        <v>0.25714285714285701</v>
      </c>
      <c r="E186" s="13">
        <v>0.417365639550345</v>
      </c>
      <c r="F186" s="13">
        <v>0.14417499303817699</v>
      </c>
      <c r="G186" s="13">
        <v>0.86629158258438099</v>
      </c>
    </row>
    <row r="187" spans="1:7">
      <c r="A187">
        <v>191</v>
      </c>
      <c r="B187" s="88">
        <v>30</v>
      </c>
      <c r="C187" s="13">
        <v>0.43333333333333302</v>
      </c>
      <c r="D187" s="13">
        <v>0.33333333333333298</v>
      </c>
      <c r="E187" s="13">
        <v>0.44960660239060701</v>
      </c>
      <c r="F187" s="13">
        <v>0.16549015045165999</v>
      </c>
      <c r="G187" s="13">
        <v>0.96829020977020297</v>
      </c>
    </row>
    <row r="188" spans="1:7">
      <c r="A188">
        <v>192</v>
      </c>
      <c r="B188" s="88">
        <v>32</v>
      </c>
      <c r="C188" s="13">
        <v>0.3125</v>
      </c>
      <c r="D188" s="13">
        <v>0.21875</v>
      </c>
      <c r="E188" s="13">
        <v>0.38081690209219199</v>
      </c>
      <c r="F188" s="13">
        <v>2.4826334789395301E-2</v>
      </c>
      <c r="G188" s="13">
        <v>0.85369956493377697</v>
      </c>
    </row>
    <row r="189" spans="1:7">
      <c r="A189">
        <v>193</v>
      </c>
      <c r="B189" s="88">
        <v>38</v>
      </c>
      <c r="C189" s="13">
        <v>0.42105263157894701</v>
      </c>
      <c r="D189" s="13">
        <v>0.31578947368421101</v>
      </c>
      <c r="E189" s="13">
        <v>0.45059619331732398</v>
      </c>
      <c r="F189" s="13">
        <v>1.5013231895863999E-2</v>
      </c>
      <c r="G189" s="13">
        <v>0.83617526292800903</v>
      </c>
    </row>
    <row r="190" spans="1:7">
      <c r="A190">
        <v>194</v>
      </c>
      <c r="B190" s="88">
        <v>32</v>
      </c>
      <c r="C190" s="13">
        <v>0.6875</v>
      </c>
      <c r="D190" s="13">
        <v>0.625</v>
      </c>
      <c r="E190" s="13">
        <v>0.53971658437512804</v>
      </c>
      <c r="F190" s="13">
        <v>0.11750078946351999</v>
      </c>
      <c r="G190" s="13">
        <v>0.87705695629119895</v>
      </c>
    </row>
    <row r="191" spans="1:7">
      <c r="A191">
        <v>195</v>
      </c>
      <c r="B191" s="88">
        <v>34</v>
      </c>
      <c r="C191" s="13">
        <v>0.5</v>
      </c>
      <c r="D191" s="13">
        <v>0.35294117647058798</v>
      </c>
      <c r="E191" s="13">
        <v>0.44973287808106199</v>
      </c>
      <c r="F191" s="13">
        <v>2.28939466178417E-2</v>
      </c>
      <c r="G191" s="13">
        <v>0.96215587854385398</v>
      </c>
    </row>
    <row r="192" spans="1:7">
      <c r="A192">
        <v>196</v>
      </c>
      <c r="B192" s="88">
        <v>30</v>
      </c>
      <c r="C192" s="13">
        <v>0.4</v>
      </c>
      <c r="D192" s="13">
        <v>0.46666666666666701</v>
      </c>
      <c r="E192" s="13">
        <v>0.48178096016248101</v>
      </c>
      <c r="F192" s="13">
        <v>1.8713399767875699E-2</v>
      </c>
      <c r="G192" s="13">
        <v>0.980171978473663</v>
      </c>
    </row>
    <row r="193" spans="1:7">
      <c r="A193">
        <v>197</v>
      </c>
      <c r="B193" s="88">
        <v>35</v>
      </c>
      <c r="C193" s="13">
        <v>0.51428571428571401</v>
      </c>
      <c r="D193" s="13">
        <v>0.371428571428571</v>
      </c>
      <c r="E193" s="13">
        <v>0.45159699735896902</v>
      </c>
      <c r="F193" s="13">
        <v>1.6032358631491699E-2</v>
      </c>
      <c r="G193" s="13">
        <v>0.94400674104690596</v>
      </c>
    </row>
    <row r="194" spans="1:7">
      <c r="A194">
        <v>198</v>
      </c>
      <c r="B194" s="88">
        <v>32</v>
      </c>
      <c r="C194" s="13">
        <v>0.4375</v>
      </c>
      <c r="D194" s="13">
        <v>0.40625</v>
      </c>
      <c r="E194" s="13">
        <v>0.46916107181459699</v>
      </c>
      <c r="F194" s="13">
        <v>1.4599472284316999E-2</v>
      </c>
      <c r="G194" s="13">
        <v>0.96966141462326005</v>
      </c>
    </row>
    <row r="195" spans="1:7">
      <c r="A195">
        <v>199</v>
      </c>
      <c r="B195" s="88">
        <v>41</v>
      </c>
      <c r="C195" s="13">
        <v>0.53658536585365901</v>
      </c>
      <c r="D195" s="13">
        <v>0.51219512195121997</v>
      </c>
      <c r="E195" s="13">
        <v>0.501259733627482</v>
      </c>
      <c r="F195" s="13">
        <v>8.7460167706012698E-2</v>
      </c>
      <c r="G195" s="13">
        <v>0.96889460086822499</v>
      </c>
    </row>
    <row r="196" spans="1:7">
      <c r="A196">
        <v>200</v>
      </c>
      <c r="B196" s="88">
        <v>31</v>
      </c>
      <c r="C196" s="13">
        <v>0.45161290322580599</v>
      </c>
      <c r="D196" s="13">
        <v>0.41935483870967699</v>
      </c>
      <c r="E196" s="13">
        <v>0.47175983075172701</v>
      </c>
      <c r="F196" s="13">
        <v>0.14925992488861101</v>
      </c>
      <c r="G196" s="13">
        <v>0.87711733579635598</v>
      </c>
    </row>
    <row r="197" spans="1:7">
      <c r="A197">
        <v>201</v>
      </c>
      <c r="B197" s="88">
        <v>32</v>
      </c>
      <c r="C197" s="13">
        <v>0.34375</v>
      </c>
      <c r="D197" s="13">
        <v>0.3125</v>
      </c>
      <c r="E197" s="13">
        <v>0.42856048652902201</v>
      </c>
      <c r="F197" s="13">
        <v>0.12649217247962999</v>
      </c>
      <c r="G197" s="13">
        <v>0.96338862180709794</v>
      </c>
    </row>
    <row r="198" spans="1:7">
      <c r="A198">
        <v>202</v>
      </c>
      <c r="B198" s="88">
        <v>45</v>
      </c>
      <c r="C198" s="13">
        <v>0.57777777777777795</v>
      </c>
      <c r="D198" s="13">
        <v>0.51111111111111096</v>
      </c>
      <c r="E198" s="13">
        <v>0.49408119569222098</v>
      </c>
      <c r="F198" s="13">
        <v>7.6463021337986006E-2</v>
      </c>
      <c r="G198" s="13">
        <v>0.96713101863861095</v>
      </c>
    </row>
    <row r="199" spans="1:7">
      <c r="A199">
        <v>203</v>
      </c>
      <c r="B199" s="88">
        <v>34</v>
      </c>
      <c r="C199" s="13">
        <v>0.38235294117647101</v>
      </c>
      <c r="D199" s="13">
        <v>0.32352941176470601</v>
      </c>
      <c r="E199" s="13">
        <v>0.41637533667552101</v>
      </c>
      <c r="F199" s="13">
        <v>1.43527332693338E-2</v>
      </c>
      <c r="G199" s="13">
        <v>0.81120371818542503</v>
      </c>
    </row>
    <row r="200" spans="1:7">
      <c r="A200">
        <v>204</v>
      </c>
      <c r="B200" s="88">
        <v>39</v>
      </c>
      <c r="C200" s="13">
        <v>0.56410256410256399</v>
      </c>
      <c r="D200" s="13">
        <v>0.46153846153846201</v>
      </c>
      <c r="E200" s="13">
        <v>0.47085651019826902</v>
      </c>
      <c r="F200" s="13">
        <v>2.1486010402441E-2</v>
      </c>
      <c r="G200" s="13">
        <v>0.92844796180725098</v>
      </c>
    </row>
    <row r="201" spans="1:7">
      <c r="A201">
        <v>205</v>
      </c>
      <c r="B201" s="88">
        <v>39</v>
      </c>
      <c r="C201" s="13">
        <v>0.38461538461538503</v>
      </c>
      <c r="D201" s="13">
        <v>0.28205128205128199</v>
      </c>
      <c r="E201" s="13">
        <v>0.39511227433402601</v>
      </c>
      <c r="F201" s="13">
        <v>1.4001921750605099E-2</v>
      </c>
      <c r="G201" s="13">
        <v>0.92566382884979204</v>
      </c>
    </row>
    <row r="202" spans="1:7">
      <c r="A202">
        <v>206</v>
      </c>
      <c r="B202" s="88">
        <v>35</v>
      </c>
      <c r="C202" s="13">
        <v>0.54285714285714304</v>
      </c>
      <c r="D202" s="13">
        <v>0.34285714285714303</v>
      </c>
      <c r="E202" s="13">
        <v>0.44460861281092701</v>
      </c>
      <c r="F202" s="13">
        <v>1.45214544609189E-2</v>
      </c>
      <c r="G202" s="13">
        <v>0.96877276897430398</v>
      </c>
    </row>
    <row r="203" spans="1:7">
      <c r="A203">
        <v>207</v>
      </c>
      <c r="B203" s="88">
        <v>35</v>
      </c>
      <c r="C203" s="13">
        <v>0.42857142857142899</v>
      </c>
      <c r="D203" s="13">
        <v>0.314285714285714</v>
      </c>
      <c r="E203" s="13">
        <v>0.44309754291815401</v>
      </c>
      <c r="F203" s="13">
        <v>2.0850004628300702E-2</v>
      </c>
      <c r="G203" s="13">
        <v>0.96032500267028797</v>
      </c>
    </row>
    <row r="204" spans="1:7">
      <c r="A204">
        <v>208</v>
      </c>
      <c r="B204" s="88">
        <v>43</v>
      </c>
      <c r="C204" s="13">
        <v>0.44186046511627902</v>
      </c>
      <c r="D204" s="13">
        <v>0.34883720930232598</v>
      </c>
      <c r="E204" s="13">
        <v>0.443203860157451</v>
      </c>
      <c r="F204" s="13">
        <v>5.4368223994970301E-2</v>
      </c>
      <c r="G204" s="13">
        <v>0.97361260652542103</v>
      </c>
    </row>
    <row r="205" spans="1:7">
      <c r="A205">
        <v>209</v>
      </c>
      <c r="B205" s="88">
        <v>48</v>
      </c>
      <c r="C205" s="13">
        <v>0.45833333333333298</v>
      </c>
      <c r="D205" s="13">
        <v>0.33333333333333298</v>
      </c>
      <c r="E205" s="13">
        <v>0.43776152391607598</v>
      </c>
      <c r="F205" s="13">
        <v>8.4317810833454104E-2</v>
      </c>
      <c r="G205" s="13">
        <v>0.94202679395675704</v>
      </c>
    </row>
    <row r="206" spans="1:7">
      <c r="A206">
        <v>210</v>
      </c>
      <c r="B206" s="88">
        <v>30</v>
      </c>
      <c r="C206" s="13">
        <v>0.56666666666666698</v>
      </c>
      <c r="D206" s="13">
        <v>0.5</v>
      </c>
      <c r="E206" s="13">
        <v>0.53479637230435995</v>
      </c>
      <c r="F206" s="13">
        <v>5.3083442151546499E-2</v>
      </c>
      <c r="G206" s="13">
        <v>0.97245174646377597</v>
      </c>
    </row>
    <row r="207" spans="1:7">
      <c r="A207">
        <v>211</v>
      </c>
      <c r="B207" s="88">
        <v>42</v>
      </c>
      <c r="C207" s="13">
        <v>0.40476190476190499</v>
      </c>
      <c r="D207" s="13">
        <v>0.40476190476190499</v>
      </c>
      <c r="E207" s="13">
        <v>0.44434500836013302</v>
      </c>
      <c r="F207" s="13">
        <v>1.95075385272503E-2</v>
      </c>
      <c r="G207" s="13">
        <v>0.86630129814147905</v>
      </c>
    </row>
    <row r="208" spans="1:7">
      <c r="A208">
        <v>212</v>
      </c>
      <c r="B208" s="88">
        <v>35</v>
      </c>
      <c r="C208" s="13">
        <v>0.42857142857142899</v>
      </c>
      <c r="D208" s="13">
        <v>0.34285714285714303</v>
      </c>
      <c r="E208" s="13">
        <v>0.44924563659089001</v>
      </c>
      <c r="F208" s="13">
        <v>2.0843423902988399E-2</v>
      </c>
      <c r="G208" s="13">
        <v>0.93991291522979703</v>
      </c>
    </row>
    <row r="209" spans="1:7">
      <c r="A209">
        <v>213</v>
      </c>
      <c r="B209" s="88">
        <v>38</v>
      </c>
      <c r="C209" s="13">
        <v>0.44736842105263203</v>
      </c>
      <c r="D209" s="13">
        <v>0.394736842105263</v>
      </c>
      <c r="E209" s="13">
        <v>0.49021520987643202</v>
      </c>
      <c r="F209" s="13">
        <v>1.2445111759007E-2</v>
      </c>
      <c r="G209" s="13">
        <v>0.87269127368927002</v>
      </c>
    </row>
    <row r="210" spans="1:7">
      <c r="A210">
        <v>214</v>
      </c>
      <c r="B210" s="88">
        <v>32</v>
      </c>
      <c r="C210" s="13">
        <v>0.5</v>
      </c>
      <c r="D210" s="13">
        <v>0.3125</v>
      </c>
      <c r="E210" s="13">
        <v>0.44846956245601199</v>
      </c>
      <c r="F210" s="13">
        <v>1.9161470234394101E-2</v>
      </c>
      <c r="G210" s="13">
        <v>0.97123509645462003</v>
      </c>
    </row>
    <row r="211" spans="1:7">
      <c r="A211">
        <v>215</v>
      </c>
      <c r="B211" s="88">
        <v>50</v>
      </c>
      <c r="C211" s="13">
        <v>0.44</v>
      </c>
      <c r="D211" s="13">
        <v>0.36</v>
      </c>
      <c r="E211" s="13">
        <v>0.439256791211665</v>
      </c>
      <c r="F211" s="13">
        <v>1.5086580067872999E-2</v>
      </c>
      <c r="G211" s="13">
        <v>0.89243626594543501</v>
      </c>
    </row>
    <row r="212" spans="1:7">
      <c r="A212">
        <v>216</v>
      </c>
      <c r="B212" s="88">
        <v>33</v>
      </c>
      <c r="C212" s="13">
        <v>0.15151515151515199</v>
      </c>
      <c r="D212" s="13">
        <v>0.21212121212121199</v>
      </c>
      <c r="E212" s="13">
        <v>0.32882225558613298</v>
      </c>
      <c r="F212" s="13">
        <v>1.4787964522838599E-2</v>
      </c>
      <c r="G212" s="13">
        <v>0.88090950250625599</v>
      </c>
    </row>
    <row r="213" spans="1:7">
      <c r="A213">
        <v>217</v>
      </c>
      <c r="B213" s="88">
        <v>44</v>
      </c>
      <c r="C213" s="13">
        <v>0.34090909090909099</v>
      </c>
      <c r="D213" s="13">
        <v>0.31818181818181801</v>
      </c>
      <c r="E213" s="13">
        <v>0.40940230250866599</v>
      </c>
      <c r="F213" s="13">
        <v>2.9378594830632199E-2</v>
      </c>
      <c r="G213" s="13">
        <v>0.97208458185195901</v>
      </c>
    </row>
    <row r="214" spans="1:7">
      <c r="A214">
        <v>218</v>
      </c>
      <c r="B214" s="88">
        <v>41</v>
      </c>
      <c r="C214" s="13">
        <v>0.31707317073170699</v>
      </c>
      <c r="D214" s="13">
        <v>0.292682926829268</v>
      </c>
      <c r="E214" s="13">
        <v>0.42998989089959999</v>
      </c>
      <c r="F214" s="13">
        <v>9.9576763808727306E-2</v>
      </c>
      <c r="G214" s="13">
        <v>0.96127969026565596</v>
      </c>
    </row>
    <row r="215" spans="1:7">
      <c r="A215">
        <v>219</v>
      </c>
      <c r="B215" s="88">
        <v>32</v>
      </c>
      <c r="C215" s="13">
        <v>0.4375</v>
      </c>
      <c r="D215" s="13">
        <v>0.40625</v>
      </c>
      <c r="E215" s="13">
        <v>0.44915843533817701</v>
      </c>
      <c r="F215" s="13">
        <v>2.7124959975480999E-2</v>
      </c>
      <c r="G215" s="13">
        <v>0.93714702129364003</v>
      </c>
    </row>
    <row r="216" spans="1:7">
      <c r="A216">
        <v>220</v>
      </c>
      <c r="B216" s="88">
        <v>44</v>
      </c>
      <c r="C216" s="13">
        <v>0.45454545454545497</v>
      </c>
      <c r="D216" s="13">
        <v>0.27272727272727298</v>
      </c>
      <c r="E216" s="13">
        <v>0.41863291532817198</v>
      </c>
      <c r="F216" s="13">
        <v>2.2633951157331501E-2</v>
      </c>
      <c r="G216" s="13">
        <v>0.87445485591888406</v>
      </c>
    </row>
    <row r="217" spans="1:7">
      <c r="A217">
        <v>221</v>
      </c>
      <c r="B217" s="88">
        <v>50</v>
      </c>
      <c r="C217" s="13">
        <v>0.4</v>
      </c>
      <c r="D217" s="13">
        <v>0.36</v>
      </c>
      <c r="E217" s="13">
        <v>0.45523743862286198</v>
      </c>
      <c r="F217" s="13">
        <v>1.5345881693065199E-2</v>
      </c>
      <c r="G217" s="13">
        <v>0.859236240386963</v>
      </c>
    </row>
    <row r="218" spans="1:7">
      <c r="A218">
        <v>222</v>
      </c>
      <c r="B218" s="88">
        <v>45</v>
      </c>
      <c r="C218" s="13">
        <v>0.31111111111111101</v>
      </c>
      <c r="D218" s="13">
        <v>0.266666666666667</v>
      </c>
      <c r="E218" s="13">
        <v>0.36329876267247702</v>
      </c>
      <c r="F218" s="13">
        <v>1.5819808468222601E-2</v>
      </c>
      <c r="G218" s="13">
        <v>0.93065690994262695</v>
      </c>
    </row>
    <row r="219" spans="1:7">
      <c r="A219">
        <v>223</v>
      </c>
      <c r="B219" s="88">
        <v>54</v>
      </c>
      <c r="C219" s="13">
        <v>0.44444444444444398</v>
      </c>
      <c r="D219" s="13">
        <v>0.407407407407407</v>
      </c>
      <c r="E219" s="13">
        <v>0.45432695629144199</v>
      </c>
      <c r="F219" s="13">
        <v>1.6280118376016599E-2</v>
      </c>
      <c r="G219" s="13">
        <v>0.96695339679717995</v>
      </c>
    </row>
    <row r="220" spans="1:7">
      <c r="A220">
        <v>224</v>
      </c>
      <c r="B220" s="88">
        <v>43</v>
      </c>
      <c r="C220" s="13">
        <v>0.53488372093023295</v>
      </c>
      <c r="D220" s="13">
        <v>0.44186046511627902</v>
      </c>
      <c r="E220" s="13">
        <v>0.49849775087001702</v>
      </c>
      <c r="F220" s="13">
        <v>2.2736921906471301E-2</v>
      </c>
      <c r="G220" s="13">
        <v>0.97150033712387096</v>
      </c>
    </row>
    <row r="221" spans="1:7">
      <c r="A221">
        <v>225</v>
      </c>
      <c r="B221" s="88">
        <v>41</v>
      </c>
      <c r="C221" s="13">
        <v>0.46341463414634099</v>
      </c>
      <c r="D221" s="13">
        <v>0.39024390243902402</v>
      </c>
      <c r="E221" s="13">
        <v>0.45551397310706199</v>
      </c>
      <c r="F221" s="13">
        <v>1.5781005844473801E-2</v>
      </c>
      <c r="G221" s="13">
        <v>0.97639572620391801</v>
      </c>
    </row>
    <row r="222" spans="1:7">
      <c r="A222">
        <v>226</v>
      </c>
      <c r="B222" s="88">
        <v>38</v>
      </c>
      <c r="C222" s="13">
        <v>0.44736842105263203</v>
      </c>
      <c r="D222" s="13">
        <v>0.34210526315789502</v>
      </c>
      <c r="E222" s="13">
        <v>0.45294402657370803</v>
      </c>
      <c r="F222" s="13">
        <v>0.17515455186366999</v>
      </c>
      <c r="G222" s="13">
        <v>0.96261715888977095</v>
      </c>
    </row>
    <row r="223" spans="1:7">
      <c r="A223">
        <v>227</v>
      </c>
      <c r="B223" s="88">
        <v>41</v>
      </c>
      <c r="C223" s="13">
        <v>0.41463414634146301</v>
      </c>
      <c r="D223" s="13">
        <v>0.39024390243902402</v>
      </c>
      <c r="E223" s="13">
        <v>0.45798131859884</v>
      </c>
      <c r="F223" s="13">
        <v>1.7086535692215001E-2</v>
      </c>
      <c r="G223" s="13">
        <v>0.96950441598892201</v>
      </c>
    </row>
    <row r="224" spans="1:7">
      <c r="A224">
        <v>228</v>
      </c>
      <c r="B224" s="88">
        <v>44</v>
      </c>
      <c r="C224" s="13">
        <v>0.56818181818181801</v>
      </c>
      <c r="D224" s="13">
        <v>0.45454545454545497</v>
      </c>
      <c r="E224" s="13">
        <v>0.48085929385640402</v>
      </c>
      <c r="F224" s="13">
        <v>1.9388731569051701E-2</v>
      </c>
      <c r="G224" s="13">
        <v>0.85017794370651201</v>
      </c>
    </row>
    <row r="225" spans="1:7">
      <c r="A225">
        <v>229</v>
      </c>
      <c r="B225" s="88">
        <v>33</v>
      </c>
      <c r="C225" s="13">
        <v>0.45454545454545497</v>
      </c>
      <c r="D225" s="13">
        <v>0.33333333333333298</v>
      </c>
      <c r="E225" s="13">
        <v>0.44481237334283902</v>
      </c>
      <c r="F225" s="13">
        <v>1.7136868089437499E-2</v>
      </c>
      <c r="G225" s="13">
        <v>0.87579470872878995</v>
      </c>
    </row>
    <row r="226" spans="1:7">
      <c r="A226">
        <v>230</v>
      </c>
      <c r="B226" s="88">
        <v>25</v>
      </c>
      <c r="C226" s="13">
        <v>0.32</v>
      </c>
      <c r="D226" s="13">
        <v>0.2</v>
      </c>
      <c r="E226" s="13">
        <v>0.38467194736003901</v>
      </c>
      <c r="F226" s="13">
        <v>1.7377227544784501E-2</v>
      </c>
      <c r="G226" s="13">
        <v>0.86111581325530995</v>
      </c>
    </row>
    <row r="227" spans="1:7">
      <c r="A227">
        <v>231</v>
      </c>
      <c r="B227" s="88">
        <v>28</v>
      </c>
      <c r="C227" s="13">
        <v>0.39285714285714302</v>
      </c>
      <c r="D227" s="13">
        <v>0.32142857142857101</v>
      </c>
      <c r="E227" s="13">
        <v>0.40024869356836601</v>
      </c>
      <c r="F227" s="13">
        <v>1.7628088593482999E-2</v>
      </c>
      <c r="G227" s="13">
        <v>0.97137546539306596</v>
      </c>
    </row>
    <row r="228" spans="1:7">
      <c r="A228">
        <v>232</v>
      </c>
      <c r="B228" s="88">
        <v>29</v>
      </c>
      <c r="C228" s="13">
        <v>0.31034482758620702</v>
      </c>
      <c r="D228" s="13">
        <v>0.24137931034482801</v>
      </c>
      <c r="E228" s="13">
        <v>0.35862268629515998</v>
      </c>
      <c r="F228" s="13">
        <v>1.5944272279739401E-2</v>
      </c>
      <c r="G228" s="13">
        <v>0.82595044374465898</v>
      </c>
    </row>
    <row r="229" spans="1:7">
      <c r="A229">
        <v>233</v>
      </c>
      <c r="B229" s="88">
        <v>35</v>
      </c>
      <c r="C229" s="13">
        <v>0.45714285714285702</v>
      </c>
      <c r="D229" s="13">
        <v>0.371428571428571</v>
      </c>
      <c r="E229" s="13">
        <v>0.46668810674122402</v>
      </c>
      <c r="F229" s="13">
        <v>0.17057706415653201</v>
      </c>
      <c r="G229" s="13">
        <v>0.95423346757888805</v>
      </c>
    </row>
    <row r="230" spans="1:7">
      <c r="A230">
        <v>234</v>
      </c>
      <c r="B230" s="88">
        <v>28</v>
      </c>
      <c r="C230" s="13">
        <v>0.53571428571428603</v>
      </c>
      <c r="D230" s="13">
        <v>0.42857142857142899</v>
      </c>
      <c r="E230" s="13">
        <v>0.48105795947568802</v>
      </c>
      <c r="F230" s="13">
        <v>3.4338999539613703E-2</v>
      </c>
      <c r="G230" s="13">
        <v>0.96749943494796797</v>
      </c>
    </row>
    <row r="231" spans="1:7">
      <c r="A231">
        <v>235</v>
      </c>
      <c r="B231" s="88">
        <v>35</v>
      </c>
      <c r="C231" s="13">
        <v>0.48571428571428599</v>
      </c>
      <c r="D231" s="13">
        <v>0.48571428571428599</v>
      </c>
      <c r="E231" s="13">
        <v>0.50940484149115395</v>
      </c>
      <c r="F231" s="13">
        <v>0.19294579327106501</v>
      </c>
      <c r="G231" s="13">
        <v>0.93794500827789296</v>
      </c>
    </row>
    <row r="232" spans="1:7">
      <c r="A232">
        <v>236</v>
      </c>
      <c r="B232" s="88">
        <v>26</v>
      </c>
      <c r="C232" s="13">
        <v>0.34615384615384598</v>
      </c>
      <c r="D232" s="13">
        <v>0.34615384615384598</v>
      </c>
      <c r="E232" s="13">
        <v>0.46149826021148599</v>
      </c>
      <c r="F232" s="13">
        <v>9.3362219631671906E-2</v>
      </c>
      <c r="G232" s="13">
        <v>0.95191359519958496</v>
      </c>
    </row>
    <row r="233" spans="1:7">
      <c r="A233">
        <v>237</v>
      </c>
      <c r="B233" s="88">
        <v>36</v>
      </c>
      <c r="C233" s="13">
        <v>0.41666666666666702</v>
      </c>
      <c r="D233" s="13">
        <v>0.44444444444444398</v>
      </c>
      <c r="E233" s="13">
        <v>0.47935919546418698</v>
      </c>
      <c r="F233" s="13">
        <v>0.23018035292625399</v>
      </c>
      <c r="G233" s="13">
        <v>0.96484392881393399</v>
      </c>
    </row>
    <row r="234" spans="1:7">
      <c r="A234">
        <v>238</v>
      </c>
      <c r="B234" s="88">
        <v>32</v>
      </c>
      <c r="C234" s="13">
        <v>0.40625</v>
      </c>
      <c r="D234" s="13">
        <v>0.46875</v>
      </c>
      <c r="E234" s="13">
        <v>0.50762906484305903</v>
      </c>
      <c r="F234" s="13">
        <v>0.110357075929642</v>
      </c>
      <c r="G234" s="13">
        <v>0.95341026782989502</v>
      </c>
    </row>
    <row r="235" spans="1:7">
      <c r="A235">
        <v>239</v>
      </c>
      <c r="B235" s="88">
        <v>34</v>
      </c>
      <c r="C235" s="13">
        <v>0.58823529411764697</v>
      </c>
      <c r="D235" s="13">
        <v>0.52941176470588203</v>
      </c>
      <c r="E235" s="13">
        <v>0.54928382650455998</v>
      </c>
      <c r="F235" s="13">
        <v>2.0124118775129301E-2</v>
      </c>
      <c r="G235" s="13">
        <v>0.96129024028778098</v>
      </c>
    </row>
    <row r="236" spans="1:7">
      <c r="A236">
        <v>240</v>
      </c>
      <c r="B236" s="88">
        <v>45</v>
      </c>
      <c r="C236" s="13">
        <v>0.35555555555555601</v>
      </c>
      <c r="D236" s="13">
        <v>0.31111111111111101</v>
      </c>
      <c r="E236" s="13">
        <v>0.46768564383188899</v>
      </c>
      <c r="F236" s="13">
        <v>5.2251443266868598E-2</v>
      </c>
      <c r="G236" s="13">
        <v>0.967443406581879</v>
      </c>
    </row>
    <row r="237" spans="1:7">
      <c r="A237">
        <v>241</v>
      </c>
      <c r="B237" s="88">
        <v>47</v>
      </c>
      <c r="C237" s="13">
        <v>0.36170212765957399</v>
      </c>
      <c r="D237" s="13">
        <v>0.40425531914893598</v>
      </c>
      <c r="E237" s="13">
        <v>0.47993035606564399</v>
      </c>
      <c r="F237" s="13">
        <v>1.74661092460155E-2</v>
      </c>
      <c r="G237" s="13">
        <v>0.97269147634506203</v>
      </c>
    </row>
    <row r="238" spans="1:7">
      <c r="A238">
        <v>242</v>
      </c>
      <c r="B238" s="88">
        <v>36</v>
      </c>
      <c r="C238" s="13">
        <v>0.58333333333333304</v>
      </c>
      <c r="D238" s="13">
        <v>0.58333333333333304</v>
      </c>
      <c r="E238" s="13">
        <v>0.53635329722116398</v>
      </c>
      <c r="F238" s="13">
        <v>3.2544087618589401E-2</v>
      </c>
      <c r="G238" s="13">
        <v>0.95302218198776201</v>
      </c>
    </row>
    <row r="239" spans="1:7">
      <c r="A239">
        <v>243</v>
      </c>
      <c r="B239" s="88">
        <v>40</v>
      </c>
      <c r="C239" s="13">
        <v>0.57499999999999996</v>
      </c>
      <c r="D239" s="13">
        <v>0.42499999999999999</v>
      </c>
      <c r="E239" s="13">
        <v>0.45984914172440799</v>
      </c>
      <c r="F239" s="13">
        <v>3.3560208976268803E-2</v>
      </c>
      <c r="G239" s="13">
        <v>0.92061239480972301</v>
      </c>
    </row>
    <row r="240" spans="1:7">
      <c r="A240">
        <v>244</v>
      </c>
      <c r="B240" s="88">
        <v>32</v>
      </c>
      <c r="C240" s="13">
        <v>0.5625</v>
      </c>
      <c r="D240" s="13">
        <v>0.46875</v>
      </c>
      <c r="E240" s="13">
        <v>0.48718692699912902</v>
      </c>
      <c r="F240" s="13">
        <v>1.7999134957790399E-2</v>
      </c>
      <c r="G240" s="13">
        <v>0.89074045419693004</v>
      </c>
    </row>
    <row r="241" spans="1:7">
      <c r="A241">
        <v>245</v>
      </c>
      <c r="B241" s="88">
        <v>36</v>
      </c>
      <c r="C241" s="13">
        <v>0.44444444444444398</v>
      </c>
      <c r="D241" s="13">
        <v>0.27777777777777801</v>
      </c>
      <c r="E241" s="13">
        <v>0.43468460068106701</v>
      </c>
      <c r="F241" s="13">
        <v>4.3978266417980201E-2</v>
      </c>
      <c r="G241" s="13">
        <v>0.86616605520248402</v>
      </c>
    </row>
    <row r="242" spans="1:7">
      <c r="A242">
        <v>246</v>
      </c>
      <c r="B242" s="88">
        <v>44</v>
      </c>
      <c r="C242" s="13">
        <v>0.5</v>
      </c>
      <c r="D242" s="13">
        <v>0.52272727272727304</v>
      </c>
      <c r="E242" s="13">
        <v>0.520303140987049</v>
      </c>
      <c r="F242" s="13">
        <v>0.101798355579376</v>
      </c>
      <c r="G242" s="13">
        <v>0.95649361610412598</v>
      </c>
    </row>
    <row r="243" spans="1:7">
      <c r="A243">
        <v>247</v>
      </c>
      <c r="B243" s="88">
        <v>35</v>
      </c>
      <c r="C243" s="13">
        <v>0.51428571428571401</v>
      </c>
      <c r="D243" s="13">
        <v>0.42857142857142899</v>
      </c>
      <c r="E243" s="13">
        <v>0.51418971371437805</v>
      </c>
      <c r="F243" s="13">
        <v>1.73769425600767E-2</v>
      </c>
      <c r="G243" s="13">
        <v>0.96617603302001998</v>
      </c>
    </row>
    <row r="244" spans="1:7">
      <c r="A244">
        <v>248</v>
      </c>
      <c r="B244" s="88">
        <v>42</v>
      </c>
      <c r="C244" s="13">
        <v>0.547619047619048</v>
      </c>
      <c r="D244" s="13">
        <v>0.40476190476190499</v>
      </c>
      <c r="E244" s="13">
        <v>0.45813231826538098</v>
      </c>
      <c r="F244" s="13">
        <v>2.8912261128425602E-2</v>
      </c>
      <c r="G244" s="13">
        <v>0.97356861829757702</v>
      </c>
    </row>
    <row r="245" spans="1:7">
      <c r="A245">
        <v>249</v>
      </c>
      <c r="B245" s="88">
        <v>38</v>
      </c>
      <c r="C245" s="13">
        <v>0.5</v>
      </c>
      <c r="D245" s="13">
        <v>0.44736842105263203</v>
      </c>
      <c r="E245" s="13">
        <v>0.47983091133401601</v>
      </c>
      <c r="F245" s="13">
        <v>2.4133617058396301E-2</v>
      </c>
      <c r="G245" s="13">
        <v>0.94787669181823697</v>
      </c>
    </row>
    <row r="246" spans="1:7">
      <c r="A246">
        <v>250</v>
      </c>
      <c r="B246" s="88">
        <v>37</v>
      </c>
      <c r="C246" s="13">
        <v>0.32432432432432401</v>
      </c>
      <c r="D246" s="13">
        <v>0.35135135135135098</v>
      </c>
      <c r="E246" s="13">
        <v>0.457435923552996</v>
      </c>
      <c r="F246" s="13">
        <v>2.3108836263418201E-2</v>
      </c>
      <c r="G246" s="13">
        <v>0.95883274078369096</v>
      </c>
    </row>
    <row r="247" spans="1:7">
      <c r="A247">
        <v>251</v>
      </c>
      <c r="B247" s="88">
        <v>27</v>
      </c>
      <c r="C247" s="13">
        <v>0.407407407407407</v>
      </c>
      <c r="D247" s="13">
        <v>0.25925925925925902</v>
      </c>
      <c r="E247" s="13">
        <v>0.422052115063976</v>
      </c>
      <c r="F247" s="13">
        <v>2.1450888365507102E-2</v>
      </c>
      <c r="G247" s="13">
        <v>0.93165713548660301</v>
      </c>
    </row>
    <row r="248" spans="1:7">
      <c r="A248">
        <v>252</v>
      </c>
      <c r="B248" s="88">
        <v>29</v>
      </c>
      <c r="C248" s="13">
        <v>0.48275862068965503</v>
      </c>
      <c r="D248" s="13">
        <v>0.48275862068965503</v>
      </c>
      <c r="E248" s="13">
        <v>0.501623956293895</v>
      </c>
      <c r="F248" s="13">
        <v>0.16746340692043299</v>
      </c>
      <c r="G248" s="13">
        <v>0.938948154449463</v>
      </c>
    </row>
    <row r="249" spans="1:7">
      <c r="A249">
        <v>253</v>
      </c>
      <c r="B249" s="88">
        <v>27</v>
      </c>
      <c r="C249" s="13">
        <v>0.37037037037037002</v>
      </c>
      <c r="D249" s="13">
        <v>0.296296296296296</v>
      </c>
      <c r="E249" s="13">
        <v>0.39436428442045501</v>
      </c>
      <c r="F249" s="13">
        <v>2.8456754982471501E-2</v>
      </c>
      <c r="G249" s="13">
        <v>0.95651447772979703</v>
      </c>
    </row>
    <row r="250" spans="1:7">
      <c r="A250">
        <v>254</v>
      </c>
      <c r="B250" s="88">
        <v>26</v>
      </c>
      <c r="C250" s="13">
        <v>0.53846153846153799</v>
      </c>
      <c r="D250" s="13">
        <v>0.42307692307692302</v>
      </c>
      <c r="E250" s="13">
        <v>0.44606087127557198</v>
      </c>
      <c r="F250" s="13">
        <v>0.144927948713303</v>
      </c>
      <c r="G250" s="13">
        <v>0.85907137393951405</v>
      </c>
    </row>
    <row r="251" spans="1:7">
      <c r="A251">
        <v>255</v>
      </c>
      <c r="B251" s="88">
        <v>39</v>
      </c>
      <c r="C251" s="13">
        <v>0.46153846153846201</v>
      </c>
      <c r="D251" s="13">
        <v>0.43589743589743601</v>
      </c>
      <c r="E251" s="13">
        <v>0.451684446097949</v>
      </c>
      <c r="F251" s="13">
        <v>2.0069289952516601E-2</v>
      </c>
      <c r="G251" s="13">
        <v>0.92254811525344804</v>
      </c>
    </row>
    <row r="252" spans="1:7">
      <c r="A252">
        <v>256</v>
      </c>
      <c r="B252" s="88">
        <v>31</v>
      </c>
      <c r="C252" s="13">
        <v>0.35483870967741898</v>
      </c>
      <c r="D252" s="13">
        <v>0.41935483870967699</v>
      </c>
      <c r="E252" s="13">
        <v>0.49426031088636802</v>
      </c>
      <c r="F252" s="13">
        <v>0.110617808997631</v>
      </c>
      <c r="G252" s="13">
        <v>0.96865606307983398</v>
      </c>
    </row>
    <row r="253" spans="1:7">
      <c r="A253">
        <v>257</v>
      </c>
      <c r="B253" s="88">
        <v>53</v>
      </c>
      <c r="C253" s="13">
        <v>0.43396226415094302</v>
      </c>
      <c r="D253" s="13">
        <v>0.43396226415094302</v>
      </c>
      <c r="E253" s="13">
        <v>0.50171313933887596</v>
      </c>
      <c r="F253" s="13">
        <v>2.5870207697153098E-2</v>
      </c>
      <c r="G253" s="13">
        <v>0.95178353786468495</v>
      </c>
    </row>
    <row r="254" spans="1:7">
      <c r="A254">
        <v>258</v>
      </c>
      <c r="B254" s="88">
        <v>37</v>
      </c>
      <c r="C254" s="13">
        <v>0.48648648648648701</v>
      </c>
      <c r="D254" s="13">
        <v>0.45945945945945899</v>
      </c>
      <c r="E254" s="13">
        <v>0.46932576717557101</v>
      </c>
      <c r="F254" s="13">
        <v>3.1959645450115197E-2</v>
      </c>
      <c r="G254" s="13">
        <v>0.96837884187698398</v>
      </c>
    </row>
    <row r="255" spans="1:7">
      <c r="A255">
        <v>259</v>
      </c>
      <c r="B255" s="88">
        <v>36</v>
      </c>
      <c r="C255" s="13">
        <v>0.41666666666666702</v>
      </c>
      <c r="D255" s="13">
        <v>0.41666666666666702</v>
      </c>
      <c r="E255" s="13">
        <v>0.48482599771685098</v>
      </c>
      <c r="F255" s="13">
        <v>0.167047008872032</v>
      </c>
      <c r="G255" s="13">
        <v>0.96839362382888805</v>
      </c>
    </row>
    <row r="256" spans="1:7">
      <c r="A256">
        <v>260</v>
      </c>
      <c r="B256" s="88">
        <v>37</v>
      </c>
      <c r="C256" s="13">
        <v>0.45945945945945899</v>
      </c>
      <c r="D256" s="13">
        <v>0.35135135135135098</v>
      </c>
      <c r="E256" s="13">
        <v>0.43026049998966398</v>
      </c>
      <c r="F256" s="13">
        <v>0.139630407094955</v>
      </c>
      <c r="G256" s="13">
        <v>0.90895426273345903</v>
      </c>
    </row>
    <row r="257" spans="1:7">
      <c r="A257">
        <v>261</v>
      </c>
      <c r="B257" s="88">
        <v>35</v>
      </c>
      <c r="C257" s="13">
        <v>0.57142857142857095</v>
      </c>
      <c r="D257" s="13">
        <v>0.51428571428571401</v>
      </c>
      <c r="E257" s="13">
        <v>0.485155786254576</v>
      </c>
      <c r="F257" s="13">
        <v>5.1042772829532602E-2</v>
      </c>
      <c r="G257" s="13">
        <v>0.94526225328445401</v>
      </c>
    </row>
    <row r="258" spans="1:7">
      <c r="A258">
        <v>262</v>
      </c>
      <c r="B258" s="88">
        <v>32</v>
      </c>
      <c r="C258" s="13">
        <v>0.59375</v>
      </c>
      <c r="D258" s="13">
        <v>0.40625</v>
      </c>
      <c r="E258" s="13">
        <v>0.473003110731952</v>
      </c>
      <c r="F258" s="13">
        <v>5.2885722368955598E-2</v>
      </c>
      <c r="G258" s="13">
        <v>0.86845898628234897</v>
      </c>
    </row>
    <row r="259" spans="1:7">
      <c r="A259">
        <v>263</v>
      </c>
      <c r="B259" s="88">
        <v>39</v>
      </c>
      <c r="C259" s="13">
        <v>0.56410256410256399</v>
      </c>
      <c r="D259" s="13">
        <v>0.46153846153846201</v>
      </c>
      <c r="E259" s="13">
        <v>0.50367524880820402</v>
      </c>
      <c r="F259" s="13">
        <v>1.91209781914949E-2</v>
      </c>
      <c r="G259" s="13">
        <v>0.86853706836700395</v>
      </c>
    </row>
    <row r="260" spans="1:7">
      <c r="A260">
        <v>264</v>
      </c>
      <c r="B260" s="88">
        <v>42</v>
      </c>
      <c r="C260" s="13">
        <v>0.30952380952380998</v>
      </c>
      <c r="D260" s="13">
        <v>0.33333333333333298</v>
      </c>
      <c r="E260" s="13">
        <v>0.442734668652217</v>
      </c>
      <c r="F260" s="13">
        <v>4.8090264201164197E-2</v>
      </c>
      <c r="G260" s="13">
        <v>0.82117789983749401</v>
      </c>
    </row>
    <row r="261" spans="1:7">
      <c r="A261">
        <v>265</v>
      </c>
      <c r="B261" s="88">
        <v>41</v>
      </c>
      <c r="C261" s="13">
        <v>0.41463414634146301</v>
      </c>
      <c r="D261" s="13">
        <v>0.41463414634146301</v>
      </c>
      <c r="E261" s="13">
        <v>0.44992044595320102</v>
      </c>
      <c r="F261" s="13">
        <v>1.62803400307894E-2</v>
      </c>
      <c r="G261" s="13">
        <v>0.83728367090225198</v>
      </c>
    </row>
    <row r="262" spans="1:7">
      <c r="A262">
        <v>266</v>
      </c>
      <c r="B262" s="88">
        <v>36</v>
      </c>
      <c r="C262" s="13">
        <v>0.58333333333333304</v>
      </c>
      <c r="D262" s="13">
        <v>0.47222222222222199</v>
      </c>
      <c r="E262" s="13">
        <v>0.50483383463385201</v>
      </c>
      <c r="F262" s="13">
        <v>1.36246671900153E-2</v>
      </c>
      <c r="G262" s="13">
        <v>0.89123797416687001</v>
      </c>
    </row>
    <row r="263" spans="1:7">
      <c r="A263">
        <v>267</v>
      </c>
      <c r="B263" s="88">
        <v>37</v>
      </c>
      <c r="C263" s="13">
        <v>0.51351351351351304</v>
      </c>
      <c r="D263" s="13">
        <v>0.56756756756756799</v>
      </c>
      <c r="E263" s="13">
        <v>0.52841918170452096</v>
      </c>
      <c r="F263" s="13">
        <v>0.214734822511673</v>
      </c>
      <c r="G263" s="13">
        <v>0.95959764719009399</v>
      </c>
    </row>
    <row r="264" spans="1:7">
      <c r="A264">
        <v>268</v>
      </c>
      <c r="B264" s="88">
        <v>46</v>
      </c>
      <c r="C264" s="13">
        <v>0.47826086956521702</v>
      </c>
      <c r="D264" s="13">
        <v>0.45652173913043498</v>
      </c>
      <c r="E264" s="13">
        <v>0.46255851885222898</v>
      </c>
      <c r="F264" s="13">
        <v>2.2641647607088099E-2</v>
      </c>
      <c r="G264" s="13">
        <v>0.97710990905761697</v>
      </c>
    </row>
    <row r="265" spans="1:7">
      <c r="A265">
        <v>269</v>
      </c>
      <c r="B265" s="88">
        <v>39</v>
      </c>
      <c r="C265" s="13">
        <v>0.38461538461538503</v>
      </c>
      <c r="D265" s="13">
        <v>0.43589743589743601</v>
      </c>
      <c r="E265" s="13">
        <v>0.45708870118818201</v>
      </c>
      <c r="F265" s="13">
        <v>2.2349173203110698E-2</v>
      </c>
      <c r="G265" s="13">
        <v>0.96433907747268699</v>
      </c>
    </row>
    <row r="266" spans="1:7">
      <c r="A266">
        <v>270</v>
      </c>
      <c r="B266" s="88">
        <v>38</v>
      </c>
      <c r="C266" s="13">
        <v>0.52631578947368396</v>
      </c>
      <c r="D266" s="13">
        <v>0.44736842105263203</v>
      </c>
      <c r="E266" s="13">
        <v>0.47144260311401198</v>
      </c>
      <c r="F266" s="13">
        <v>1.84370968490839E-2</v>
      </c>
      <c r="G266" s="13">
        <v>0.96580284833908103</v>
      </c>
    </row>
    <row r="267" spans="1:7">
      <c r="A267">
        <v>271</v>
      </c>
      <c r="B267" s="88">
        <v>30</v>
      </c>
      <c r="C267" s="13">
        <v>0.43333333333333302</v>
      </c>
      <c r="D267" s="13">
        <v>0.36666666666666697</v>
      </c>
      <c r="E267" s="13">
        <v>0.47297572034100699</v>
      </c>
      <c r="F267" s="13">
        <v>1.9898932427167899E-2</v>
      </c>
      <c r="G267" s="13">
        <v>0.95283699035644498</v>
      </c>
    </row>
    <row r="268" spans="1:7">
      <c r="A268">
        <v>272</v>
      </c>
      <c r="B268" s="88">
        <v>29</v>
      </c>
      <c r="C268" s="13">
        <v>0.51724137931034497</v>
      </c>
      <c r="D268" s="13">
        <v>0.44827586206896602</v>
      </c>
      <c r="E268" s="13">
        <v>0.443985868341707</v>
      </c>
      <c r="F268" s="13">
        <v>1.47591466084123E-2</v>
      </c>
      <c r="G268" s="13">
        <v>0.95247250795364402</v>
      </c>
    </row>
    <row r="269" spans="1:7">
      <c r="A269">
        <v>273</v>
      </c>
      <c r="B269" s="88">
        <v>42</v>
      </c>
      <c r="C269" s="13">
        <v>0.5</v>
      </c>
      <c r="D269" s="13">
        <v>0.42857142857142899</v>
      </c>
      <c r="E269" s="13">
        <v>0.51168032238880801</v>
      </c>
      <c r="F269" s="13">
        <v>0.144389778375626</v>
      </c>
      <c r="G269" s="13">
        <v>0.95802193880081199</v>
      </c>
    </row>
    <row r="270" spans="1:7">
      <c r="A270">
        <v>274</v>
      </c>
      <c r="B270" s="88">
        <v>33</v>
      </c>
      <c r="C270" s="13">
        <v>0.60606060606060597</v>
      </c>
      <c r="D270" s="13">
        <v>0.51515151515151503</v>
      </c>
      <c r="E270" s="13">
        <v>0.51404603909362401</v>
      </c>
      <c r="F270" s="13">
        <v>0.189713254570961</v>
      </c>
      <c r="G270" s="13">
        <v>0.93128746747970603</v>
      </c>
    </row>
    <row r="271" spans="1:7">
      <c r="A271">
        <v>275</v>
      </c>
      <c r="B271" s="88">
        <v>45</v>
      </c>
      <c r="C271" s="13">
        <v>0.4</v>
      </c>
      <c r="D271" s="13">
        <v>0.31111111111111101</v>
      </c>
      <c r="E271" s="13">
        <v>0.40174185356332198</v>
      </c>
      <c r="F271" s="13">
        <v>2.0558048039674801E-2</v>
      </c>
      <c r="G271" s="13">
        <v>0.87978470325470004</v>
      </c>
    </row>
    <row r="272" spans="1:7">
      <c r="A272">
        <v>276</v>
      </c>
      <c r="B272" s="88">
        <v>54</v>
      </c>
      <c r="C272" s="13">
        <v>0.38888888888888901</v>
      </c>
      <c r="D272" s="13">
        <v>0.296296296296296</v>
      </c>
      <c r="E272" s="13">
        <v>0.42241203800464699</v>
      </c>
      <c r="F272" s="13">
        <v>1.42235560342669E-2</v>
      </c>
      <c r="G272" s="13">
        <v>0.970414698123932</v>
      </c>
    </row>
    <row r="273" spans="1:7">
      <c r="A273">
        <v>277</v>
      </c>
      <c r="B273" s="88">
        <v>42</v>
      </c>
      <c r="C273" s="13">
        <v>0.52380952380952395</v>
      </c>
      <c r="D273" s="13">
        <v>0.40476190476190499</v>
      </c>
      <c r="E273" s="13">
        <v>0.46982676553584302</v>
      </c>
      <c r="F273" s="13">
        <v>2.5755850598216098E-2</v>
      </c>
      <c r="G273" s="13">
        <v>0.952955842018127</v>
      </c>
    </row>
    <row r="274" spans="1:7">
      <c r="A274">
        <v>278</v>
      </c>
      <c r="B274" s="88">
        <v>41</v>
      </c>
      <c r="C274" s="13">
        <v>0.48780487804877998</v>
      </c>
      <c r="D274" s="13">
        <v>0.39024390243902402</v>
      </c>
      <c r="E274" s="13">
        <v>0.45342535516474303</v>
      </c>
      <c r="F274" s="13">
        <v>3.6556903272867203E-2</v>
      </c>
      <c r="G274" s="13">
        <v>0.97429209947586104</v>
      </c>
    </row>
    <row r="275" spans="1:7">
      <c r="A275">
        <v>279</v>
      </c>
      <c r="B275" s="88">
        <v>46</v>
      </c>
      <c r="C275" s="13">
        <v>0.5</v>
      </c>
      <c r="D275" s="13">
        <v>0.32608695652173902</v>
      </c>
      <c r="E275" s="13">
        <v>0.47052635414444899</v>
      </c>
      <c r="F275" s="13">
        <v>6.1404377222061199E-2</v>
      </c>
      <c r="G275" s="13">
        <v>0.95260930061340299</v>
      </c>
    </row>
    <row r="276" spans="1:7">
      <c r="A276">
        <v>280</v>
      </c>
      <c r="B276" s="88">
        <v>34</v>
      </c>
      <c r="C276" s="13">
        <v>0.55882352941176505</v>
      </c>
      <c r="D276" s="13">
        <v>0.41176470588235298</v>
      </c>
      <c r="E276" s="13">
        <v>0.48776274086797899</v>
      </c>
      <c r="F276" s="13">
        <v>0.19603782892227201</v>
      </c>
      <c r="G276" s="13">
        <v>0.977106392383575</v>
      </c>
    </row>
    <row r="277" spans="1:7">
      <c r="A277">
        <v>281</v>
      </c>
      <c r="B277" s="88">
        <v>34</v>
      </c>
      <c r="C277" s="13">
        <v>0.441176470588235</v>
      </c>
      <c r="D277" s="13">
        <v>0.38235294117647101</v>
      </c>
      <c r="E277" s="13">
        <v>0.45298016832812699</v>
      </c>
      <c r="F277" s="13">
        <v>2.2731294855475401E-2</v>
      </c>
      <c r="G277" s="13">
        <v>0.94851833581924405</v>
      </c>
    </row>
    <row r="278" spans="1:7">
      <c r="A278">
        <v>282</v>
      </c>
      <c r="B278" s="88">
        <v>39</v>
      </c>
      <c r="C278" s="13">
        <v>0.64102564102564097</v>
      </c>
      <c r="D278" s="13">
        <v>0.53846153846153799</v>
      </c>
      <c r="E278" s="13">
        <v>0.52783426021536195</v>
      </c>
      <c r="F278" s="13">
        <v>1.48501582443714E-2</v>
      </c>
      <c r="G278" s="13">
        <v>0.97252106666564897</v>
      </c>
    </row>
    <row r="279" spans="1:7">
      <c r="A279">
        <v>283</v>
      </c>
      <c r="B279" s="88">
        <v>42</v>
      </c>
      <c r="C279" s="13">
        <v>0.476190476190476</v>
      </c>
      <c r="D279" s="13">
        <v>0.33333333333333298</v>
      </c>
      <c r="E279" s="13">
        <v>0.47369772160337098</v>
      </c>
      <c r="F279" s="13">
        <v>0.111719235777855</v>
      </c>
      <c r="G279" s="13">
        <v>0.96229857206344604</v>
      </c>
    </row>
    <row r="280" spans="1:7">
      <c r="A280">
        <v>284</v>
      </c>
      <c r="B280" s="88">
        <v>38</v>
      </c>
      <c r="C280" s="13">
        <v>0.44736842105263203</v>
      </c>
      <c r="D280" s="13">
        <v>0.28947368421052599</v>
      </c>
      <c r="E280" s="13">
        <v>0.44851775781104403</v>
      </c>
      <c r="F280" s="13">
        <v>0.109684303402901</v>
      </c>
      <c r="G280" s="13">
        <v>0.938909471035004</v>
      </c>
    </row>
    <row r="281" spans="1:7">
      <c r="A281">
        <v>285</v>
      </c>
      <c r="B281" s="88">
        <v>42</v>
      </c>
      <c r="C281" s="13">
        <v>0.35714285714285698</v>
      </c>
      <c r="D281" s="13">
        <v>0.40476190476190499</v>
      </c>
      <c r="E281" s="13">
        <v>0.45248399940984602</v>
      </c>
      <c r="F281" s="13">
        <v>2.9895037412643401E-2</v>
      </c>
      <c r="G281" s="13">
        <v>0.97761476039886497</v>
      </c>
    </row>
    <row r="282" spans="1:7">
      <c r="A282">
        <v>286</v>
      </c>
      <c r="B282" s="88">
        <v>49</v>
      </c>
      <c r="C282" s="13">
        <v>0.51020408163265296</v>
      </c>
      <c r="D282" s="13">
        <v>0.36734693877551</v>
      </c>
      <c r="E282" s="13">
        <v>0.47174521497621802</v>
      </c>
      <c r="F282" s="13">
        <v>2.3275408893823599E-2</v>
      </c>
      <c r="G282" s="13">
        <v>0.97718447446823098</v>
      </c>
    </row>
    <row r="283" spans="1:7">
      <c r="A283">
        <v>287</v>
      </c>
      <c r="B283" s="88">
        <v>36</v>
      </c>
      <c r="C283" s="13">
        <v>0.5</v>
      </c>
      <c r="D283" s="13">
        <v>0.44444444444444398</v>
      </c>
      <c r="E283" s="13">
        <v>0.52395063245462004</v>
      </c>
      <c r="F283" s="13">
        <v>6.3375495374202701E-2</v>
      </c>
      <c r="G283" s="13">
        <v>0.97769266366958596</v>
      </c>
    </row>
    <row r="284" spans="1:7">
      <c r="A284">
        <v>288</v>
      </c>
      <c r="B284" s="88">
        <v>41</v>
      </c>
      <c r="C284" s="13">
        <v>0.41463414634146301</v>
      </c>
      <c r="D284" s="13">
        <v>0.36585365853658502</v>
      </c>
      <c r="E284" s="13">
        <v>0.46502470802061402</v>
      </c>
      <c r="F284" s="13">
        <v>1.68730746954679E-2</v>
      </c>
      <c r="G284" s="13">
        <v>0.97012692689895597</v>
      </c>
    </row>
    <row r="285" spans="1:7">
      <c r="A285">
        <v>289</v>
      </c>
      <c r="B285" s="88">
        <v>47</v>
      </c>
      <c r="C285" s="13">
        <v>0.51063829787234005</v>
      </c>
      <c r="D285" s="13">
        <v>0.40425531914893598</v>
      </c>
      <c r="E285" s="13">
        <v>0.47013089948512099</v>
      </c>
      <c r="F285" s="13">
        <v>0.171677276492119</v>
      </c>
      <c r="G285" s="13">
        <v>0.974526047706604</v>
      </c>
    </row>
    <row r="286" spans="1:7">
      <c r="A286">
        <v>290</v>
      </c>
      <c r="B286" s="88">
        <v>42</v>
      </c>
      <c r="C286" s="13">
        <v>0.547619047619048</v>
      </c>
      <c r="D286" s="13">
        <v>0.38095238095238099</v>
      </c>
      <c r="E286" s="13">
        <v>0.49179173030314</v>
      </c>
      <c r="F286" s="13">
        <v>6.6914908587932601E-2</v>
      </c>
      <c r="G286" s="13">
        <v>0.95088481903076205</v>
      </c>
    </row>
    <row r="287" spans="1:7">
      <c r="A287">
        <v>291</v>
      </c>
      <c r="B287" s="88">
        <v>27</v>
      </c>
      <c r="C287" s="13">
        <v>0.44444444444444398</v>
      </c>
      <c r="D287" s="13">
        <v>0.48148148148148101</v>
      </c>
      <c r="E287" s="13">
        <v>0.47949042619654397</v>
      </c>
      <c r="F287" s="13">
        <v>1.6216102987527799E-2</v>
      </c>
      <c r="G287" s="13">
        <v>0.976781785488129</v>
      </c>
    </row>
    <row r="288" spans="1:7">
      <c r="A288">
        <v>292</v>
      </c>
      <c r="B288" s="88">
        <v>48</v>
      </c>
      <c r="C288" s="13">
        <v>0.58333333333333304</v>
      </c>
      <c r="D288" s="13">
        <v>0.375</v>
      </c>
      <c r="E288" s="13">
        <v>0.45452836134548602</v>
      </c>
      <c r="F288" s="13">
        <v>1.41042219474912E-2</v>
      </c>
      <c r="G288" s="13">
        <v>0.96588599681854204</v>
      </c>
    </row>
    <row r="289" spans="1:7">
      <c r="A289">
        <v>293</v>
      </c>
      <c r="B289" s="88">
        <v>47</v>
      </c>
      <c r="C289" s="13">
        <v>0.48936170212766</v>
      </c>
      <c r="D289" s="13">
        <v>0.38297872340425498</v>
      </c>
      <c r="E289" s="13">
        <v>0.45967328160050103</v>
      </c>
      <c r="F289" s="13">
        <v>1.66141595691442E-2</v>
      </c>
      <c r="G289" s="13">
        <v>0.91201239824295</v>
      </c>
    </row>
    <row r="290" spans="1:7">
      <c r="A290">
        <v>294</v>
      </c>
      <c r="B290" s="88">
        <v>44</v>
      </c>
      <c r="C290" s="13">
        <v>0.38636363636363602</v>
      </c>
      <c r="D290" s="13">
        <v>0.40909090909090901</v>
      </c>
      <c r="E290" s="13">
        <v>0.45281830044801902</v>
      </c>
      <c r="F290" s="13">
        <v>2.18426380306482E-2</v>
      </c>
      <c r="G290" s="13">
        <v>0.88364797830581698</v>
      </c>
    </row>
    <row r="291" spans="1:7">
      <c r="A291">
        <v>295</v>
      </c>
      <c r="B291" s="88">
        <v>53</v>
      </c>
      <c r="C291" s="13">
        <v>0.43396226415094302</v>
      </c>
      <c r="D291" s="13">
        <v>0.339622641509434</v>
      </c>
      <c r="E291" s="13">
        <v>0.45311540055949701</v>
      </c>
      <c r="F291" s="13">
        <v>4.9071788787841797E-2</v>
      </c>
      <c r="G291" s="13">
        <v>0.94400727748870805</v>
      </c>
    </row>
    <row r="292" spans="1:7">
      <c r="A292">
        <v>296</v>
      </c>
      <c r="B292" s="88">
        <v>43</v>
      </c>
      <c r="C292" s="13">
        <v>0.48837209302325602</v>
      </c>
      <c r="D292" s="13">
        <v>0.372093023255814</v>
      </c>
      <c r="E292" s="13">
        <v>0.50862244347673502</v>
      </c>
      <c r="F292" s="13">
        <v>1.7613554373383501E-2</v>
      </c>
      <c r="G292" s="13">
        <v>0.96816235780715898</v>
      </c>
    </row>
    <row r="293" spans="1:7">
      <c r="A293">
        <v>297</v>
      </c>
      <c r="B293" s="88">
        <v>36</v>
      </c>
      <c r="C293" s="13">
        <v>0.52777777777777801</v>
      </c>
      <c r="D293" s="13">
        <v>0.47222222222222199</v>
      </c>
      <c r="E293" s="13">
        <v>0.50911055065484501</v>
      </c>
      <c r="F293" s="13">
        <v>1.5157064422964999E-2</v>
      </c>
      <c r="G293" s="13">
        <v>0.97547477483749401</v>
      </c>
    </row>
    <row r="294" spans="1:7">
      <c r="A294">
        <v>298</v>
      </c>
      <c r="B294" s="88">
        <v>31</v>
      </c>
      <c r="C294" s="13">
        <v>0.35483870967741898</v>
      </c>
      <c r="D294" s="13">
        <v>0.19354838709677399</v>
      </c>
      <c r="E294" s="13">
        <v>0.38500901143397098</v>
      </c>
      <c r="F294" s="13">
        <v>8.6875282227992998E-2</v>
      </c>
      <c r="G294" s="13">
        <v>0.950669825077057</v>
      </c>
    </row>
    <row r="295" spans="1:7">
      <c r="A295">
        <v>299</v>
      </c>
      <c r="B295" s="88">
        <v>46</v>
      </c>
      <c r="C295" s="13">
        <v>0.34782608695652201</v>
      </c>
      <c r="D295" s="13">
        <v>0.282608695652174</v>
      </c>
      <c r="E295" s="13">
        <v>0.38656123108028101</v>
      </c>
      <c r="F295" s="13">
        <v>1.7330156639218299E-2</v>
      </c>
      <c r="G295" s="13">
        <v>0.94787508249282804</v>
      </c>
    </row>
    <row r="296" spans="1:7">
      <c r="A296">
        <v>300</v>
      </c>
      <c r="B296" s="88">
        <v>41</v>
      </c>
      <c r="C296" s="13">
        <v>0.439024390243902</v>
      </c>
      <c r="D296" s="13">
        <v>0.36585365853658502</v>
      </c>
      <c r="E296" s="13">
        <v>0.43436179687155502</v>
      </c>
      <c r="F296" s="13">
        <v>1.8058804795145999E-2</v>
      </c>
      <c r="G296" s="13">
        <v>0.96951383352279696</v>
      </c>
    </row>
    <row r="297" spans="1:7">
      <c r="A297">
        <v>301</v>
      </c>
      <c r="B297" s="88">
        <v>41</v>
      </c>
      <c r="C297" s="13">
        <v>0.39024390243902402</v>
      </c>
      <c r="D297" s="13">
        <v>0.36585365853658502</v>
      </c>
      <c r="E297" s="13">
        <v>0.44980473071336702</v>
      </c>
      <c r="F297" s="13">
        <v>8.6175568401813493E-2</v>
      </c>
      <c r="G297" s="13">
        <v>0.94800180196762096</v>
      </c>
    </row>
    <row r="298" spans="1:7">
      <c r="A298">
        <v>302</v>
      </c>
      <c r="B298" s="88">
        <v>38</v>
      </c>
      <c r="C298" s="13">
        <v>0.5</v>
      </c>
      <c r="D298" s="13">
        <v>0.44736842105263203</v>
      </c>
      <c r="E298" s="13">
        <v>0.49473310722724401</v>
      </c>
      <c r="F298" s="13">
        <v>2.2598203271627398E-2</v>
      </c>
      <c r="G298" s="13">
        <v>0.96993321180343595</v>
      </c>
    </row>
    <row r="299" spans="1:7">
      <c r="A299">
        <v>303</v>
      </c>
      <c r="B299" s="88">
        <v>46</v>
      </c>
      <c r="C299" s="13">
        <v>0.5</v>
      </c>
      <c r="D299" s="13">
        <v>0.41304347826087001</v>
      </c>
      <c r="E299" s="13">
        <v>0.500282112589997</v>
      </c>
      <c r="F299" s="13">
        <v>2.0190071314573298E-2</v>
      </c>
      <c r="G299" s="13">
        <v>0.97367757558822599</v>
      </c>
    </row>
    <row r="300" spans="1:7">
      <c r="A300">
        <v>304</v>
      </c>
      <c r="B300" s="88">
        <v>33</v>
      </c>
      <c r="C300" s="13">
        <v>0.51515151515151503</v>
      </c>
      <c r="D300" s="13">
        <v>0.45454545454545497</v>
      </c>
      <c r="E300" s="13">
        <v>0.53033679808405298</v>
      </c>
      <c r="F300" s="13">
        <v>1.9245101138949401E-2</v>
      </c>
      <c r="G300" s="13">
        <v>0.98306781053543102</v>
      </c>
    </row>
    <row r="301" spans="1:7">
      <c r="A301">
        <v>305</v>
      </c>
      <c r="B301" s="88">
        <v>32</v>
      </c>
      <c r="C301" s="13">
        <v>0.59375</v>
      </c>
      <c r="D301" s="13">
        <v>0.4375</v>
      </c>
      <c r="E301" s="13">
        <v>0.48540132300695399</v>
      </c>
      <c r="F301" s="13">
        <v>2.8314305469393699E-2</v>
      </c>
      <c r="G301" s="13">
        <v>0.83656084537506104</v>
      </c>
    </row>
    <row r="302" spans="1:7">
      <c r="A302">
        <v>306</v>
      </c>
      <c r="B302" s="88">
        <v>52</v>
      </c>
      <c r="C302" s="13">
        <v>0.44230769230769201</v>
      </c>
      <c r="D302" s="13">
        <v>0.42307692307692302</v>
      </c>
      <c r="E302" s="13">
        <v>0.47805069594715599</v>
      </c>
      <c r="F302" s="13">
        <v>1.7207760363817201E-2</v>
      </c>
      <c r="G302" s="13">
        <v>0.97720533609390303</v>
      </c>
    </row>
    <row r="303" spans="1:7">
      <c r="A303">
        <v>307</v>
      </c>
      <c r="B303" s="88">
        <v>34</v>
      </c>
      <c r="C303" s="13">
        <v>0.58823529411764697</v>
      </c>
      <c r="D303" s="13">
        <v>0.5</v>
      </c>
      <c r="E303" s="13">
        <v>0.54265661208945204</v>
      </c>
      <c r="F303" s="13">
        <v>1.9536964595317799E-2</v>
      </c>
      <c r="G303" s="13">
        <v>0.97131919860839799</v>
      </c>
    </row>
    <row r="304" spans="1:7">
      <c r="A304">
        <v>308</v>
      </c>
      <c r="B304" s="88">
        <v>44</v>
      </c>
      <c r="C304" s="13">
        <v>0.40909090909090901</v>
      </c>
      <c r="D304" s="13">
        <v>0.31818181818181801</v>
      </c>
      <c r="E304" s="13">
        <v>0.42076764304444902</v>
      </c>
      <c r="F304" s="13">
        <v>1.4528279192745699E-2</v>
      </c>
      <c r="G304" s="13">
        <v>0.96556735038757302</v>
      </c>
    </row>
    <row r="305" spans="1:7">
      <c r="A305">
        <v>309</v>
      </c>
      <c r="B305" s="88">
        <v>33</v>
      </c>
      <c r="C305" s="13">
        <v>0.51515151515151503</v>
      </c>
      <c r="D305" s="13">
        <v>0.54545454545454497</v>
      </c>
      <c r="E305" s="13">
        <v>0.49965615401213798</v>
      </c>
      <c r="F305" s="13">
        <v>3.79510633647442E-2</v>
      </c>
      <c r="G305" s="13">
        <v>0.952669978141785</v>
      </c>
    </row>
    <row r="306" spans="1:7">
      <c r="A306">
        <v>310</v>
      </c>
      <c r="B306" s="88">
        <v>34</v>
      </c>
      <c r="C306" s="13">
        <v>0.441176470588235</v>
      </c>
      <c r="D306" s="13">
        <v>0.35294117647058798</v>
      </c>
      <c r="E306" s="13">
        <v>0.41985093999434903</v>
      </c>
      <c r="F306" s="13">
        <v>1.5613015741109799E-2</v>
      </c>
      <c r="G306" s="13">
        <v>0.94248872995376598</v>
      </c>
    </row>
    <row r="307" spans="1:7">
      <c r="A307">
        <v>311</v>
      </c>
      <c r="B307" s="88">
        <v>38</v>
      </c>
      <c r="C307" s="13">
        <v>0.44736842105263203</v>
      </c>
      <c r="D307" s="13">
        <v>0.394736842105263</v>
      </c>
      <c r="E307" s="13">
        <v>0.439687372724477</v>
      </c>
      <c r="F307" s="13">
        <v>1.9338853657245601E-2</v>
      </c>
      <c r="G307" s="13">
        <v>0.95168364048004195</v>
      </c>
    </row>
    <row r="308" spans="1:7">
      <c r="A308">
        <v>312</v>
      </c>
      <c r="B308" s="88">
        <v>36</v>
      </c>
      <c r="C308" s="13">
        <v>0.38888888888888901</v>
      </c>
      <c r="D308" s="13">
        <v>0.33333333333333298</v>
      </c>
      <c r="E308" s="13">
        <v>0.46802432710925701</v>
      </c>
      <c r="F308" s="13">
        <v>0.150921329855919</v>
      </c>
      <c r="G308" s="13">
        <v>0.97075223922729503</v>
      </c>
    </row>
    <row r="309" spans="1:7">
      <c r="A309">
        <v>313</v>
      </c>
      <c r="B309" s="88">
        <v>41</v>
      </c>
      <c r="C309" s="13">
        <v>0.41463414634146301</v>
      </c>
      <c r="D309" s="13">
        <v>0.41463414634146301</v>
      </c>
      <c r="E309" s="13">
        <v>0.48076581337103003</v>
      </c>
      <c r="F309" s="13">
        <v>0.13256390392780301</v>
      </c>
      <c r="G309" s="13">
        <v>0.963034987449646</v>
      </c>
    </row>
    <row r="310" spans="1:7">
      <c r="A310">
        <v>314</v>
      </c>
      <c r="B310" s="88">
        <v>39</v>
      </c>
      <c r="C310" s="13">
        <v>0.56410256410256399</v>
      </c>
      <c r="D310" s="13">
        <v>0.35897435897435898</v>
      </c>
      <c r="E310" s="13">
        <v>0.45615955809943198</v>
      </c>
      <c r="F310" s="13">
        <v>1.9557097926735899E-2</v>
      </c>
      <c r="G310" s="13">
        <v>0.97062027454376198</v>
      </c>
    </row>
    <row r="311" spans="1:7">
      <c r="A311">
        <v>315</v>
      </c>
      <c r="B311" s="88">
        <v>49</v>
      </c>
      <c r="C311" s="13">
        <v>0.51020408163265296</v>
      </c>
      <c r="D311" s="13">
        <v>0.34693877551020402</v>
      </c>
      <c r="E311" s="13">
        <v>0.465826689892886</v>
      </c>
      <c r="F311" s="13">
        <v>0.15899492800235701</v>
      </c>
      <c r="G311" s="13">
        <v>0.95011657476425204</v>
      </c>
    </row>
    <row r="312" spans="1:7">
      <c r="A312">
        <v>316</v>
      </c>
      <c r="B312" s="88">
        <v>41</v>
      </c>
      <c r="C312" s="13">
        <v>0.439024390243902</v>
      </c>
      <c r="D312" s="13">
        <v>0.48780487804877998</v>
      </c>
      <c r="E312" s="13">
        <v>0.49231884755739402</v>
      </c>
      <c r="F312" s="13">
        <v>0.146844282746315</v>
      </c>
      <c r="G312" s="13">
        <v>0.90358692407607999</v>
      </c>
    </row>
    <row r="313" spans="1:7">
      <c r="A313">
        <v>317</v>
      </c>
      <c r="B313" s="88">
        <v>30</v>
      </c>
      <c r="C313" s="13">
        <v>0.4</v>
      </c>
      <c r="D313" s="13">
        <v>0.43333333333333302</v>
      </c>
      <c r="E313" s="13">
        <v>0.46741195054103901</v>
      </c>
      <c r="F313" s="13">
        <v>1.80792454630136E-2</v>
      </c>
      <c r="G313" s="13">
        <v>0.90620797872543302</v>
      </c>
    </row>
    <row r="314" spans="1:7">
      <c r="A314">
        <v>318</v>
      </c>
      <c r="B314" s="88">
        <v>34</v>
      </c>
      <c r="C314" s="13">
        <v>0.47058823529411797</v>
      </c>
      <c r="D314" s="13">
        <v>0.35294117647058798</v>
      </c>
      <c r="E314" s="13">
        <v>0.454302769702147</v>
      </c>
      <c r="F314" s="13">
        <v>3.1546007841825499E-2</v>
      </c>
      <c r="G314" s="13">
        <v>0.95795017480850198</v>
      </c>
    </row>
    <row r="315" spans="1:7">
      <c r="A315">
        <v>319</v>
      </c>
      <c r="B315" s="88">
        <v>43</v>
      </c>
      <c r="C315" s="13">
        <v>0.46511627906976699</v>
      </c>
      <c r="D315" s="13">
        <v>0.44186046511627902</v>
      </c>
      <c r="E315" s="13">
        <v>0.48895332026620197</v>
      </c>
      <c r="F315" s="13">
        <v>4.2773701250553103E-2</v>
      </c>
      <c r="G315" s="13">
        <v>0.96488422155380205</v>
      </c>
    </row>
    <row r="316" spans="1:7">
      <c r="A316">
        <v>320</v>
      </c>
      <c r="B316" s="88">
        <v>42</v>
      </c>
      <c r="C316" s="13">
        <v>0.42857142857142899</v>
      </c>
      <c r="D316" s="13">
        <v>0.33333333333333298</v>
      </c>
      <c r="E316" s="13">
        <v>0.447492298160103</v>
      </c>
      <c r="F316" s="13">
        <v>1.3345581479370599E-2</v>
      </c>
      <c r="G316" s="13">
        <v>0.96417844295501698</v>
      </c>
    </row>
    <row r="317" spans="1:7">
      <c r="A317">
        <v>321</v>
      </c>
      <c r="B317" s="88">
        <v>38</v>
      </c>
      <c r="C317" s="13">
        <v>0.57894736842105299</v>
      </c>
      <c r="D317" s="13">
        <v>0.52631578947368396</v>
      </c>
      <c r="E317" s="13">
        <v>0.51586484948271205</v>
      </c>
      <c r="F317" s="13">
        <v>0.17077682912349701</v>
      </c>
      <c r="G317" s="13">
        <v>0.86643874645233199</v>
      </c>
    </row>
    <row r="318" spans="1:7">
      <c r="A318">
        <v>322</v>
      </c>
      <c r="B318" s="88">
        <v>42</v>
      </c>
      <c r="C318" s="13">
        <v>0.66666666666666696</v>
      </c>
      <c r="D318" s="13">
        <v>0.5</v>
      </c>
      <c r="E318" s="13">
        <v>0.52430927939713001</v>
      </c>
      <c r="F318" s="13">
        <v>2.6379216462373699E-2</v>
      </c>
      <c r="G318" s="13">
        <v>0.96943104267120395</v>
      </c>
    </row>
    <row r="319" spans="1:7">
      <c r="A319">
        <v>323</v>
      </c>
      <c r="B319" s="88">
        <v>39</v>
      </c>
      <c r="C319" s="13">
        <v>0.46153846153846201</v>
      </c>
      <c r="D319" s="13">
        <v>0.33333333333333298</v>
      </c>
      <c r="E319" s="13">
        <v>0.43630362760562202</v>
      </c>
      <c r="F319" s="13">
        <v>0.12450807541608799</v>
      </c>
      <c r="G319" s="13">
        <v>0.841494500637054</v>
      </c>
    </row>
    <row r="320" spans="1:7">
      <c r="A320">
        <v>324</v>
      </c>
      <c r="B320" s="88">
        <v>34</v>
      </c>
      <c r="C320" s="13">
        <v>0.5</v>
      </c>
      <c r="D320" s="13">
        <v>0.41176470588235298</v>
      </c>
      <c r="E320" s="13">
        <v>0.50346873612964904</v>
      </c>
      <c r="F320" s="13">
        <v>0.13154517114162401</v>
      </c>
      <c r="G320" s="13">
        <v>0.97371453046798695</v>
      </c>
    </row>
    <row r="321" spans="1:7">
      <c r="A321">
        <v>325</v>
      </c>
      <c r="B321" s="88">
        <v>36</v>
      </c>
      <c r="C321" s="13">
        <v>0.5</v>
      </c>
      <c r="D321" s="13">
        <v>0.47222222222222199</v>
      </c>
      <c r="E321" s="13">
        <v>0.54189524137311496</v>
      </c>
      <c r="F321" s="13">
        <v>0.14953090250492099</v>
      </c>
      <c r="G321" s="13">
        <v>0.97300648689269997</v>
      </c>
    </row>
    <row r="322" spans="1:7">
      <c r="A322">
        <v>326</v>
      </c>
      <c r="B322" s="88">
        <v>46</v>
      </c>
      <c r="C322" s="13">
        <v>0.39130434782608697</v>
      </c>
      <c r="D322" s="13">
        <v>0.39130434782608697</v>
      </c>
      <c r="E322" s="13">
        <v>0.47712039591177702</v>
      </c>
      <c r="F322" s="13">
        <v>9.0927354991436005E-2</v>
      </c>
      <c r="G322" s="13">
        <v>0.97607725858688399</v>
      </c>
    </row>
    <row r="323" spans="1:7">
      <c r="A323">
        <v>327</v>
      </c>
      <c r="B323" s="88">
        <v>38</v>
      </c>
      <c r="C323" s="13">
        <v>0.394736842105263</v>
      </c>
      <c r="D323" s="13">
        <v>0.28947368421052599</v>
      </c>
      <c r="E323" s="13">
        <v>0.398994219881531</v>
      </c>
      <c r="F323" s="13">
        <v>1.72264464199543E-2</v>
      </c>
      <c r="G323" s="13">
        <v>0.95669776201248202</v>
      </c>
    </row>
    <row r="324" spans="1:7">
      <c r="A324">
        <v>328</v>
      </c>
      <c r="B324" s="88">
        <v>47</v>
      </c>
      <c r="C324" s="13">
        <v>0.48936170212766</v>
      </c>
      <c r="D324" s="13">
        <v>0.40425531914893598</v>
      </c>
      <c r="E324" s="13">
        <v>0.46951795928180201</v>
      </c>
      <c r="F324" s="13">
        <v>1.94068662822247E-2</v>
      </c>
      <c r="G324" s="13">
        <v>0.95865380764007602</v>
      </c>
    </row>
    <row r="325" spans="1:7">
      <c r="A325">
        <v>329</v>
      </c>
      <c r="B325" s="88">
        <v>55</v>
      </c>
      <c r="C325" s="13">
        <v>0.43636363636363601</v>
      </c>
      <c r="D325" s="13">
        <v>0.36363636363636398</v>
      </c>
      <c r="E325" s="13">
        <v>0.44615647714923701</v>
      </c>
      <c r="F325" s="13">
        <v>2.1613689139485401E-2</v>
      </c>
      <c r="G325" s="13">
        <v>0.97529387474060103</v>
      </c>
    </row>
    <row r="326" spans="1:7">
      <c r="A326">
        <v>330</v>
      </c>
      <c r="B326" s="88">
        <v>34</v>
      </c>
      <c r="C326" s="13">
        <v>0.41176470588235298</v>
      </c>
      <c r="D326" s="13">
        <v>0.32352941176470601</v>
      </c>
      <c r="E326" s="13">
        <v>0.41068470182226002</v>
      </c>
      <c r="F326" s="13">
        <v>1.7720747739076601E-2</v>
      </c>
      <c r="G326" s="13">
        <v>0.84149187803268399</v>
      </c>
    </row>
    <row r="327" spans="1:7">
      <c r="A327">
        <v>331</v>
      </c>
      <c r="B327" s="88">
        <v>50</v>
      </c>
      <c r="C327" s="13">
        <v>0.32</v>
      </c>
      <c r="D327" s="13">
        <v>0.32</v>
      </c>
      <c r="E327" s="13">
        <v>0.42601202026009599</v>
      </c>
      <c r="F327" s="13">
        <v>1.8106374889612201E-2</v>
      </c>
      <c r="G327" s="13">
        <v>0.95527052879333496</v>
      </c>
    </row>
    <row r="328" spans="1:7">
      <c r="A328">
        <v>332</v>
      </c>
      <c r="B328" s="88">
        <v>36</v>
      </c>
      <c r="C328" s="13">
        <v>0.52777777777777801</v>
      </c>
      <c r="D328" s="13">
        <v>0.58333333333333304</v>
      </c>
      <c r="E328" s="13">
        <v>0.53298354122994696</v>
      </c>
      <c r="F328" s="13">
        <v>1.59442778676748E-2</v>
      </c>
      <c r="G328" s="13">
        <v>0.98085355758667003</v>
      </c>
    </row>
    <row r="329" spans="1:7">
      <c r="A329">
        <v>333</v>
      </c>
      <c r="B329" s="88">
        <v>32</v>
      </c>
      <c r="C329" s="13">
        <v>0.625</v>
      </c>
      <c r="D329" s="13">
        <v>0.375</v>
      </c>
      <c r="E329" s="13">
        <v>0.47563155926764</v>
      </c>
      <c r="F329" s="13">
        <v>0.20047295093536399</v>
      </c>
      <c r="G329" s="13">
        <v>0.94301831722259499</v>
      </c>
    </row>
    <row r="330" spans="1:7">
      <c r="A330">
        <v>334</v>
      </c>
      <c r="B330" s="88">
        <v>40</v>
      </c>
      <c r="C330" s="13">
        <v>0.47499999999999998</v>
      </c>
      <c r="D330" s="13">
        <v>0.4</v>
      </c>
      <c r="E330" s="13">
        <v>0.457088452205062</v>
      </c>
      <c r="F330" s="13">
        <v>6.4332321286201505E-2</v>
      </c>
      <c r="G330" s="13">
        <v>0.90334492921829201</v>
      </c>
    </row>
    <row r="331" spans="1:7">
      <c r="A331">
        <v>335</v>
      </c>
      <c r="B331" s="88">
        <v>43</v>
      </c>
      <c r="C331" s="13">
        <v>0.46511627906976699</v>
      </c>
      <c r="D331" s="13">
        <v>0.39534883720930197</v>
      </c>
      <c r="E331" s="13">
        <v>0.46776490762483203</v>
      </c>
      <c r="F331" s="13">
        <v>3.4643270075321198E-2</v>
      </c>
      <c r="G331" s="13">
        <v>0.93679630756378196</v>
      </c>
    </row>
    <row r="332" spans="1:7">
      <c r="A332">
        <v>336</v>
      </c>
      <c r="B332" s="88">
        <v>45</v>
      </c>
      <c r="C332" s="13">
        <v>0.53333333333333299</v>
      </c>
      <c r="D332" s="13">
        <v>0.44444444444444398</v>
      </c>
      <c r="E332" s="13">
        <v>0.50565780094928203</v>
      </c>
      <c r="F332" s="13">
        <v>1.6672145575285E-2</v>
      </c>
      <c r="G332" s="13">
        <v>0.95895242691039995</v>
      </c>
    </row>
    <row r="333" spans="1:7">
      <c r="A333">
        <v>337</v>
      </c>
      <c r="B333" s="88">
        <v>57</v>
      </c>
      <c r="C333" s="13">
        <v>0.52631578947368396</v>
      </c>
      <c r="D333" s="13">
        <v>0.40350877192982498</v>
      </c>
      <c r="E333" s="13">
        <v>0.48778331168649502</v>
      </c>
      <c r="F333" s="13">
        <v>3.3874165266752201E-2</v>
      </c>
      <c r="G333" s="13">
        <v>0.97655642032623302</v>
      </c>
    </row>
    <row r="334" spans="1:7">
      <c r="A334">
        <v>338</v>
      </c>
      <c r="B334" s="88">
        <v>39</v>
      </c>
      <c r="C334" s="13">
        <v>0.487179487179487</v>
      </c>
      <c r="D334" s="13">
        <v>0.41025641025641002</v>
      </c>
      <c r="E334" s="13">
        <v>0.49612131690940797</v>
      </c>
      <c r="F334" s="13">
        <v>1.93019714206457E-2</v>
      </c>
      <c r="G334" s="13">
        <v>0.97698247432708696</v>
      </c>
    </row>
    <row r="335" spans="1:7">
      <c r="A335">
        <v>339</v>
      </c>
      <c r="B335" s="88">
        <v>35</v>
      </c>
      <c r="C335" s="13">
        <v>0.51428571428571401</v>
      </c>
      <c r="D335" s="13">
        <v>0.48571428571428599</v>
      </c>
      <c r="E335" s="13">
        <v>0.489119670646531</v>
      </c>
      <c r="F335" s="13">
        <v>0.18225111067295099</v>
      </c>
      <c r="G335" s="13">
        <v>0.81491780281066895</v>
      </c>
    </row>
    <row r="336" spans="1:7">
      <c r="A336">
        <v>340</v>
      </c>
      <c r="B336" s="88">
        <v>35</v>
      </c>
      <c r="C336" s="13">
        <v>0.34285714285714303</v>
      </c>
      <c r="D336" s="13">
        <v>0.2</v>
      </c>
      <c r="E336" s="13">
        <v>0.42647831008902598</v>
      </c>
      <c r="F336" s="13">
        <v>2.44554672390223E-2</v>
      </c>
      <c r="G336" s="13">
        <v>0.83472484350204501</v>
      </c>
    </row>
    <row r="337" spans="1:7">
      <c r="A337">
        <v>341</v>
      </c>
      <c r="B337" s="88">
        <v>43</v>
      </c>
      <c r="C337" s="13">
        <v>0.46511627906976699</v>
      </c>
      <c r="D337" s="13">
        <v>0.48837209302325602</v>
      </c>
      <c r="E337" s="13">
        <v>0.52171003437319496</v>
      </c>
      <c r="F337" s="13">
        <v>5.3024977445602403E-2</v>
      </c>
      <c r="G337" s="13">
        <v>0.97027462720871005</v>
      </c>
    </row>
    <row r="338" spans="1:7">
      <c r="A338">
        <v>342</v>
      </c>
      <c r="B338" s="88">
        <v>36</v>
      </c>
      <c r="C338" s="13">
        <v>0.5</v>
      </c>
      <c r="D338" s="13">
        <v>0.38888888888888901</v>
      </c>
      <c r="E338" s="13">
        <v>0.455148718216353</v>
      </c>
      <c r="F338" s="13">
        <v>0.114875428378582</v>
      </c>
      <c r="G338" s="13">
        <v>0.97018247842788696</v>
      </c>
    </row>
    <row r="339" spans="1:7">
      <c r="A339">
        <v>343</v>
      </c>
      <c r="B339" s="88">
        <v>33</v>
      </c>
      <c r="C339" s="13">
        <v>0.39393939393939398</v>
      </c>
      <c r="D339" s="13">
        <v>0.27272727272727298</v>
      </c>
      <c r="E339" s="13">
        <v>0.43739346979242399</v>
      </c>
      <c r="F339" s="13">
        <v>1.89837776124477E-2</v>
      </c>
      <c r="G339" s="13">
        <v>0.97861140966415405</v>
      </c>
    </row>
    <row r="340" spans="1:7">
      <c r="A340">
        <v>344</v>
      </c>
      <c r="B340" s="88">
        <v>45</v>
      </c>
      <c r="C340" s="13">
        <v>0.53333333333333299</v>
      </c>
      <c r="D340" s="13">
        <v>0.4</v>
      </c>
      <c r="E340" s="13">
        <v>0.49174515406290698</v>
      </c>
      <c r="F340" s="13">
        <v>0.20553191006183599</v>
      </c>
      <c r="G340" s="13">
        <v>0.95082283020019498</v>
      </c>
    </row>
    <row r="341" spans="1:7">
      <c r="A341">
        <v>345</v>
      </c>
      <c r="B341" s="88">
        <v>36</v>
      </c>
      <c r="C341" s="13">
        <v>0.33333333333333298</v>
      </c>
      <c r="D341" s="13">
        <v>0.30555555555555602</v>
      </c>
      <c r="E341" s="13">
        <v>0.4327575976236</v>
      </c>
      <c r="F341" s="13">
        <v>6.5611489117145497E-2</v>
      </c>
      <c r="G341" s="13">
        <v>0.97719097137451205</v>
      </c>
    </row>
    <row r="342" spans="1:7">
      <c r="A342">
        <v>346</v>
      </c>
      <c r="B342" s="88">
        <v>46</v>
      </c>
      <c r="C342" s="13">
        <v>0.434782608695652</v>
      </c>
      <c r="D342" s="13">
        <v>0.39130434782608697</v>
      </c>
      <c r="E342" s="13">
        <v>0.45434232205962399</v>
      </c>
      <c r="F342" s="13">
        <v>2.4870933964848501E-2</v>
      </c>
      <c r="G342" s="13">
        <v>0.86253833770751998</v>
      </c>
    </row>
    <row r="343" spans="1:7">
      <c r="A343">
        <v>347</v>
      </c>
      <c r="B343" s="88">
        <v>42</v>
      </c>
      <c r="C343" s="13">
        <v>0.59523809523809501</v>
      </c>
      <c r="D343" s="13">
        <v>0.452380952380952</v>
      </c>
      <c r="E343" s="13">
        <v>0.48765948397063102</v>
      </c>
      <c r="F343" s="13">
        <v>4.7861538827419302E-2</v>
      </c>
      <c r="G343" s="13">
        <v>0.96037602424621604</v>
      </c>
    </row>
    <row r="344" spans="1:7">
      <c r="A344">
        <v>348</v>
      </c>
      <c r="B344" s="88">
        <v>40</v>
      </c>
      <c r="C344" s="13">
        <v>0.42499999999999999</v>
      </c>
      <c r="D344" s="13">
        <v>0.375</v>
      </c>
      <c r="E344" s="13">
        <v>0.433318057283759</v>
      </c>
      <c r="F344" s="13">
        <v>0.10365349054336501</v>
      </c>
      <c r="G344" s="13">
        <v>0.80759632587432895</v>
      </c>
    </row>
    <row r="345" spans="1:7">
      <c r="A345">
        <v>349</v>
      </c>
      <c r="B345" s="88">
        <v>45</v>
      </c>
      <c r="C345" s="13">
        <v>0.48888888888888898</v>
      </c>
      <c r="D345" s="13">
        <v>0.44444444444444398</v>
      </c>
      <c r="E345" s="13">
        <v>0.48860659648974702</v>
      </c>
      <c r="F345" s="13">
        <v>1.9752111285924901E-2</v>
      </c>
      <c r="G345" s="13">
        <v>0.93332576751708995</v>
      </c>
    </row>
    <row r="346" spans="1:7">
      <c r="A346">
        <v>350</v>
      </c>
      <c r="B346" s="88">
        <v>38</v>
      </c>
      <c r="C346" s="13">
        <v>0.42105263157894701</v>
      </c>
      <c r="D346" s="13">
        <v>0.28947368421052599</v>
      </c>
      <c r="E346" s="13">
        <v>0.44090078810327898</v>
      </c>
      <c r="F346" s="13">
        <v>0.101260051131248</v>
      </c>
      <c r="G346" s="13">
        <v>0.95394915342330899</v>
      </c>
    </row>
    <row r="347" spans="1:7">
      <c r="A347">
        <v>351</v>
      </c>
      <c r="B347" s="88">
        <v>37</v>
      </c>
      <c r="C347" s="13">
        <v>0.40540540540540498</v>
      </c>
      <c r="D347" s="13">
        <v>0.29729729729729698</v>
      </c>
      <c r="E347" s="13">
        <v>0.43353481731704802</v>
      </c>
      <c r="F347" s="13">
        <v>2.0493067800998702E-2</v>
      </c>
      <c r="G347" s="13">
        <v>0.96718841791152999</v>
      </c>
    </row>
    <row r="348" spans="1:7">
      <c r="A348">
        <v>352</v>
      </c>
      <c r="B348" s="88">
        <v>37</v>
      </c>
      <c r="C348" s="13">
        <v>0.48648648648648701</v>
      </c>
      <c r="D348" s="13">
        <v>0.48648648648648701</v>
      </c>
      <c r="E348" s="13">
        <v>0.46543477390062199</v>
      </c>
      <c r="F348" s="13">
        <v>1.94480624049902E-2</v>
      </c>
      <c r="G348" s="13">
        <v>0.96863299608230602</v>
      </c>
    </row>
    <row r="349" spans="1:7">
      <c r="A349">
        <v>353</v>
      </c>
      <c r="B349" s="88">
        <v>36</v>
      </c>
      <c r="C349" s="13">
        <v>0.5</v>
      </c>
      <c r="D349" s="13">
        <v>0.38888888888888901</v>
      </c>
      <c r="E349" s="13">
        <v>0.45390437414041801</v>
      </c>
      <c r="F349" s="13">
        <v>2.3052072152495402E-2</v>
      </c>
      <c r="G349" s="13">
        <v>0.97491675615310702</v>
      </c>
    </row>
    <row r="350" spans="1:7">
      <c r="A350">
        <v>354</v>
      </c>
      <c r="B350" s="88">
        <v>40</v>
      </c>
      <c r="C350" s="13">
        <v>0.47499999999999998</v>
      </c>
      <c r="D350" s="13">
        <v>0.42499999999999999</v>
      </c>
      <c r="E350" s="13">
        <v>0.52712225653231104</v>
      </c>
      <c r="F350" s="13">
        <v>0.13492685556411699</v>
      </c>
      <c r="G350" s="13">
        <v>0.95878952741622903</v>
      </c>
    </row>
    <row r="351" spans="1:7">
      <c r="A351">
        <v>355</v>
      </c>
      <c r="B351" s="88">
        <v>40</v>
      </c>
      <c r="C351" s="13">
        <v>0.4</v>
      </c>
      <c r="D351" s="13">
        <v>0.2</v>
      </c>
      <c r="E351" s="13">
        <v>0.37038476462476</v>
      </c>
      <c r="F351" s="13">
        <v>2.0602069795131701E-2</v>
      </c>
      <c r="G351" s="13">
        <v>0.90405035018920898</v>
      </c>
    </row>
    <row r="352" spans="1:7">
      <c r="A352">
        <v>356</v>
      </c>
      <c r="B352" s="88">
        <v>45</v>
      </c>
      <c r="C352" s="13">
        <v>0.48888888888888898</v>
      </c>
      <c r="D352" s="13">
        <v>0.35555555555555601</v>
      </c>
      <c r="E352" s="13">
        <v>0.43806347478594998</v>
      </c>
      <c r="F352" s="13">
        <v>1.50786750018597E-2</v>
      </c>
      <c r="G352" s="13">
        <v>0.97679251432418801</v>
      </c>
    </row>
    <row r="353" spans="1:7">
      <c r="A353">
        <v>357</v>
      </c>
      <c r="B353" s="88">
        <v>25</v>
      </c>
      <c r="C353" s="13">
        <v>0.28000000000000003</v>
      </c>
      <c r="D353" s="13">
        <v>0.32</v>
      </c>
      <c r="E353" s="13">
        <v>0.39235389791428998</v>
      </c>
      <c r="F353" s="13">
        <v>2.0569246262311901E-2</v>
      </c>
      <c r="G353" s="13">
        <v>0.74494779109954801</v>
      </c>
    </row>
    <row r="354" spans="1:7">
      <c r="A354">
        <v>358</v>
      </c>
      <c r="B354" s="88">
        <v>48</v>
      </c>
      <c r="C354" s="13">
        <v>0.375</v>
      </c>
      <c r="D354" s="13">
        <v>0.375</v>
      </c>
      <c r="E354" s="13">
        <v>0.46553256304468998</v>
      </c>
      <c r="F354" s="13">
        <v>1.7747102305293101E-2</v>
      </c>
      <c r="G354" s="13">
        <v>0.97481572628021196</v>
      </c>
    </row>
    <row r="355" spans="1:7">
      <c r="A355">
        <v>359</v>
      </c>
      <c r="B355" s="88">
        <v>29</v>
      </c>
      <c r="C355" s="13">
        <v>0.58620689655172398</v>
      </c>
      <c r="D355" s="13">
        <v>0.51724137931034497</v>
      </c>
      <c r="E355" s="13">
        <v>0.50956931768049496</v>
      </c>
      <c r="F355" s="13">
        <v>1.8232924863696098E-2</v>
      </c>
      <c r="G355" s="13">
        <v>0.95814877748489402</v>
      </c>
    </row>
    <row r="356" spans="1:7">
      <c r="A356">
        <v>360</v>
      </c>
      <c r="B356" s="88">
        <v>41</v>
      </c>
      <c r="C356" s="13">
        <v>0.439024390243902</v>
      </c>
      <c r="D356" s="13">
        <v>0.31707317073170699</v>
      </c>
      <c r="E356" s="13">
        <v>0.422555125386613</v>
      </c>
      <c r="F356" s="13">
        <v>1.7464490607380902E-2</v>
      </c>
      <c r="G356" s="13">
        <v>0.85557097196579002</v>
      </c>
    </row>
    <row r="357" spans="1:7">
      <c r="A357">
        <v>361</v>
      </c>
      <c r="B357" s="88">
        <v>44</v>
      </c>
      <c r="C357" s="13">
        <v>0.5</v>
      </c>
      <c r="D357" s="13">
        <v>0.5</v>
      </c>
      <c r="E357" s="13">
        <v>0.46849864361469001</v>
      </c>
      <c r="F357" s="13">
        <v>2.96368580311537E-2</v>
      </c>
      <c r="G357" s="13">
        <v>0.938468337059021</v>
      </c>
    </row>
    <row r="358" spans="1:7">
      <c r="A358">
        <v>362</v>
      </c>
      <c r="B358" s="88">
        <v>38</v>
      </c>
      <c r="C358" s="13">
        <v>0.55263157894736803</v>
      </c>
      <c r="D358" s="13">
        <v>0.44736842105263203</v>
      </c>
      <c r="E358" s="13">
        <v>0.52272354576148505</v>
      </c>
      <c r="F358" s="13">
        <v>1.6172632575035099E-2</v>
      </c>
      <c r="G358" s="13">
        <v>0.96995013952255205</v>
      </c>
    </row>
    <row r="359" spans="1:7">
      <c r="A359">
        <v>363</v>
      </c>
      <c r="B359" s="88">
        <v>41</v>
      </c>
      <c r="C359" s="13">
        <v>0.60975609756097604</v>
      </c>
      <c r="D359" s="13">
        <v>0.51219512195121997</v>
      </c>
      <c r="E359" s="13">
        <v>0.53467276515212003</v>
      </c>
      <c r="F359" s="13">
        <v>2.8728859499096902E-2</v>
      </c>
      <c r="G359" s="13">
        <v>0.94777417182922397</v>
      </c>
    </row>
    <row r="360" spans="1:7">
      <c r="A360">
        <v>364</v>
      </c>
      <c r="B360" s="88">
        <v>37</v>
      </c>
      <c r="C360" s="13">
        <v>0.54054054054054101</v>
      </c>
      <c r="D360" s="13">
        <v>0.37837837837837801</v>
      </c>
      <c r="E360" s="13">
        <v>0.46261256127744099</v>
      </c>
      <c r="F360" s="13">
        <v>0.14992715418338801</v>
      </c>
      <c r="G360" s="13">
        <v>0.85674083232879605</v>
      </c>
    </row>
    <row r="361" spans="1:7">
      <c r="A361">
        <v>365</v>
      </c>
      <c r="B361" s="88">
        <v>40</v>
      </c>
      <c r="C361" s="13">
        <v>0.45</v>
      </c>
      <c r="D361" s="13">
        <v>0.3</v>
      </c>
      <c r="E361" s="13">
        <v>0.41804278292693198</v>
      </c>
      <c r="F361" s="13">
        <v>3.0157716944813701E-2</v>
      </c>
      <c r="G361" s="13">
        <v>0.96591669321060203</v>
      </c>
    </row>
    <row r="362" spans="1:7">
      <c r="A362">
        <v>366</v>
      </c>
      <c r="B362" s="88">
        <v>51</v>
      </c>
      <c r="C362" s="13">
        <v>0.50980392156862697</v>
      </c>
      <c r="D362" s="13">
        <v>0.43137254901960798</v>
      </c>
      <c r="E362" s="13">
        <v>0.47301296568384399</v>
      </c>
      <c r="F362" s="13">
        <v>2.3221641778945899E-2</v>
      </c>
      <c r="G362" s="13">
        <v>0.97851228713989302</v>
      </c>
    </row>
    <row r="363" spans="1:7">
      <c r="A363">
        <v>367</v>
      </c>
      <c r="B363" s="88">
        <v>35</v>
      </c>
      <c r="C363" s="13">
        <v>0.51428571428571401</v>
      </c>
      <c r="D363" s="13">
        <v>0.42857142857142899</v>
      </c>
      <c r="E363" s="13">
        <v>0.47574571626527001</v>
      </c>
      <c r="F363" s="13">
        <v>1.8950894474983201E-2</v>
      </c>
      <c r="G363" s="13">
        <v>0.96771728992462203</v>
      </c>
    </row>
    <row r="364" spans="1:7">
      <c r="A364">
        <v>368</v>
      </c>
      <c r="B364" s="88">
        <v>37</v>
      </c>
      <c r="C364" s="13">
        <v>0.48648648648648701</v>
      </c>
      <c r="D364" s="13">
        <v>0.32432432432432401</v>
      </c>
      <c r="E364" s="13">
        <v>0.47699076621919101</v>
      </c>
      <c r="F364" s="13">
        <v>0.17931392788886999</v>
      </c>
      <c r="G364" s="13">
        <v>0.974215388298035</v>
      </c>
    </row>
    <row r="365" spans="1:7">
      <c r="A365">
        <v>369</v>
      </c>
      <c r="B365" s="88">
        <v>43</v>
      </c>
      <c r="C365" s="13">
        <v>0.67441860465116299</v>
      </c>
      <c r="D365" s="13">
        <v>0.39534883720930197</v>
      </c>
      <c r="E365" s="13">
        <v>0.51377298202105703</v>
      </c>
      <c r="F365" s="13">
        <v>3.06368116289377E-2</v>
      </c>
      <c r="G365" s="13">
        <v>0.98091793060302701</v>
      </c>
    </row>
    <row r="366" spans="1:7">
      <c r="A366">
        <v>370</v>
      </c>
      <c r="B366" s="88">
        <v>46</v>
      </c>
      <c r="C366" s="13">
        <v>0.45652173913043498</v>
      </c>
      <c r="D366" s="13">
        <v>0.5</v>
      </c>
      <c r="E366" s="13">
        <v>0.49141102219405403</v>
      </c>
      <c r="F366" s="13">
        <v>1.53280384838581E-2</v>
      </c>
      <c r="G366" s="13">
        <v>0.97777014970779397</v>
      </c>
    </row>
    <row r="367" spans="1:7">
      <c r="A367">
        <v>371</v>
      </c>
      <c r="B367" s="88">
        <v>45</v>
      </c>
      <c r="C367" s="13">
        <v>0.44444444444444398</v>
      </c>
      <c r="D367" s="13">
        <v>0.31111111111111101</v>
      </c>
      <c r="E367" s="13">
        <v>0.423692489829328</v>
      </c>
      <c r="F367" s="13">
        <v>1.83182861655951E-2</v>
      </c>
      <c r="G367" s="13">
        <v>0.78704375028610196</v>
      </c>
    </row>
    <row r="368" spans="1:7">
      <c r="A368">
        <v>372</v>
      </c>
      <c r="B368" s="88">
        <v>50</v>
      </c>
      <c r="C368" s="13">
        <v>0.38</v>
      </c>
      <c r="D368" s="13">
        <v>0.36</v>
      </c>
      <c r="E368" s="13">
        <v>0.43161913018673698</v>
      </c>
      <c r="F368" s="13">
        <v>2.2600105032324801E-2</v>
      </c>
      <c r="G368" s="13">
        <v>0.96584939956664995</v>
      </c>
    </row>
    <row r="369" spans="1:7">
      <c r="A369">
        <v>373</v>
      </c>
      <c r="B369" s="88">
        <v>47</v>
      </c>
      <c r="C369" s="13">
        <v>0.38297872340425498</v>
      </c>
      <c r="D369" s="13">
        <v>0.36170212765957399</v>
      </c>
      <c r="E369" s="13">
        <v>0.429130141207195</v>
      </c>
      <c r="F369" s="13">
        <v>2.1877227351069499E-2</v>
      </c>
      <c r="G369" s="13">
        <v>0.97178024053573597</v>
      </c>
    </row>
    <row r="370" spans="1:7">
      <c r="A370">
        <v>374</v>
      </c>
      <c r="B370" s="88">
        <v>39</v>
      </c>
      <c r="C370" s="13">
        <v>0.43589743589743601</v>
      </c>
      <c r="D370" s="13">
        <v>0.41025641025641002</v>
      </c>
      <c r="E370" s="13">
        <v>0.44776322967253401</v>
      </c>
      <c r="F370" s="13">
        <v>1.5018359757959799E-2</v>
      </c>
      <c r="G370" s="13">
        <v>0.94139963388443004</v>
      </c>
    </row>
    <row r="371" spans="1:7">
      <c r="A371">
        <v>375</v>
      </c>
      <c r="B371" s="88">
        <v>39</v>
      </c>
      <c r="C371" s="13">
        <v>0.512820512820513</v>
      </c>
      <c r="D371" s="13">
        <v>0.38461538461538503</v>
      </c>
      <c r="E371" s="13">
        <v>0.48767388244278898</v>
      </c>
      <c r="F371" s="13">
        <v>1.54380854219198E-2</v>
      </c>
      <c r="G371" s="13">
        <v>0.95662999153137196</v>
      </c>
    </row>
    <row r="372" spans="1:7">
      <c r="A372">
        <v>376</v>
      </c>
      <c r="B372" s="88">
        <v>37</v>
      </c>
      <c r="C372" s="13">
        <v>0.43243243243243201</v>
      </c>
      <c r="D372" s="13">
        <v>0.43243243243243201</v>
      </c>
      <c r="E372" s="13">
        <v>0.45544762818797202</v>
      </c>
      <c r="F372" s="13">
        <v>2.1180313080549198E-2</v>
      </c>
      <c r="G372" s="13">
        <v>0.95681154727935802</v>
      </c>
    </row>
    <row r="373" spans="1:7">
      <c r="A373">
        <v>377</v>
      </c>
      <c r="B373" s="88">
        <v>38</v>
      </c>
      <c r="C373" s="13">
        <v>0.5</v>
      </c>
      <c r="D373" s="13">
        <v>0.34210526315789502</v>
      </c>
      <c r="E373" s="13">
        <v>0.435270278494021</v>
      </c>
      <c r="F373" s="13">
        <v>1.40898609533906E-2</v>
      </c>
      <c r="G373" s="13">
        <v>0.84811741113662698</v>
      </c>
    </row>
    <row r="374" spans="1:7">
      <c r="A374">
        <v>378</v>
      </c>
      <c r="B374" s="88">
        <v>47</v>
      </c>
      <c r="C374" s="13">
        <v>0.44680851063829802</v>
      </c>
      <c r="D374" s="13">
        <v>0.38297872340425498</v>
      </c>
      <c r="E374" s="13">
        <v>0.46217480131444799</v>
      </c>
      <c r="F374" s="13">
        <v>2.3410113528370899E-2</v>
      </c>
      <c r="G374" s="13">
        <v>0.88418537378311202</v>
      </c>
    </row>
    <row r="375" spans="1:7">
      <c r="A375">
        <v>379</v>
      </c>
      <c r="B375" s="88">
        <v>40</v>
      </c>
      <c r="C375" s="13">
        <v>0.625</v>
      </c>
      <c r="D375" s="13">
        <v>0.4</v>
      </c>
      <c r="E375" s="13">
        <v>0.48112126663327198</v>
      </c>
      <c r="F375" s="13">
        <v>0.109227359294891</v>
      </c>
      <c r="G375" s="13">
        <v>0.95559906959533703</v>
      </c>
    </row>
    <row r="376" spans="1:7">
      <c r="A376">
        <v>380</v>
      </c>
      <c r="B376" s="88">
        <v>51</v>
      </c>
      <c r="C376" s="13">
        <v>0.43137254901960798</v>
      </c>
      <c r="D376" s="13">
        <v>0.39215686274509798</v>
      </c>
      <c r="E376" s="13">
        <v>0.45273761451244399</v>
      </c>
      <c r="F376" s="13">
        <v>7.3893792927265195E-2</v>
      </c>
      <c r="G376" s="13">
        <v>0.97795188426971402</v>
      </c>
    </row>
    <row r="377" spans="1:7">
      <c r="A377">
        <v>381</v>
      </c>
      <c r="B377" s="88">
        <v>47</v>
      </c>
      <c r="C377" s="13">
        <v>0.44680851063829802</v>
      </c>
      <c r="D377" s="13">
        <v>0.319148936170213</v>
      </c>
      <c r="E377" s="13">
        <v>0.44223105875735602</v>
      </c>
      <c r="F377" s="13">
        <v>2.1475937217474001E-2</v>
      </c>
      <c r="G377" s="13">
        <v>0.94165456295013406</v>
      </c>
    </row>
    <row r="378" spans="1:7">
      <c r="A378">
        <v>382</v>
      </c>
      <c r="B378" s="88">
        <v>42</v>
      </c>
      <c r="C378" s="13">
        <v>0.452380952380952</v>
      </c>
      <c r="D378" s="13">
        <v>0.40476190476190499</v>
      </c>
      <c r="E378" s="13">
        <v>0.463711830388222</v>
      </c>
      <c r="F378" s="13">
        <v>2.3954380303621299E-2</v>
      </c>
      <c r="G378" s="13">
        <v>0.85069936513900801</v>
      </c>
    </row>
    <row r="379" spans="1:7">
      <c r="A379">
        <v>383</v>
      </c>
      <c r="B379" s="88">
        <v>35</v>
      </c>
      <c r="C379" s="13">
        <v>0.45714285714285702</v>
      </c>
      <c r="D379" s="13">
        <v>0.42857142857142899</v>
      </c>
      <c r="E379" s="13">
        <v>0.50149081370660198</v>
      </c>
      <c r="F379" s="13">
        <v>3.04259583353996E-2</v>
      </c>
      <c r="G379" s="13">
        <v>0.93846118450164795</v>
      </c>
    </row>
    <row r="380" spans="1:7">
      <c r="A380">
        <v>384</v>
      </c>
      <c r="B380" s="88">
        <v>55</v>
      </c>
      <c r="C380" s="13">
        <v>0.50909090909090904</v>
      </c>
      <c r="D380" s="13">
        <v>0.45454545454545497</v>
      </c>
      <c r="E380" s="13">
        <v>0.467056627029722</v>
      </c>
      <c r="F380" s="13">
        <v>0.109687447547913</v>
      </c>
      <c r="G380" s="13">
        <v>0.94919008016586304</v>
      </c>
    </row>
    <row r="381" spans="1:7">
      <c r="A381">
        <v>385</v>
      </c>
      <c r="B381" s="88">
        <v>32</v>
      </c>
      <c r="C381" s="13">
        <v>0.4375</v>
      </c>
      <c r="D381" s="13">
        <v>0.34375</v>
      </c>
      <c r="E381" s="13">
        <v>0.449904206674546</v>
      </c>
      <c r="F381" s="13">
        <v>0.13632979989051799</v>
      </c>
      <c r="G381" s="13">
        <v>0.96822124719619795</v>
      </c>
    </row>
    <row r="382" spans="1:7">
      <c r="A382">
        <v>386</v>
      </c>
      <c r="B382" s="88">
        <v>39</v>
      </c>
      <c r="C382" s="13">
        <v>0.46153846153846201</v>
      </c>
      <c r="D382" s="13">
        <v>0.38461538461538503</v>
      </c>
      <c r="E382" s="13">
        <v>0.42645211775715502</v>
      </c>
      <c r="F382" s="13">
        <v>2.0299047231674201E-2</v>
      </c>
      <c r="G382" s="13">
        <v>0.97126060724258401</v>
      </c>
    </row>
    <row r="383" spans="1:7">
      <c r="A383">
        <v>387</v>
      </c>
      <c r="B383" s="88">
        <v>54</v>
      </c>
      <c r="C383" s="13">
        <v>0.44444444444444398</v>
      </c>
      <c r="D383" s="13">
        <v>0.407407407407407</v>
      </c>
      <c r="E383" s="13">
        <v>0.46389026246551002</v>
      </c>
      <c r="F383" s="13">
        <v>2.4336393922567399E-2</v>
      </c>
      <c r="G383" s="13">
        <v>0.97394460439681996</v>
      </c>
    </row>
    <row r="384" spans="1:7">
      <c r="A384">
        <v>388</v>
      </c>
      <c r="B384" s="88">
        <v>49</v>
      </c>
      <c r="C384" s="13">
        <v>0.48979591836734698</v>
      </c>
      <c r="D384" s="13">
        <v>0.36734693877551</v>
      </c>
      <c r="E384" s="13">
        <v>0.453235833468486</v>
      </c>
      <c r="F384" s="13">
        <v>3.2099492847919499E-2</v>
      </c>
      <c r="G384" s="13">
        <v>0.92820519208908103</v>
      </c>
    </row>
    <row r="385" spans="1:7">
      <c r="A385">
        <v>389</v>
      </c>
      <c r="B385" s="88">
        <v>38</v>
      </c>
      <c r="C385" s="13">
        <v>0.44736842105263203</v>
      </c>
      <c r="D385" s="13">
        <v>0.42105263157894701</v>
      </c>
      <c r="E385" s="13">
        <v>0.45509704908257997</v>
      </c>
      <c r="F385" s="13">
        <v>0.13949398696422599</v>
      </c>
      <c r="G385" s="13">
        <v>0.86603868007659901</v>
      </c>
    </row>
    <row r="386" spans="1:7">
      <c r="A386">
        <v>390</v>
      </c>
      <c r="B386" s="88">
        <v>45</v>
      </c>
      <c r="C386" s="13">
        <v>0.422222222222222</v>
      </c>
      <c r="D386" s="13">
        <v>0.266666666666667</v>
      </c>
      <c r="E386" s="13">
        <v>0.37531298742526098</v>
      </c>
      <c r="F386" s="13">
        <v>2.2449379786849001E-2</v>
      </c>
      <c r="G386" s="13">
        <v>0.81351667642593395</v>
      </c>
    </row>
    <row r="387" spans="1:7">
      <c r="A387">
        <v>391</v>
      </c>
      <c r="B387" s="88">
        <v>46</v>
      </c>
      <c r="C387" s="13">
        <v>0.39130434782608697</v>
      </c>
      <c r="D387" s="13">
        <v>0.39130434782608697</v>
      </c>
      <c r="E387" s="13">
        <v>0.46928814713559702</v>
      </c>
      <c r="F387" s="13">
        <v>1.75020862370729E-2</v>
      </c>
      <c r="G387" s="13">
        <v>0.97178316116332997</v>
      </c>
    </row>
    <row r="388" spans="1:7">
      <c r="A388">
        <v>392</v>
      </c>
      <c r="B388" s="88">
        <v>38</v>
      </c>
      <c r="C388" s="13">
        <v>0.44736842105263203</v>
      </c>
      <c r="D388" s="13">
        <v>0.28947368421052599</v>
      </c>
      <c r="E388" s="13">
        <v>0.43175543812838801</v>
      </c>
      <c r="F388" s="13">
        <v>1.29195908084512E-2</v>
      </c>
      <c r="G388" s="13">
        <v>0.97442495822906505</v>
      </c>
    </row>
    <row r="389" spans="1:7">
      <c r="A389">
        <v>393</v>
      </c>
      <c r="B389" s="88">
        <v>49</v>
      </c>
      <c r="C389" s="13">
        <v>0.469387755102041</v>
      </c>
      <c r="D389" s="13">
        <v>0.34693877551020402</v>
      </c>
      <c r="E389" s="13">
        <v>0.44848259336942298</v>
      </c>
      <c r="F389" s="13">
        <v>1.9143817946314801E-2</v>
      </c>
      <c r="G389" s="13">
        <v>0.97175377607345603</v>
      </c>
    </row>
    <row r="390" spans="1:7">
      <c r="A390">
        <v>394</v>
      </c>
      <c r="B390" s="88">
        <v>40</v>
      </c>
      <c r="C390" s="13">
        <v>0.5</v>
      </c>
      <c r="D390" s="13">
        <v>0.35</v>
      </c>
      <c r="E390" s="13">
        <v>0.44178362740203703</v>
      </c>
      <c r="F390" s="13">
        <v>3.7175979465246201E-2</v>
      </c>
      <c r="G390" s="13">
        <v>0.86548084020614602</v>
      </c>
    </row>
    <row r="391" spans="1:7">
      <c r="A391">
        <v>395</v>
      </c>
      <c r="B391" s="88">
        <v>28</v>
      </c>
      <c r="C391" s="13">
        <v>0.67857142857142905</v>
      </c>
      <c r="D391" s="13">
        <v>0.35714285714285698</v>
      </c>
      <c r="E391" s="13">
        <v>0.47900564117090999</v>
      </c>
      <c r="F391" s="13">
        <v>0.227747172117233</v>
      </c>
      <c r="G391" s="13">
        <v>0.77745068073272705</v>
      </c>
    </row>
    <row r="392" spans="1:7">
      <c r="A392">
        <v>396</v>
      </c>
      <c r="B392" s="88">
        <v>40</v>
      </c>
      <c r="C392" s="13">
        <v>0.45</v>
      </c>
      <c r="D392" s="13">
        <v>0.42499999999999999</v>
      </c>
      <c r="E392" s="13">
        <v>0.46604007014539101</v>
      </c>
      <c r="F392" s="13">
        <v>1.5603006817400501E-2</v>
      </c>
      <c r="G392" s="13">
        <v>0.95683044195175204</v>
      </c>
    </row>
    <row r="393" spans="1:7">
      <c r="A393">
        <v>397</v>
      </c>
      <c r="B393" s="88">
        <v>56</v>
      </c>
      <c r="C393" s="13">
        <v>0.39285714285714302</v>
      </c>
      <c r="D393" s="13">
        <v>0.32142857142857101</v>
      </c>
      <c r="E393" s="13">
        <v>0.44035372523857003</v>
      </c>
      <c r="F393" s="13">
        <v>1.7989637330174401E-2</v>
      </c>
      <c r="G393" s="13">
        <v>0.94244992733001698</v>
      </c>
    </row>
    <row r="394" spans="1:7">
      <c r="A394">
        <v>398</v>
      </c>
      <c r="B394" s="88">
        <v>48</v>
      </c>
      <c r="C394" s="13">
        <v>0.4375</v>
      </c>
      <c r="D394" s="13">
        <v>0.39583333333333298</v>
      </c>
      <c r="E394" s="13">
        <v>0.45977354204902998</v>
      </c>
      <c r="F394" s="13">
        <v>3.17872054874897E-2</v>
      </c>
      <c r="G394" s="13">
        <v>0.97430860996246305</v>
      </c>
    </row>
    <row r="395" spans="1:7">
      <c r="A395">
        <v>399</v>
      </c>
      <c r="B395" s="88">
        <v>47</v>
      </c>
      <c r="C395" s="13">
        <v>0.51063829787234005</v>
      </c>
      <c r="D395" s="13">
        <v>0.319148936170213</v>
      </c>
      <c r="E395" s="13">
        <v>0.44118787651445601</v>
      </c>
      <c r="F395" s="13">
        <v>1.31645398214459E-2</v>
      </c>
      <c r="G395" s="13">
        <v>0.96637964248657204</v>
      </c>
    </row>
    <row r="396" spans="1:7">
      <c r="A396">
        <v>400</v>
      </c>
      <c r="B396" s="88">
        <v>57</v>
      </c>
      <c r="C396" s="13">
        <v>0.57894736842105299</v>
      </c>
      <c r="D396" s="13">
        <v>0.50877192982456099</v>
      </c>
      <c r="E396" s="13">
        <v>0.51512925326824199</v>
      </c>
      <c r="F396" s="13">
        <v>1.6843602061271699E-2</v>
      </c>
      <c r="G396" s="13">
        <v>0.974742531776428</v>
      </c>
    </row>
    <row r="397" spans="1:7">
      <c r="A397">
        <v>401</v>
      </c>
      <c r="B397" s="88">
        <v>46</v>
      </c>
      <c r="C397" s="13">
        <v>0.60869565217391297</v>
      </c>
      <c r="D397" s="13">
        <v>0.434782608695652</v>
      </c>
      <c r="E397" s="13">
        <v>0.49190043799741101</v>
      </c>
      <c r="F397" s="13">
        <v>2.2506823763251301E-2</v>
      </c>
      <c r="G397" s="13">
        <v>0.97283166646957397</v>
      </c>
    </row>
    <row r="398" spans="1:7">
      <c r="A398">
        <v>402</v>
      </c>
      <c r="B398" s="88">
        <v>49</v>
      </c>
      <c r="C398" s="13">
        <v>0.51020408163265296</v>
      </c>
      <c r="D398" s="13">
        <v>0.38775510204081598</v>
      </c>
      <c r="E398" s="13">
        <v>0.459101162394699</v>
      </c>
      <c r="F398" s="13">
        <v>0.19250749051570901</v>
      </c>
      <c r="G398" s="13">
        <v>0.865986287593842</v>
      </c>
    </row>
    <row r="399" spans="1:7">
      <c r="A399">
        <v>403</v>
      </c>
      <c r="B399" s="88">
        <v>38</v>
      </c>
      <c r="C399" s="13">
        <v>0.394736842105263</v>
      </c>
      <c r="D399" s="13">
        <v>0.34210526315789502</v>
      </c>
      <c r="E399" s="13">
        <v>0.42543027858789001</v>
      </c>
      <c r="F399" s="13">
        <v>1.72437634319067E-2</v>
      </c>
      <c r="G399" s="13">
        <v>0.95999848842620805</v>
      </c>
    </row>
    <row r="400" spans="1:7">
      <c r="A400">
        <v>404</v>
      </c>
      <c r="B400" s="88">
        <v>57</v>
      </c>
      <c r="C400" s="13">
        <v>0.40350877192982498</v>
      </c>
      <c r="D400" s="13">
        <v>0.36842105263157898</v>
      </c>
      <c r="E400" s="13">
        <v>0.42118644204578898</v>
      </c>
      <c r="F400" s="13">
        <v>2.9701709747314502E-2</v>
      </c>
      <c r="G400" s="13">
        <v>0.96321815252304099</v>
      </c>
    </row>
    <row r="401" spans="1:7">
      <c r="A401">
        <v>405</v>
      </c>
      <c r="B401" s="88">
        <v>47</v>
      </c>
      <c r="C401" s="13">
        <v>0.51063829787234005</v>
      </c>
      <c r="D401" s="13">
        <v>0.53191489361702105</v>
      </c>
      <c r="E401" s="13">
        <v>0.52407065453998603</v>
      </c>
      <c r="F401" s="13">
        <v>4.6313125640153899E-2</v>
      </c>
      <c r="G401" s="13">
        <v>0.95292961597442605</v>
      </c>
    </row>
    <row r="402" spans="1:7">
      <c r="A402">
        <v>406</v>
      </c>
      <c r="B402" s="88">
        <v>40</v>
      </c>
      <c r="C402" s="13">
        <v>0.52500000000000002</v>
      </c>
      <c r="D402" s="13">
        <v>0.4</v>
      </c>
      <c r="E402" s="13">
        <v>0.460782645270228</v>
      </c>
      <c r="F402" s="13">
        <v>0.15833330154418901</v>
      </c>
      <c r="G402" s="13">
        <v>0.86848068237304699</v>
      </c>
    </row>
    <row r="403" spans="1:7">
      <c r="A403">
        <v>407</v>
      </c>
      <c r="B403" s="88">
        <v>52</v>
      </c>
      <c r="C403" s="13">
        <v>0.38461538461538503</v>
      </c>
      <c r="D403" s="13">
        <v>0.38461538461538503</v>
      </c>
      <c r="E403" s="13">
        <v>0.39546128903300698</v>
      </c>
      <c r="F403" s="13">
        <v>2.4201568216085399E-2</v>
      </c>
      <c r="G403" s="13">
        <v>0.87994915246963501</v>
      </c>
    </row>
    <row r="404" spans="1:7">
      <c r="A404">
        <v>408</v>
      </c>
      <c r="B404" s="88">
        <v>47</v>
      </c>
      <c r="C404" s="13">
        <v>0.57446808510638303</v>
      </c>
      <c r="D404" s="13">
        <v>0.51063829787234005</v>
      </c>
      <c r="E404" s="13">
        <v>0.49739561436024099</v>
      </c>
      <c r="F404" s="13">
        <v>0.173740103840828</v>
      </c>
      <c r="G404" s="13">
        <v>0.97530603408813499</v>
      </c>
    </row>
    <row r="405" spans="1:7">
      <c r="A405">
        <v>409</v>
      </c>
      <c r="B405" s="88">
        <v>59</v>
      </c>
      <c r="C405" s="13">
        <v>0.54237288135593198</v>
      </c>
      <c r="D405" s="13">
        <v>0.49152542372881403</v>
      </c>
      <c r="E405" s="13">
        <v>0.50490373549825096</v>
      </c>
      <c r="F405" s="13">
        <v>0.11239366233348801</v>
      </c>
      <c r="G405" s="13">
        <v>0.97154051065444902</v>
      </c>
    </row>
    <row r="406" spans="1:7">
      <c r="A406">
        <v>410</v>
      </c>
      <c r="B406" s="88">
        <v>39</v>
      </c>
      <c r="C406" s="13">
        <v>0.30769230769230799</v>
      </c>
      <c r="D406" s="13">
        <v>0.30769230769230799</v>
      </c>
      <c r="E406" s="13">
        <v>0.441507405816362</v>
      </c>
      <c r="F406" s="13">
        <v>1.7738202586770099E-2</v>
      </c>
      <c r="G406" s="13">
        <v>0.94405794143676802</v>
      </c>
    </row>
    <row r="407" spans="1:7">
      <c r="A407">
        <v>411</v>
      </c>
      <c r="B407" s="88">
        <v>31</v>
      </c>
      <c r="C407" s="13">
        <v>0.45161290322580599</v>
      </c>
      <c r="D407" s="13">
        <v>0.45161290322580599</v>
      </c>
      <c r="E407" s="13">
        <v>0.47599094961920102</v>
      </c>
      <c r="F407" s="13">
        <v>0.11662174761295301</v>
      </c>
      <c r="G407" s="13">
        <v>0.86367148160934404</v>
      </c>
    </row>
    <row r="408" spans="1:7">
      <c r="A408">
        <v>412</v>
      </c>
      <c r="B408" s="88">
        <v>47</v>
      </c>
      <c r="C408" s="13">
        <v>0.38297872340425498</v>
      </c>
      <c r="D408" s="13">
        <v>0.319148936170213</v>
      </c>
      <c r="E408" s="13">
        <v>0.43229986354708699</v>
      </c>
      <c r="F408" s="13">
        <v>2.7272434905171401E-2</v>
      </c>
      <c r="G408" s="13">
        <v>0.96763247251510598</v>
      </c>
    </row>
    <row r="409" spans="1:7">
      <c r="A409">
        <v>413</v>
      </c>
      <c r="B409" s="88">
        <v>49</v>
      </c>
      <c r="C409" s="13">
        <v>0.36734693877551</v>
      </c>
      <c r="D409" s="13">
        <v>0.24489795918367299</v>
      </c>
      <c r="E409" s="13">
        <v>0.39830244872338899</v>
      </c>
      <c r="F409" s="13">
        <v>2.0668942481279401E-2</v>
      </c>
      <c r="G409" s="13">
        <v>0.90426397323608398</v>
      </c>
    </row>
    <row r="410" spans="1:7">
      <c r="A410">
        <v>414</v>
      </c>
      <c r="B410" s="88">
        <v>44</v>
      </c>
      <c r="C410" s="13">
        <v>0.47727272727272702</v>
      </c>
      <c r="D410" s="13">
        <v>0.31818181818181801</v>
      </c>
      <c r="E410" s="13">
        <v>0.42599630436267399</v>
      </c>
      <c r="F410" s="13">
        <v>1.9578924402594601E-2</v>
      </c>
      <c r="G410" s="13">
        <v>0.95980179309845004</v>
      </c>
    </row>
    <row r="411" spans="1:7">
      <c r="A411">
        <v>415</v>
      </c>
      <c r="B411" s="88">
        <v>47</v>
      </c>
      <c r="C411" s="13">
        <v>0.46808510638297901</v>
      </c>
      <c r="D411" s="13">
        <v>0.48936170212766</v>
      </c>
      <c r="E411" s="13">
        <v>0.47944212784158402</v>
      </c>
      <c r="F411" s="13">
        <v>0.117925077676773</v>
      </c>
      <c r="G411" s="13">
        <v>0.79684698581695601</v>
      </c>
    </row>
    <row r="412" spans="1:7">
      <c r="A412">
        <v>416</v>
      </c>
      <c r="B412" s="88">
        <v>47</v>
      </c>
      <c r="C412" s="13">
        <v>0.36170212765957399</v>
      </c>
      <c r="D412" s="13">
        <v>0.36170212765957399</v>
      </c>
      <c r="E412" s="13">
        <v>0.44641794735922502</v>
      </c>
      <c r="F412" s="13">
        <v>1.36088151484728E-2</v>
      </c>
      <c r="G412" s="13">
        <v>0.97065103054046598</v>
      </c>
    </row>
    <row r="413" spans="1:7">
      <c r="A413">
        <v>417</v>
      </c>
      <c r="B413" s="88">
        <v>39</v>
      </c>
      <c r="C413" s="13">
        <v>0.38461538461538503</v>
      </c>
      <c r="D413" s="13">
        <v>0.28205128205128199</v>
      </c>
      <c r="E413" s="13">
        <v>0.41938775047086801</v>
      </c>
      <c r="F413" s="13">
        <v>2.3152602836489702E-2</v>
      </c>
      <c r="G413" s="13">
        <v>0.96335011720657304</v>
      </c>
    </row>
    <row r="414" spans="1:7">
      <c r="A414">
        <v>418</v>
      </c>
      <c r="B414" s="88">
        <v>43</v>
      </c>
      <c r="C414" s="13">
        <v>0.46511627906976699</v>
      </c>
      <c r="D414" s="13">
        <v>0.39534883720930197</v>
      </c>
      <c r="E414" s="13">
        <v>0.45069721964902698</v>
      </c>
      <c r="F414" s="13">
        <v>1.6568047925829901E-2</v>
      </c>
      <c r="G414" s="13">
        <v>0.96172124147415206</v>
      </c>
    </row>
    <row r="415" spans="1:7">
      <c r="A415">
        <v>419</v>
      </c>
      <c r="B415" s="88">
        <v>49</v>
      </c>
      <c r="C415" s="13">
        <v>0.44897959183673503</v>
      </c>
      <c r="D415" s="13">
        <v>0.38775510204081598</v>
      </c>
      <c r="E415" s="13">
        <v>0.470867731133286</v>
      </c>
      <c r="F415" s="13">
        <v>0.10696078091859799</v>
      </c>
      <c r="G415" s="13">
        <v>0.94339859485626198</v>
      </c>
    </row>
    <row r="416" spans="1:7">
      <c r="A416">
        <v>420</v>
      </c>
      <c r="B416" s="88">
        <v>51</v>
      </c>
      <c r="C416" s="13">
        <v>0.45098039215686297</v>
      </c>
      <c r="D416" s="13">
        <v>0.39215686274509798</v>
      </c>
      <c r="E416" s="13">
        <v>0.44196298375141402</v>
      </c>
      <c r="F416" s="13">
        <v>1.5806192532181702E-2</v>
      </c>
      <c r="G416" s="13">
        <v>0.94558531045913696</v>
      </c>
    </row>
    <row r="417" spans="1:7">
      <c r="A417">
        <v>421</v>
      </c>
      <c r="B417" s="88">
        <v>44</v>
      </c>
      <c r="C417" s="13">
        <v>0.38636363636363602</v>
      </c>
      <c r="D417" s="13">
        <v>0.36363636363636398</v>
      </c>
      <c r="E417" s="13">
        <v>0.45150045318190302</v>
      </c>
      <c r="F417" s="13">
        <v>1.9972411915659901E-2</v>
      </c>
      <c r="G417" s="13">
        <v>0.88558226823806796</v>
      </c>
    </row>
    <row r="418" spans="1:7">
      <c r="A418">
        <v>422</v>
      </c>
      <c r="B418" s="88">
        <v>41</v>
      </c>
      <c r="C418" s="13">
        <v>0.46341463414634099</v>
      </c>
      <c r="D418" s="13">
        <v>0.34146341463414598</v>
      </c>
      <c r="E418" s="13">
        <v>0.43201867874893501</v>
      </c>
      <c r="F418" s="13">
        <v>1.256097946316E-2</v>
      </c>
      <c r="G418" s="13">
        <v>0.97384530305862405</v>
      </c>
    </row>
    <row r="419" spans="1:7">
      <c r="A419">
        <v>423</v>
      </c>
      <c r="B419" s="88">
        <v>45</v>
      </c>
      <c r="C419" s="13">
        <v>0.4</v>
      </c>
      <c r="D419" s="13">
        <v>0.35555555555555601</v>
      </c>
      <c r="E419" s="13">
        <v>0.41883394444982203</v>
      </c>
      <c r="F419" s="13">
        <v>1.4558691531419801E-2</v>
      </c>
      <c r="G419" s="13">
        <v>0.96348738670349099</v>
      </c>
    </row>
    <row r="420" spans="1:7">
      <c r="A420">
        <v>424</v>
      </c>
      <c r="B420" s="88">
        <v>53</v>
      </c>
      <c r="C420" s="13">
        <v>0.50943396226415105</v>
      </c>
      <c r="D420" s="13">
        <v>0.41509433962264197</v>
      </c>
      <c r="E420" s="13">
        <v>0.45797219088757901</v>
      </c>
      <c r="F420" s="13">
        <v>1.6265576705336598E-2</v>
      </c>
      <c r="G420" s="13">
        <v>0.96634924411773704</v>
      </c>
    </row>
    <row r="421" spans="1:7">
      <c r="A421">
        <v>425</v>
      </c>
      <c r="B421" s="88">
        <v>40</v>
      </c>
      <c r="C421" s="13">
        <v>0.42499999999999999</v>
      </c>
      <c r="D421" s="13">
        <v>0.4</v>
      </c>
      <c r="E421" s="13">
        <v>0.466831737523899</v>
      </c>
      <c r="F421" s="13">
        <v>1.7730077728629098E-2</v>
      </c>
      <c r="G421" s="13">
        <v>0.97279840707778897</v>
      </c>
    </row>
    <row r="422" spans="1:7">
      <c r="A422">
        <v>426</v>
      </c>
      <c r="B422" s="88">
        <v>38</v>
      </c>
      <c r="C422" s="13">
        <v>0.47368421052631599</v>
      </c>
      <c r="D422" s="13">
        <v>0.394736842105263</v>
      </c>
      <c r="E422" s="13">
        <v>0.45108179826485501</v>
      </c>
      <c r="F422" s="13">
        <v>0.108998090028763</v>
      </c>
      <c r="G422" s="13">
        <v>0.95613384246826205</v>
      </c>
    </row>
    <row r="423" spans="1:7">
      <c r="A423">
        <v>427</v>
      </c>
      <c r="B423" s="88">
        <v>53</v>
      </c>
      <c r="C423" s="13">
        <v>0.47169811320754701</v>
      </c>
      <c r="D423" s="13">
        <v>0.45283018867924502</v>
      </c>
      <c r="E423" s="13">
        <v>0.45874081581901299</v>
      </c>
      <c r="F423" s="13">
        <v>1.4342051930725601E-2</v>
      </c>
      <c r="G423" s="13">
        <v>0.87021726369857799</v>
      </c>
    </row>
    <row r="424" spans="1:7">
      <c r="A424">
        <v>428</v>
      </c>
      <c r="B424" s="88">
        <v>52</v>
      </c>
      <c r="C424" s="13">
        <v>0.53846153846153799</v>
      </c>
      <c r="D424" s="13">
        <v>0.40384615384615402</v>
      </c>
      <c r="E424" s="13">
        <v>0.464299228902047</v>
      </c>
      <c r="F424" s="13">
        <v>8.3240732550621005E-2</v>
      </c>
      <c r="G424" s="13">
        <v>0.94509577751159701</v>
      </c>
    </row>
    <row r="425" spans="1:7">
      <c r="A425">
        <v>429</v>
      </c>
      <c r="B425" s="88">
        <v>48</v>
      </c>
      <c r="C425" s="13">
        <v>0.45833333333333298</v>
      </c>
      <c r="D425" s="13">
        <v>0.33333333333333298</v>
      </c>
      <c r="E425" s="13">
        <v>0.45204212925940102</v>
      </c>
      <c r="F425" s="13">
        <v>1.4159734360873699E-2</v>
      </c>
      <c r="G425" s="13">
        <v>0.97145432233810403</v>
      </c>
    </row>
    <row r="426" spans="1:7">
      <c r="A426">
        <v>430</v>
      </c>
      <c r="B426" s="88">
        <v>46</v>
      </c>
      <c r="C426" s="13">
        <v>0.52173913043478304</v>
      </c>
      <c r="D426" s="13">
        <v>0.434782608695652</v>
      </c>
      <c r="E426" s="13">
        <v>0.473361993451481</v>
      </c>
      <c r="F426" s="13">
        <v>5.2903063595295001E-2</v>
      </c>
      <c r="G426" s="13">
        <v>0.95513445138931297</v>
      </c>
    </row>
    <row r="427" spans="1:7">
      <c r="A427">
        <v>431</v>
      </c>
      <c r="B427" s="88">
        <v>43</v>
      </c>
      <c r="C427" s="13">
        <v>0.53488372093023295</v>
      </c>
      <c r="D427" s="13">
        <v>0.46511627906976699</v>
      </c>
      <c r="E427" s="13">
        <v>0.48134445710930701</v>
      </c>
      <c r="F427" s="13">
        <v>0.11339139193296401</v>
      </c>
      <c r="G427" s="13">
        <v>0.98049396276473999</v>
      </c>
    </row>
    <row r="428" spans="1:7">
      <c r="A428">
        <v>432</v>
      </c>
      <c r="B428" s="88">
        <v>50</v>
      </c>
      <c r="C428" s="13">
        <v>0.44</v>
      </c>
      <c r="D428" s="13">
        <v>0.38</v>
      </c>
      <c r="E428" s="13">
        <v>0.43847715795040099</v>
      </c>
      <c r="F428" s="13">
        <v>6.6456198692321805E-2</v>
      </c>
      <c r="G428" s="13">
        <v>0.96889615058898904</v>
      </c>
    </row>
    <row r="429" spans="1:7">
      <c r="A429">
        <v>433</v>
      </c>
      <c r="B429" s="88">
        <v>42</v>
      </c>
      <c r="C429" s="13">
        <v>0.547619047619048</v>
      </c>
      <c r="D429" s="13">
        <v>0.476190476190476</v>
      </c>
      <c r="E429" s="13">
        <v>0.45731162013752102</v>
      </c>
      <c r="F429" s="13">
        <v>7.4867330491542802E-2</v>
      </c>
      <c r="G429" s="13">
        <v>0.937461078166962</v>
      </c>
    </row>
    <row r="430" spans="1:7">
      <c r="A430">
        <v>434</v>
      </c>
      <c r="B430" s="88">
        <v>46</v>
      </c>
      <c r="C430" s="13">
        <v>0.434782608695652</v>
      </c>
      <c r="D430" s="13">
        <v>0.41304347826087001</v>
      </c>
      <c r="E430" s="13">
        <v>0.47667484463233001</v>
      </c>
      <c r="F430" s="13">
        <v>1.6858201473951302E-2</v>
      </c>
      <c r="G430" s="13">
        <v>0.97347575426101696</v>
      </c>
    </row>
    <row r="431" spans="1:7">
      <c r="A431">
        <v>435</v>
      </c>
      <c r="B431" s="88">
        <v>43</v>
      </c>
      <c r="C431" s="13">
        <v>0.53488372093023295</v>
      </c>
      <c r="D431" s="13">
        <v>0.418604651162791</v>
      </c>
      <c r="E431" s="13">
        <v>0.46685440413827101</v>
      </c>
      <c r="F431" s="13">
        <v>5.8502193540334702E-2</v>
      </c>
      <c r="G431" s="13">
        <v>0.97402149438857999</v>
      </c>
    </row>
    <row r="432" spans="1:7">
      <c r="A432">
        <v>436</v>
      </c>
      <c r="B432" s="88">
        <v>70</v>
      </c>
      <c r="C432" s="13">
        <v>0.47142857142857097</v>
      </c>
      <c r="D432" s="13">
        <v>0.41428571428571398</v>
      </c>
      <c r="E432" s="13">
        <v>0.48547565798674303</v>
      </c>
      <c r="F432" s="13">
        <v>7.6399892568588298E-2</v>
      </c>
      <c r="G432" s="13">
        <v>0.978679418563843</v>
      </c>
    </row>
    <row r="433" spans="1:7">
      <c r="A433">
        <v>437</v>
      </c>
      <c r="B433" s="88">
        <v>45</v>
      </c>
      <c r="C433" s="13">
        <v>0.422222222222222</v>
      </c>
      <c r="D433" s="13">
        <v>0.4</v>
      </c>
      <c r="E433" s="13">
        <v>0.46961648716694798</v>
      </c>
      <c r="F433" s="13">
        <v>1.8629850819706899E-2</v>
      </c>
      <c r="G433" s="13">
        <v>0.978585004806519</v>
      </c>
    </row>
    <row r="434" spans="1:7">
      <c r="A434">
        <v>438</v>
      </c>
      <c r="B434" s="88">
        <v>44</v>
      </c>
      <c r="C434" s="13">
        <v>0.56818181818181801</v>
      </c>
      <c r="D434" s="13">
        <v>0.43181818181818199</v>
      </c>
      <c r="E434" s="13">
        <v>0.49399860389530698</v>
      </c>
      <c r="F434" s="13">
        <v>9.3418575823306996E-2</v>
      </c>
      <c r="G434" s="13">
        <v>0.952284455299377</v>
      </c>
    </row>
    <row r="435" spans="1:7">
      <c r="A435">
        <v>439</v>
      </c>
      <c r="B435" s="88">
        <v>50</v>
      </c>
      <c r="C435" s="13">
        <v>0.4</v>
      </c>
      <c r="D435" s="13">
        <v>0.38</v>
      </c>
      <c r="E435" s="13">
        <v>0.44175504907965701</v>
      </c>
      <c r="F435" s="13">
        <v>6.8706758320331601E-2</v>
      </c>
      <c r="G435" s="13">
        <v>0.96415972709655795</v>
      </c>
    </row>
    <row r="436" spans="1:7">
      <c r="A436">
        <v>440</v>
      </c>
      <c r="B436" s="88">
        <v>47</v>
      </c>
      <c r="C436" s="13">
        <v>0.40425531914893598</v>
      </c>
      <c r="D436" s="13">
        <v>0.29787234042553201</v>
      </c>
      <c r="E436" s="13">
        <v>0.45403298862437003</v>
      </c>
      <c r="F436" s="13">
        <v>0.14211426675319699</v>
      </c>
      <c r="G436" s="13">
        <v>0.94349759817123402</v>
      </c>
    </row>
    <row r="437" spans="1:7">
      <c r="A437">
        <v>441</v>
      </c>
      <c r="B437" s="88">
        <v>44</v>
      </c>
      <c r="C437" s="13">
        <v>0.52272727272727304</v>
      </c>
      <c r="D437" s="13">
        <v>0.34090909090909099</v>
      </c>
      <c r="E437" s="13">
        <v>0.46112752274017399</v>
      </c>
      <c r="F437" s="13">
        <v>1.5835497528314601E-2</v>
      </c>
      <c r="G437" s="13">
        <v>0.97048640251159701</v>
      </c>
    </row>
    <row r="438" spans="1:7">
      <c r="A438">
        <v>442</v>
      </c>
      <c r="B438" s="88">
        <v>46</v>
      </c>
      <c r="C438" s="13">
        <v>0.5</v>
      </c>
      <c r="D438" s="13">
        <v>0.34782608695652201</v>
      </c>
      <c r="E438" s="13">
        <v>0.469794674736002</v>
      </c>
      <c r="F438" s="13">
        <v>3.2341413199901602E-2</v>
      </c>
      <c r="G438" s="13">
        <v>0.96424591541290305</v>
      </c>
    </row>
    <row r="439" spans="1:7">
      <c r="A439">
        <v>443</v>
      </c>
      <c r="B439" s="88">
        <v>40</v>
      </c>
      <c r="C439" s="13">
        <v>0.32500000000000001</v>
      </c>
      <c r="D439" s="13">
        <v>0.32500000000000001</v>
      </c>
      <c r="E439" s="13">
        <v>0.412321185832843</v>
      </c>
      <c r="F439" s="13">
        <v>1.6122573986649499E-2</v>
      </c>
      <c r="G439" s="13">
        <v>0.95889586210250899</v>
      </c>
    </row>
    <row r="440" spans="1:7">
      <c r="A440">
        <v>444</v>
      </c>
      <c r="B440" s="88">
        <v>39</v>
      </c>
      <c r="C440" s="13">
        <v>0.41025641025641002</v>
      </c>
      <c r="D440" s="13">
        <v>0.38461538461538503</v>
      </c>
      <c r="E440" s="13">
        <v>0.44934701308225999</v>
      </c>
      <c r="F440" s="13">
        <v>1.97878926992416E-2</v>
      </c>
      <c r="G440" s="13">
        <v>0.95774042606353804</v>
      </c>
    </row>
    <row r="441" spans="1:7">
      <c r="A441">
        <v>445</v>
      </c>
      <c r="B441" s="88">
        <v>37</v>
      </c>
      <c r="C441" s="13">
        <v>0.56756756756756799</v>
      </c>
      <c r="D441" s="13">
        <v>0.45945945945945899</v>
      </c>
      <c r="E441" s="13">
        <v>0.45499118558458401</v>
      </c>
      <c r="F441" s="13">
        <v>0.17126795649528501</v>
      </c>
      <c r="G441" s="13">
        <v>0.852802693843842</v>
      </c>
    </row>
    <row r="442" spans="1:7">
      <c r="A442">
        <v>446</v>
      </c>
      <c r="B442" s="88">
        <v>46</v>
      </c>
      <c r="C442" s="13">
        <v>0.45652173913043498</v>
      </c>
      <c r="D442" s="13">
        <v>0.434782608695652</v>
      </c>
      <c r="E442" s="13">
        <v>0.47714451769285898</v>
      </c>
      <c r="F442" s="13">
        <v>2.1060913801193199E-2</v>
      </c>
      <c r="G442" s="13">
        <v>0.97760140895843495</v>
      </c>
    </row>
    <row r="443" spans="1:7">
      <c r="A443">
        <v>447</v>
      </c>
      <c r="B443" s="88">
        <v>47</v>
      </c>
      <c r="C443" s="13">
        <v>0.40425531914893598</v>
      </c>
      <c r="D443" s="13">
        <v>0.42553191489361702</v>
      </c>
      <c r="E443" s="13">
        <v>0.485925559311154</v>
      </c>
      <c r="F443" s="13">
        <v>1.27334762364626E-2</v>
      </c>
      <c r="G443" s="13">
        <v>0.97905492782592796</v>
      </c>
    </row>
    <row r="444" spans="1:7">
      <c r="A444">
        <v>448</v>
      </c>
      <c r="B444" s="88">
        <v>47</v>
      </c>
      <c r="C444" s="13">
        <v>0.44680851063829802</v>
      </c>
      <c r="D444" s="13">
        <v>0.40425531914893598</v>
      </c>
      <c r="E444" s="13">
        <v>0.44854679370814199</v>
      </c>
      <c r="F444" s="13">
        <v>2.4784464389085801E-2</v>
      </c>
      <c r="G444" s="13">
        <v>0.87728613615036</v>
      </c>
    </row>
    <row r="445" spans="1:7">
      <c r="A445">
        <v>449</v>
      </c>
      <c r="B445" s="88">
        <v>50</v>
      </c>
      <c r="C445" s="13">
        <v>0.4</v>
      </c>
      <c r="D445" s="13">
        <v>0.24</v>
      </c>
      <c r="E445" s="13">
        <v>0.38462119925767202</v>
      </c>
      <c r="F445" s="13">
        <v>2.25633103400469E-2</v>
      </c>
      <c r="G445" s="13">
        <v>0.96141421794891402</v>
      </c>
    </row>
    <row r="446" spans="1:7">
      <c r="A446">
        <v>450</v>
      </c>
      <c r="B446" s="88">
        <v>45</v>
      </c>
      <c r="C446" s="13">
        <v>0.4</v>
      </c>
      <c r="D446" s="13">
        <v>0.31111111111111101</v>
      </c>
      <c r="E446" s="13">
        <v>0.46094342735078597</v>
      </c>
      <c r="F446" s="13">
        <v>7.92513862252235E-2</v>
      </c>
      <c r="G446" s="13">
        <v>0.97390919923782304</v>
      </c>
    </row>
    <row r="447" spans="1:7">
      <c r="A447">
        <v>451</v>
      </c>
      <c r="B447" s="88">
        <v>33</v>
      </c>
      <c r="C447" s="13">
        <v>0.36363636363636398</v>
      </c>
      <c r="D447" s="13">
        <v>0.39393939393939398</v>
      </c>
      <c r="E447" s="13">
        <v>0.44052495942874398</v>
      </c>
      <c r="F447" s="13">
        <v>3.2558217644691502E-2</v>
      </c>
      <c r="G447" s="13">
        <v>0.874558806419373</v>
      </c>
    </row>
    <row r="448" spans="1:7">
      <c r="A448">
        <v>452</v>
      </c>
      <c r="B448" s="88">
        <v>57</v>
      </c>
      <c r="C448" s="13">
        <v>0.49122807017543901</v>
      </c>
      <c r="D448" s="13">
        <v>0.43859649122806998</v>
      </c>
      <c r="E448" s="13">
        <v>0.47913001433603097</v>
      </c>
      <c r="F448" s="13">
        <v>1.47711196914315E-2</v>
      </c>
      <c r="G448" s="13">
        <v>0.96921575069427501</v>
      </c>
    </row>
    <row r="449" spans="1:7">
      <c r="A449">
        <v>453</v>
      </c>
      <c r="B449" s="88">
        <v>49</v>
      </c>
      <c r="C449" s="13">
        <v>0.67346938775510201</v>
      </c>
      <c r="D449" s="13">
        <v>0.44897959183673503</v>
      </c>
      <c r="E449" s="13">
        <v>0.50574521963693697</v>
      </c>
      <c r="F449" s="13">
        <v>0.11545056104659999</v>
      </c>
      <c r="G449" s="13">
        <v>0.96407979726791404</v>
      </c>
    </row>
    <row r="450" spans="1:7">
      <c r="A450">
        <v>454</v>
      </c>
      <c r="B450" s="88">
        <v>45</v>
      </c>
      <c r="C450" s="13">
        <v>0.46666666666666701</v>
      </c>
      <c r="D450" s="13">
        <v>0.35555555555555601</v>
      </c>
      <c r="E450" s="13">
        <v>0.43553849073747802</v>
      </c>
      <c r="F450" s="13">
        <v>2.1298689767718301E-2</v>
      </c>
      <c r="G450" s="13">
        <v>0.859882593154907</v>
      </c>
    </row>
    <row r="451" spans="1:7">
      <c r="A451">
        <v>455</v>
      </c>
      <c r="B451" s="88">
        <v>45</v>
      </c>
      <c r="C451" s="13">
        <v>0.37777777777777799</v>
      </c>
      <c r="D451" s="13">
        <v>0.31111111111111101</v>
      </c>
      <c r="E451" s="13">
        <v>0.41263325326144701</v>
      </c>
      <c r="F451" s="13">
        <v>2.1276568993926E-2</v>
      </c>
      <c r="G451" s="13">
        <v>0.85350084304809604</v>
      </c>
    </row>
    <row r="452" spans="1:7">
      <c r="A452">
        <v>456</v>
      </c>
      <c r="B452" s="88">
        <v>35</v>
      </c>
      <c r="C452" s="13">
        <v>0.42857142857142899</v>
      </c>
      <c r="D452" s="13">
        <v>0.4</v>
      </c>
      <c r="E452" s="13">
        <v>0.45408788243574799</v>
      </c>
      <c r="F452" s="13">
        <v>1.59751921892166E-2</v>
      </c>
      <c r="G452" s="13">
        <v>0.95662486553192105</v>
      </c>
    </row>
    <row r="453" spans="1:7">
      <c r="A453">
        <v>457</v>
      </c>
      <c r="B453" s="88">
        <v>39</v>
      </c>
      <c r="C453" s="13">
        <v>0.53846153846153799</v>
      </c>
      <c r="D453" s="13">
        <v>0.46153846153846201</v>
      </c>
      <c r="E453" s="13">
        <v>0.506967891485263</v>
      </c>
      <c r="F453" s="13">
        <v>0.182896047830582</v>
      </c>
      <c r="G453" s="13">
        <v>0.96996361017227195</v>
      </c>
    </row>
    <row r="454" spans="1:7">
      <c r="A454">
        <v>458</v>
      </c>
      <c r="B454" s="88">
        <v>47</v>
      </c>
      <c r="C454" s="13">
        <v>0.40425531914893598</v>
      </c>
      <c r="D454" s="13">
        <v>0.340425531914894</v>
      </c>
      <c r="E454" s="13">
        <v>0.46734144764536201</v>
      </c>
      <c r="F454" s="13">
        <v>2.22590360790491E-2</v>
      </c>
      <c r="G454" s="13">
        <v>0.97000825405120805</v>
      </c>
    </row>
    <row r="455" spans="1:7">
      <c r="A455">
        <v>459</v>
      </c>
      <c r="B455" s="88">
        <v>46</v>
      </c>
      <c r="C455" s="13">
        <v>0.39130434782608697</v>
      </c>
      <c r="D455" s="13">
        <v>0.41304347826087001</v>
      </c>
      <c r="E455" s="13">
        <v>0.46533732845083497</v>
      </c>
      <c r="F455" s="13">
        <v>1.67831219732761E-2</v>
      </c>
      <c r="G455" s="13">
        <v>0.97858619689941395</v>
      </c>
    </row>
    <row r="456" spans="1:7">
      <c r="A456">
        <v>460</v>
      </c>
      <c r="B456" s="88">
        <v>45</v>
      </c>
      <c r="C456" s="13">
        <v>0.422222222222222</v>
      </c>
      <c r="D456" s="13">
        <v>0.422222222222222</v>
      </c>
      <c r="E456" s="13">
        <v>0.47430620125184503</v>
      </c>
      <c r="F456" s="13">
        <v>1.3550861738622201E-2</v>
      </c>
      <c r="G456" s="13">
        <v>0.95728260278701804</v>
      </c>
    </row>
    <row r="457" spans="1:7">
      <c r="A457">
        <v>461</v>
      </c>
      <c r="B457" s="88">
        <v>36</v>
      </c>
      <c r="C457" s="13">
        <v>0.47222222222222199</v>
      </c>
      <c r="D457" s="13">
        <v>0.55555555555555602</v>
      </c>
      <c r="E457" s="13">
        <v>0.50240208275823095</v>
      </c>
      <c r="F457" s="13">
        <v>2.3661067709326699E-2</v>
      </c>
      <c r="G457" s="13">
        <v>0.95780265331268299</v>
      </c>
    </row>
    <row r="458" spans="1:7">
      <c r="A458">
        <v>462</v>
      </c>
      <c r="B458" s="88">
        <v>43</v>
      </c>
      <c r="C458" s="13">
        <v>0.48837209302325602</v>
      </c>
      <c r="D458" s="13">
        <v>0.32558139534883701</v>
      </c>
      <c r="E458" s="13">
        <v>0.43332537662151199</v>
      </c>
      <c r="F458" s="13">
        <v>0.157270848751068</v>
      </c>
      <c r="G458" s="13">
        <v>0.82236927747726396</v>
      </c>
    </row>
    <row r="459" spans="1:7">
      <c r="A459">
        <v>463</v>
      </c>
      <c r="B459" s="88">
        <v>41</v>
      </c>
      <c r="C459" s="13">
        <v>0.439024390243902</v>
      </c>
      <c r="D459" s="13">
        <v>0.36585365853658502</v>
      </c>
      <c r="E459" s="13">
        <v>0.45245134212621801</v>
      </c>
      <c r="F459" s="13">
        <v>0.117379501461983</v>
      </c>
      <c r="G459" s="13">
        <v>0.93532997369766202</v>
      </c>
    </row>
    <row r="460" spans="1:7">
      <c r="A460">
        <v>464</v>
      </c>
      <c r="B460" s="88">
        <v>45</v>
      </c>
      <c r="C460" s="13">
        <v>0.35555555555555601</v>
      </c>
      <c r="D460" s="13">
        <v>0.33333333333333298</v>
      </c>
      <c r="E460" s="13">
        <v>0.45211204455958498</v>
      </c>
      <c r="F460" s="13">
        <v>1.6306875273585299E-2</v>
      </c>
      <c r="G460" s="13">
        <v>0.94859039783477805</v>
      </c>
    </row>
    <row r="461" spans="1:7">
      <c r="A461">
        <v>465</v>
      </c>
      <c r="B461" s="88">
        <v>42</v>
      </c>
      <c r="C461" s="13">
        <v>0.42857142857142899</v>
      </c>
      <c r="D461" s="13">
        <v>0.35714285714285698</v>
      </c>
      <c r="E461" s="13">
        <v>0.44243063733336502</v>
      </c>
      <c r="F461" s="13">
        <v>1.7361398786306399E-2</v>
      </c>
      <c r="G461" s="13">
        <v>0.97205251455306996</v>
      </c>
    </row>
    <row r="462" spans="1:7">
      <c r="A462">
        <v>466</v>
      </c>
      <c r="B462" s="88">
        <v>56</v>
      </c>
      <c r="C462" s="13">
        <v>0.46428571428571402</v>
      </c>
      <c r="D462" s="13">
        <v>0.42857142857142899</v>
      </c>
      <c r="E462" s="13">
        <v>0.47904737815926102</v>
      </c>
      <c r="F462" s="13">
        <v>1.6065219417214401E-2</v>
      </c>
      <c r="G462" s="13">
        <v>0.96358847618103005</v>
      </c>
    </row>
    <row r="463" spans="1:7">
      <c r="A463">
        <v>467</v>
      </c>
      <c r="B463" s="88">
        <v>56</v>
      </c>
      <c r="C463" s="13">
        <v>0.51785714285714302</v>
      </c>
      <c r="D463" s="13">
        <v>0.48214285714285698</v>
      </c>
      <c r="E463" s="13">
        <v>0.48919397492759997</v>
      </c>
      <c r="F463" s="13">
        <v>3.0328128486871699E-2</v>
      </c>
      <c r="G463" s="13">
        <v>0.94603830575943004</v>
      </c>
    </row>
    <row r="464" spans="1:7">
      <c r="A464">
        <v>468</v>
      </c>
      <c r="B464" s="88">
        <v>53</v>
      </c>
      <c r="C464" s="13">
        <v>0.37735849056603799</v>
      </c>
      <c r="D464" s="13">
        <v>0.37735849056603799</v>
      </c>
      <c r="E464" s="13">
        <v>0.435537654344203</v>
      </c>
      <c r="F464" s="13">
        <v>1.65355578064919E-2</v>
      </c>
      <c r="G464" s="13">
        <v>0.95969659090042103</v>
      </c>
    </row>
    <row r="465" spans="1:7">
      <c r="A465">
        <v>469</v>
      </c>
      <c r="B465" s="88">
        <v>53</v>
      </c>
      <c r="C465" s="13">
        <v>0.45283018867924502</v>
      </c>
      <c r="D465" s="13">
        <v>0.43396226415094302</v>
      </c>
      <c r="E465" s="13">
        <v>0.45746458486987701</v>
      </c>
      <c r="F465" s="13">
        <v>2.0387234166264499E-2</v>
      </c>
      <c r="G465" s="13">
        <v>0.97633606195449796</v>
      </c>
    </row>
    <row r="466" spans="1:7">
      <c r="A466">
        <v>470</v>
      </c>
      <c r="B466" s="88">
        <v>46</v>
      </c>
      <c r="C466" s="13">
        <v>0.47826086956521702</v>
      </c>
      <c r="D466" s="13">
        <v>0.39130434782608697</v>
      </c>
      <c r="E466" s="13">
        <v>0.48774509763588098</v>
      </c>
      <c r="F466" s="13">
        <v>8.3214789628982502E-2</v>
      </c>
      <c r="G466" s="13">
        <v>0.96363353729248002</v>
      </c>
    </row>
    <row r="467" spans="1:7">
      <c r="A467">
        <v>471</v>
      </c>
      <c r="B467" s="88">
        <v>48</v>
      </c>
      <c r="C467" s="13">
        <v>0.35416666666666702</v>
      </c>
      <c r="D467" s="13">
        <v>0.33333333333333298</v>
      </c>
      <c r="E467" s="13">
        <v>0.44765038074304703</v>
      </c>
      <c r="F467" s="13">
        <v>0.124870970845222</v>
      </c>
      <c r="G467" s="13">
        <v>0.95307385921478305</v>
      </c>
    </row>
    <row r="468" spans="1:7">
      <c r="A468">
        <v>472</v>
      </c>
      <c r="B468" s="88">
        <v>46</v>
      </c>
      <c r="C468" s="13">
        <v>0.565217391304348</v>
      </c>
      <c r="D468" s="13">
        <v>0.41304347826087001</v>
      </c>
      <c r="E468" s="13">
        <v>0.50460848374211298</v>
      </c>
      <c r="F468" s="13">
        <v>0.13625238835811601</v>
      </c>
      <c r="G468" s="13">
        <v>0.97693467140197798</v>
      </c>
    </row>
    <row r="469" spans="1:7">
      <c r="A469">
        <v>473</v>
      </c>
      <c r="B469" s="88">
        <v>55</v>
      </c>
      <c r="C469" s="13">
        <v>0.49090909090909102</v>
      </c>
      <c r="D469" s="13">
        <v>0.41818181818181799</v>
      </c>
      <c r="E469" s="13">
        <v>0.46422150439836801</v>
      </c>
      <c r="F469" s="13">
        <v>3.3917050808668102E-2</v>
      </c>
      <c r="G469" s="13">
        <v>0.95501476526260398</v>
      </c>
    </row>
    <row r="470" spans="1:7">
      <c r="A470">
        <v>474</v>
      </c>
      <c r="B470" s="88">
        <v>40</v>
      </c>
      <c r="C470" s="13">
        <v>0.5</v>
      </c>
      <c r="D470" s="13">
        <v>0.42499999999999999</v>
      </c>
      <c r="E470" s="13">
        <v>0.460680226236582</v>
      </c>
      <c r="F470" s="13">
        <v>1.5642907470464699E-2</v>
      </c>
      <c r="G470" s="13">
        <v>0.91501432657241799</v>
      </c>
    </row>
    <row r="471" spans="1:7">
      <c r="A471">
        <v>475</v>
      </c>
      <c r="B471" s="88">
        <v>45</v>
      </c>
      <c r="C471" s="13">
        <v>0.57777777777777795</v>
      </c>
      <c r="D471" s="13">
        <v>0.44444444444444398</v>
      </c>
      <c r="E471" s="13">
        <v>0.49173921439796697</v>
      </c>
      <c r="F471" s="13">
        <v>1.3238248415291301E-2</v>
      </c>
      <c r="G471" s="13">
        <v>0.97689068317413297</v>
      </c>
    </row>
    <row r="472" spans="1:7">
      <c r="A472">
        <v>476</v>
      </c>
      <c r="B472" s="88">
        <v>66</v>
      </c>
      <c r="C472" s="13">
        <v>0.39393939393939398</v>
      </c>
      <c r="D472" s="13">
        <v>0.34848484848484901</v>
      </c>
      <c r="E472" s="13">
        <v>0.44726146111321302</v>
      </c>
      <c r="F472" s="13">
        <v>1.7275815829634701E-2</v>
      </c>
      <c r="G472" s="13">
        <v>0.97643584012985196</v>
      </c>
    </row>
    <row r="473" spans="1:7">
      <c r="A473">
        <v>477</v>
      </c>
      <c r="B473" s="88">
        <v>67</v>
      </c>
      <c r="C473" s="13">
        <v>0.43283582089552203</v>
      </c>
      <c r="D473" s="13">
        <v>0.43283582089552203</v>
      </c>
      <c r="E473" s="13">
        <v>0.47771569830713001</v>
      </c>
      <c r="F473" s="13">
        <v>2.3392973467707599E-2</v>
      </c>
      <c r="G473" s="13">
        <v>0.96778339147567705</v>
      </c>
    </row>
    <row r="474" spans="1:7">
      <c r="A474">
        <v>478</v>
      </c>
      <c r="B474" s="88">
        <v>55</v>
      </c>
      <c r="C474" s="13">
        <v>0.45454545454545497</v>
      </c>
      <c r="D474" s="13">
        <v>0.34545454545454501</v>
      </c>
      <c r="E474" s="13">
        <v>0.44013636125759598</v>
      </c>
      <c r="F474" s="13">
        <v>4.1359521448612199E-2</v>
      </c>
      <c r="G474" s="13">
        <v>0.96130597591400102</v>
      </c>
    </row>
    <row r="475" spans="1:7">
      <c r="A475">
        <v>479</v>
      </c>
      <c r="B475" s="88">
        <v>47</v>
      </c>
      <c r="C475" s="13">
        <v>0.46808510638297901</v>
      </c>
      <c r="D475" s="13">
        <v>0.46808510638297901</v>
      </c>
      <c r="E475" s="13">
        <v>0.45557732412472701</v>
      </c>
      <c r="F475" s="13">
        <v>2.19078883528709E-2</v>
      </c>
      <c r="G475" s="13">
        <v>0.95061832666397095</v>
      </c>
    </row>
    <row r="476" spans="1:7">
      <c r="A476">
        <v>480</v>
      </c>
      <c r="B476" s="88">
        <v>35</v>
      </c>
      <c r="C476" s="13">
        <v>0.45714285714285702</v>
      </c>
      <c r="D476" s="13">
        <v>0.42857142857142899</v>
      </c>
      <c r="E476" s="13">
        <v>0.47998487598129702</v>
      </c>
      <c r="F476" s="13">
        <v>2.4555519223213199E-2</v>
      </c>
      <c r="G476" s="13">
        <v>0.85921770334243797</v>
      </c>
    </row>
    <row r="477" spans="1:7">
      <c r="A477">
        <v>481</v>
      </c>
      <c r="B477" s="88">
        <v>37</v>
      </c>
      <c r="C477" s="13">
        <v>0.43243243243243201</v>
      </c>
      <c r="D477" s="13">
        <v>0.35135135135135098</v>
      </c>
      <c r="E477" s="13">
        <v>0.42521945105211201</v>
      </c>
      <c r="F477" s="13">
        <v>2.4588938802480701E-2</v>
      </c>
      <c r="G477" s="13">
        <v>0.97625005245208696</v>
      </c>
    </row>
    <row r="478" spans="1:7">
      <c r="A478">
        <v>482</v>
      </c>
      <c r="B478" s="88">
        <v>34</v>
      </c>
      <c r="C478" s="13">
        <v>0.52941176470588203</v>
      </c>
      <c r="D478" s="13">
        <v>0.41176470588235298</v>
      </c>
      <c r="E478" s="13">
        <v>0.48923828737700698</v>
      </c>
      <c r="F478" s="13">
        <v>3.2606355845928199E-2</v>
      </c>
      <c r="G478" s="13">
        <v>0.97345995903015103</v>
      </c>
    </row>
    <row r="479" spans="1:7">
      <c r="A479">
        <v>483</v>
      </c>
      <c r="B479" s="88">
        <v>53</v>
      </c>
      <c r="C479" s="13">
        <v>0.50943396226415105</v>
      </c>
      <c r="D479" s="13">
        <v>0.320754716981132</v>
      </c>
      <c r="E479" s="13">
        <v>0.43767968691744902</v>
      </c>
      <c r="F479" s="13">
        <v>2.0837105810642201E-2</v>
      </c>
      <c r="G479" s="13">
        <v>0.97343742847442605</v>
      </c>
    </row>
    <row r="480" spans="1:7">
      <c r="A480">
        <v>484</v>
      </c>
      <c r="B480" s="88">
        <v>56</v>
      </c>
      <c r="C480" s="13">
        <v>0.46428571428571402</v>
      </c>
      <c r="D480" s="13">
        <v>0.51785714285714302</v>
      </c>
      <c r="E480" s="13">
        <v>0.50513158891616095</v>
      </c>
      <c r="F480" s="13">
        <v>2.7378063648939101E-2</v>
      </c>
      <c r="G480" s="13">
        <v>0.96681243181228604</v>
      </c>
    </row>
    <row r="481" spans="1:7">
      <c r="A481">
        <v>485</v>
      </c>
      <c r="B481" s="88">
        <v>58</v>
      </c>
      <c r="C481" s="13">
        <v>0.27586206896551702</v>
      </c>
      <c r="D481" s="13">
        <v>0.29310344827586199</v>
      </c>
      <c r="E481" s="13">
        <v>0.40686434918436498</v>
      </c>
      <c r="F481" s="13">
        <v>0.122715935111046</v>
      </c>
      <c r="G481" s="13">
        <v>0.94091063737869296</v>
      </c>
    </row>
    <row r="482" spans="1:7">
      <c r="A482">
        <v>486</v>
      </c>
      <c r="B482" s="88">
        <v>36</v>
      </c>
      <c r="C482" s="13">
        <v>0.5</v>
      </c>
      <c r="D482" s="13">
        <v>0.47222222222222199</v>
      </c>
      <c r="E482" s="13">
        <v>0.47559496248140898</v>
      </c>
      <c r="F482" s="13">
        <v>1.8499346449971199E-2</v>
      </c>
      <c r="G482" s="13">
        <v>0.95937258005142201</v>
      </c>
    </row>
    <row r="483" spans="1:7">
      <c r="A483">
        <v>487</v>
      </c>
      <c r="B483" s="88">
        <v>44</v>
      </c>
      <c r="C483" s="13">
        <v>0.47727272727272702</v>
      </c>
      <c r="D483" s="13">
        <v>0.47727272727272702</v>
      </c>
      <c r="E483" s="13">
        <v>0.48067088120363</v>
      </c>
      <c r="F483" s="13">
        <v>0.118594735860825</v>
      </c>
      <c r="G483" s="13">
        <v>0.97530180215835605</v>
      </c>
    </row>
    <row r="484" spans="1:7">
      <c r="A484">
        <v>488</v>
      </c>
      <c r="B484" s="88">
        <v>52</v>
      </c>
      <c r="C484" s="13">
        <v>0.44230769230769201</v>
      </c>
      <c r="D484" s="13">
        <v>0.34615384615384598</v>
      </c>
      <c r="E484" s="13">
        <v>0.42523651319340999</v>
      </c>
      <c r="F484" s="13">
        <v>2.1992092952132201E-2</v>
      </c>
      <c r="G484" s="13">
        <v>0.935799300670624</v>
      </c>
    </row>
    <row r="485" spans="1:7">
      <c r="A485">
        <v>489</v>
      </c>
      <c r="B485" s="88">
        <v>60</v>
      </c>
      <c r="C485" s="13">
        <v>0.55000000000000004</v>
      </c>
      <c r="D485" s="13">
        <v>0.43333333333333302</v>
      </c>
      <c r="E485" s="13">
        <v>0.48632869723563399</v>
      </c>
      <c r="F485" s="13">
        <v>1.57929416745901E-2</v>
      </c>
      <c r="G485" s="13">
        <v>0.97848767042160001</v>
      </c>
    </row>
    <row r="486" spans="1:7">
      <c r="A486">
        <v>490</v>
      </c>
      <c r="B486" s="88">
        <v>50</v>
      </c>
      <c r="C486" s="13">
        <v>0.5</v>
      </c>
      <c r="D486" s="13">
        <v>0.44</v>
      </c>
      <c r="E486" s="13">
        <v>0.47651515841484099</v>
      </c>
      <c r="F486" s="13">
        <v>6.5258778631687206E-2</v>
      </c>
      <c r="G486" s="13">
        <v>0.95592761039733898</v>
      </c>
    </row>
    <row r="487" spans="1:7">
      <c r="A487">
        <v>491</v>
      </c>
      <c r="B487" s="88">
        <v>42</v>
      </c>
      <c r="C487" s="13">
        <v>0.42857142857142899</v>
      </c>
      <c r="D487" s="13">
        <v>0.38095238095238099</v>
      </c>
      <c r="E487" s="13">
        <v>0.47829810796039401</v>
      </c>
      <c r="F487" s="13">
        <v>2.5012098252773299E-2</v>
      </c>
      <c r="G487" s="13">
        <v>0.95104944705963101</v>
      </c>
    </row>
    <row r="488" spans="1:7">
      <c r="A488">
        <v>492</v>
      </c>
      <c r="B488" s="88">
        <v>40</v>
      </c>
      <c r="C488" s="13">
        <v>0.42499999999999999</v>
      </c>
      <c r="D488" s="13">
        <v>0.3</v>
      </c>
      <c r="E488" s="13">
        <v>0.42730647139251199</v>
      </c>
      <c r="F488" s="13">
        <v>0.113462582230568</v>
      </c>
      <c r="G488" s="13">
        <v>0.966439068317413</v>
      </c>
    </row>
    <row r="489" spans="1:7">
      <c r="A489">
        <v>493</v>
      </c>
      <c r="B489" s="88">
        <v>47</v>
      </c>
      <c r="C489" s="13">
        <v>0.40425531914893598</v>
      </c>
      <c r="D489" s="13">
        <v>0.27659574468085102</v>
      </c>
      <c r="E489" s="13">
        <v>0.42338901785935501</v>
      </c>
      <c r="F489" s="13">
        <v>1.7574323341250399E-2</v>
      </c>
      <c r="G489" s="13">
        <v>0.97457629442214999</v>
      </c>
    </row>
    <row r="490" spans="1:7">
      <c r="A490">
        <v>494</v>
      </c>
      <c r="B490" s="88">
        <v>43</v>
      </c>
      <c r="C490" s="13">
        <v>0.44186046511627902</v>
      </c>
      <c r="D490" s="13">
        <v>0.418604651162791</v>
      </c>
      <c r="E490" s="13">
        <v>0.491578373105027</v>
      </c>
      <c r="F490" s="13">
        <v>1.8898373469710399E-2</v>
      </c>
      <c r="G490" s="13">
        <v>0.96121668815612804</v>
      </c>
    </row>
    <row r="491" spans="1:7">
      <c r="A491">
        <v>495</v>
      </c>
      <c r="B491" s="88">
        <v>50</v>
      </c>
      <c r="C491" s="13">
        <v>0.54</v>
      </c>
      <c r="D491" s="13">
        <v>0.44</v>
      </c>
      <c r="E491" s="13">
        <v>0.4963970984146</v>
      </c>
      <c r="F491" s="13">
        <v>2.3982061073183999E-2</v>
      </c>
      <c r="G491" s="13">
        <v>0.97430849075317405</v>
      </c>
    </row>
    <row r="492" spans="1:7">
      <c r="A492">
        <v>496</v>
      </c>
      <c r="B492" s="88">
        <v>44</v>
      </c>
      <c r="C492" s="13">
        <v>0.54545454545454497</v>
      </c>
      <c r="D492" s="13">
        <v>0.45454545454545497</v>
      </c>
      <c r="E492" s="13">
        <v>0.47464968111704697</v>
      </c>
      <c r="F492" s="13">
        <v>0.10881168395280801</v>
      </c>
      <c r="G492" s="13">
        <v>0.96741575002670299</v>
      </c>
    </row>
    <row r="493" spans="1:7">
      <c r="A493">
        <v>497</v>
      </c>
      <c r="B493" s="88">
        <v>56</v>
      </c>
      <c r="C493" s="13">
        <v>0.48214285714285698</v>
      </c>
      <c r="D493" s="13">
        <v>0.42857142857142899</v>
      </c>
      <c r="E493" s="13">
        <v>0.44270447092796</v>
      </c>
      <c r="F493" s="13">
        <v>1.59790460020304E-2</v>
      </c>
      <c r="G493" s="13">
        <v>0.96486616134643599</v>
      </c>
    </row>
    <row r="494" spans="1:7">
      <c r="A494">
        <v>498</v>
      </c>
      <c r="B494" s="88">
        <v>46</v>
      </c>
      <c r="C494" s="13">
        <v>0.41304347826087001</v>
      </c>
      <c r="D494" s="13">
        <v>0.39130434782608697</v>
      </c>
      <c r="E494" s="13">
        <v>0.43667889908766</v>
      </c>
      <c r="F494" s="13">
        <v>1.3278635218739499E-2</v>
      </c>
      <c r="G494" s="13">
        <v>0.96604138612747203</v>
      </c>
    </row>
    <row r="495" spans="1:7">
      <c r="A495">
        <v>499</v>
      </c>
      <c r="B495" s="88">
        <v>48</v>
      </c>
      <c r="C495" s="13">
        <v>0.41666666666666702</v>
      </c>
      <c r="D495" s="13">
        <v>0.375</v>
      </c>
      <c r="E495" s="13">
        <v>0.43589183373842399</v>
      </c>
      <c r="F495" s="13">
        <v>1.6331737861037299E-2</v>
      </c>
      <c r="G495" s="13">
        <v>0.956631720066071</v>
      </c>
    </row>
    <row r="496" spans="1:7">
      <c r="A496">
        <v>500</v>
      </c>
      <c r="B496" s="88">
        <v>54</v>
      </c>
      <c r="C496" s="13">
        <v>0.48148148148148101</v>
      </c>
      <c r="D496" s="13">
        <v>0.44444444444444398</v>
      </c>
      <c r="E496" s="13">
        <v>0.49896193516475201</v>
      </c>
      <c r="F496" s="13">
        <v>1.78290978074074E-2</v>
      </c>
      <c r="G496" s="13">
        <v>0.958057761192322</v>
      </c>
    </row>
    <row r="497" spans="1:7">
      <c r="A497">
        <v>501</v>
      </c>
      <c r="B497" s="88">
        <v>37</v>
      </c>
      <c r="C497" s="13">
        <v>0.62162162162162204</v>
      </c>
      <c r="D497" s="13">
        <v>0.48648648648648701</v>
      </c>
      <c r="E497" s="13">
        <v>0.53193832933902696</v>
      </c>
      <c r="F497" s="13">
        <v>0.13184729218482999</v>
      </c>
      <c r="G497" s="13">
        <v>0.96305447816848799</v>
      </c>
    </row>
    <row r="498" spans="1:7">
      <c r="A498">
        <v>502</v>
      </c>
      <c r="B498" s="88">
        <v>47</v>
      </c>
      <c r="C498" s="13">
        <v>0.46808510638297901</v>
      </c>
      <c r="D498" s="13">
        <v>0.340425531914894</v>
      </c>
      <c r="E498" s="13">
        <v>0.40717341346626601</v>
      </c>
      <c r="F498" s="13">
        <v>1.5951531007885902E-2</v>
      </c>
      <c r="G498" s="13">
        <v>0.969820857048035</v>
      </c>
    </row>
    <row r="499" spans="1:7">
      <c r="A499">
        <v>503</v>
      </c>
      <c r="B499" s="88">
        <v>45</v>
      </c>
      <c r="C499" s="13">
        <v>0.46666666666666701</v>
      </c>
      <c r="D499" s="13">
        <v>0.33333333333333298</v>
      </c>
      <c r="E499" s="13">
        <v>0.425399519461724</v>
      </c>
      <c r="F499" s="13">
        <v>2.08822749555111E-2</v>
      </c>
      <c r="G499" s="13">
        <v>0.85038858652114901</v>
      </c>
    </row>
    <row r="500" spans="1:7">
      <c r="A500">
        <v>504</v>
      </c>
      <c r="B500" s="88">
        <v>58</v>
      </c>
      <c r="C500" s="13">
        <v>0.55172413793103403</v>
      </c>
      <c r="D500" s="13">
        <v>0.431034482758621</v>
      </c>
      <c r="E500" s="13">
        <v>0.50399396465770097</v>
      </c>
      <c r="F500" s="13">
        <v>9.2625424265861497E-2</v>
      </c>
      <c r="G500" s="13">
        <v>0.97854804992675803</v>
      </c>
    </row>
    <row r="501" spans="1:7">
      <c r="A501">
        <v>505</v>
      </c>
      <c r="B501" s="88">
        <v>46</v>
      </c>
      <c r="C501" s="13">
        <v>0.41304347826087001</v>
      </c>
      <c r="D501" s="13">
        <v>0.45652173913043498</v>
      </c>
      <c r="E501" s="13">
        <v>0.49273377758167403</v>
      </c>
      <c r="F501" s="13">
        <v>2.40651685744524E-2</v>
      </c>
      <c r="G501" s="13">
        <v>0.94673907756805398</v>
      </c>
    </row>
    <row r="502" spans="1:7">
      <c r="A502">
        <v>506</v>
      </c>
      <c r="B502" s="88">
        <v>46</v>
      </c>
      <c r="C502" s="13">
        <v>0.41304347826087001</v>
      </c>
      <c r="D502" s="13">
        <v>0.39130434782608697</v>
      </c>
      <c r="E502" s="13">
        <v>0.46819120175812601</v>
      </c>
      <c r="F502" s="13">
        <v>0.105634428560734</v>
      </c>
      <c r="G502" s="13">
        <v>0.97054713964462302</v>
      </c>
    </row>
    <row r="503" spans="1:7">
      <c r="A503">
        <v>507</v>
      </c>
      <c r="B503" s="88">
        <v>46</v>
      </c>
      <c r="C503" s="13">
        <v>0.565217391304348</v>
      </c>
      <c r="D503" s="13">
        <v>0.32608695652173902</v>
      </c>
      <c r="E503" s="13">
        <v>0.47072901522092803</v>
      </c>
      <c r="F503" s="13">
        <v>1.55712170526385E-2</v>
      </c>
      <c r="G503" s="13">
        <v>0.973421990871429</v>
      </c>
    </row>
    <row r="504" spans="1:7">
      <c r="A504">
        <v>508</v>
      </c>
      <c r="B504" s="88">
        <v>52</v>
      </c>
      <c r="C504" s="13">
        <v>0.38461538461538503</v>
      </c>
      <c r="D504" s="13">
        <v>0.40384615384615402</v>
      </c>
      <c r="E504" s="13">
        <v>0.43816495364388602</v>
      </c>
      <c r="F504" s="13">
        <v>2.4863258004188499E-2</v>
      </c>
      <c r="G504" s="13">
        <v>0.94068020582199097</v>
      </c>
    </row>
    <row r="505" spans="1:7">
      <c r="A505">
        <v>509</v>
      </c>
      <c r="B505" s="88">
        <v>47</v>
      </c>
      <c r="C505" s="13">
        <v>0.44680851063829802</v>
      </c>
      <c r="D505" s="13">
        <v>0.44680851063829802</v>
      </c>
      <c r="E505" s="13">
        <v>0.49437739739709702</v>
      </c>
      <c r="F505" s="13">
        <v>1.7900336533784901E-2</v>
      </c>
      <c r="G505" s="13">
        <v>0.96595686674117998</v>
      </c>
    </row>
    <row r="506" spans="1:7">
      <c r="A506">
        <v>510</v>
      </c>
      <c r="B506" s="88">
        <v>47</v>
      </c>
      <c r="C506" s="13">
        <v>0.46808510638297901</v>
      </c>
      <c r="D506" s="13">
        <v>0.36170212765957399</v>
      </c>
      <c r="E506" s="13">
        <v>0.47200532449765997</v>
      </c>
      <c r="F506" s="13">
        <v>1.4805077575147201E-2</v>
      </c>
      <c r="G506" s="13">
        <v>0.977888584136963</v>
      </c>
    </row>
    <row r="507" spans="1:7">
      <c r="A507">
        <v>511</v>
      </c>
      <c r="B507" s="88">
        <v>39</v>
      </c>
      <c r="C507" s="13">
        <v>0.512820512820513</v>
      </c>
      <c r="D507" s="13">
        <v>0.38461538461538503</v>
      </c>
      <c r="E507" s="13">
        <v>0.48514127081785402</v>
      </c>
      <c r="F507" s="13">
        <v>1.28859765827656E-2</v>
      </c>
      <c r="G507" s="13">
        <v>0.97228199243545499</v>
      </c>
    </row>
    <row r="508" spans="1:7">
      <c r="A508">
        <v>512</v>
      </c>
      <c r="B508" s="88">
        <v>44</v>
      </c>
      <c r="C508" s="13">
        <v>0.36363636363636398</v>
      </c>
      <c r="D508" s="13">
        <v>0.31818181818181801</v>
      </c>
      <c r="E508" s="13">
        <v>0.42609398109330399</v>
      </c>
      <c r="F508" s="13">
        <v>5.5709499865770298E-2</v>
      </c>
      <c r="G508" s="13">
        <v>0.95030283927917503</v>
      </c>
    </row>
    <row r="509" spans="1:7">
      <c r="A509">
        <v>513</v>
      </c>
      <c r="B509" s="88">
        <v>46</v>
      </c>
      <c r="C509" s="13">
        <v>0.39130434782608697</v>
      </c>
      <c r="D509" s="13">
        <v>0.30434782608695699</v>
      </c>
      <c r="E509" s="13">
        <v>0.42150331013228598</v>
      </c>
      <c r="F509" s="13">
        <v>1.8842168152332299E-2</v>
      </c>
      <c r="G509" s="13">
        <v>0.95885902643203702</v>
      </c>
    </row>
    <row r="510" spans="1:7">
      <c r="A510">
        <v>514</v>
      </c>
      <c r="B510" s="88">
        <v>55</v>
      </c>
      <c r="C510" s="13">
        <v>0.381818181818182</v>
      </c>
      <c r="D510" s="13">
        <v>0.34545454545454501</v>
      </c>
      <c r="E510" s="13">
        <v>0.42537125873972098</v>
      </c>
      <c r="F510" s="13">
        <v>2.0978681743144999E-2</v>
      </c>
      <c r="G510" s="13">
        <v>0.91594648361206099</v>
      </c>
    </row>
    <row r="511" spans="1:7">
      <c r="A511">
        <v>515</v>
      </c>
      <c r="B511" s="88">
        <v>40</v>
      </c>
      <c r="C511" s="13">
        <v>0.375</v>
      </c>
      <c r="D511" s="13">
        <v>0.22500000000000001</v>
      </c>
      <c r="E511" s="13">
        <v>0.39711721269413802</v>
      </c>
      <c r="F511" s="13">
        <v>1.77018903195858E-2</v>
      </c>
      <c r="G511" s="13">
        <v>0.96341937780380205</v>
      </c>
    </row>
    <row r="512" spans="1:7">
      <c r="A512">
        <v>516</v>
      </c>
      <c r="B512" s="88">
        <v>48</v>
      </c>
      <c r="C512" s="13">
        <v>0.54166666666666696</v>
      </c>
      <c r="D512" s="13">
        <v>0.39583333333333298</v>
      </c>
      <c r="E512" s="13">
        <v>0.50410298079562699</v>
      </c>
      <c r="F512" s="13">
        <v>1.9078342244029E-2</v>
      </c>
      <c r="G512" s="13">
        <v>0.96790432929992698</v>
      </c>
    </row>
    <row r="513" spans="1:7">
      <c r="A513">
        <v>517</v>
      </c>
      <c r="B513" s="88">
        <v>42</v>
      </c>
      <c r="C513" s="13">
        <v>0.42857142857142899</v>
      </c>
      <c r="D513" s="13">
        <v>0.33333333333333298</v>
      </c>
      <c r="E513" s="13">
        <v>0.45286095106885499</v>
      </c>
      <c r="F513" s="13">
        <v>6.3378289341926602E-2</v>
      </c>
      <c r="G513" s="13">
        <v>0.96197152137756303</v>
      </c>
    </row>
    <row r="514" spans="1:7">
      <c r="A514">
        <v>518</v>
      </c>
      <c r="B514" s="88">
        <v>39</v>
      </c>
      <c r="C514" s="13">
        <v>0.46153846153846201</v>
      </c>
      <c r="D514" s="13">
        <v>0.38461538461538503</v>
      </c>
      <c r="E514" s="13">
        <v>0.44965390421641199</v>
      </c>
      <c r="F514" s="13">
        <v>1.7977410927414901E-2</v>
      </c>
      <c r="G514" s="13">
        <v>0.96234285831451405</v>
      </c>
    </row>
    <row r="515" spans="1:7">
      <c r="A515">
        <v>519</v>
      </c>
      <c r="B515" s="88">
        <v>44</v>
      </c>
      <c r="C515" s="13">
        <v>0.38636363636363602</v>
      </c>
      <c r="D515" s="13">
        <v>0.29545454545454503</v>
      </c>
      <c r="E515" s="13">
        <v>0.40592703235928301</v>
      </c>
      <c r="F515" s="13">
        <v>1.74385700374842E-2</v>
      </c>
      <c r="G515" s="13">
        <v>0.97683537006378196</v>
      </c>
    </row>
    <row r="516" spans="1:7">
      <c r="A516">
        <v>520</v>
      </c>
      <c r="B516" s="88">
        <v>44</v>
      </c>
      <c r="C516" s="13">
        <v>0.40909090909090901</v>
      </c>
      <c r="D516" s="13">
        <v>0.27272727272727298</v>
      </c>
      <c r="E516" s="13">
        <v>0.411955958359282</v>
      </c>
      <c r="F516" s="13">
        <v>2.1089343354105901E-2</v>
      </c>
      <c r="G516" s="13">
        <v>0.95803785324096702</v>
      </c>
    </row>
    <row r="517" spans="1:7">
      <c r="A517">
        <v>521</v>
      </c>
      <c r="B517" s="88">
        <v>49</v>
      </c>
      <c r="C517" s="13">
        <v>0.36734693877551</v>
      </c>
      <c r="D517" s="13">
        <v>0.38775510204081598</v>
      </c>
      <c r="E517" s="13">
        <v>0.458927068251128</v>
      </c>
      <c r="F517" s="13">
        <v>4.7726962715387303E-2</v>
      </c>
      <c r="G517" s="13">
        <v>0.97444653511047397</v>
      </c>
    </row>
    <row r="518" spans="1:7">
      <c r="A518">
        <v>522</v>
      </c>
      <c r="B518" s="88">
        <v>43</v>
      </c>
      <c r="C518" s="13">
        <v>0.372093023255814</v>
      </c>
      <c r="D518" s="13">
        <v>0.372093023255814</v>
      </c>
      <c r="E518" s="13">
        <v>0.44794653369070497</v>
      </c>
      <c r="F518" s="13">
        <v>2.1175617352128001E-2</v>
      </c>
      <c r="G518" s="13">
        <v>0.88921302556991599</v>
      </c>
    </row>
    <row r="519" spans="1:7">
      <c r="A519">
        <v>523</v>
      </c>
      <c r="B519" s="88">
        <v>46</v>
      </c>
      <c r="C519" s="13">
        <v>0.41304347826087001</v>
      </c>
      <c r="D519" s="13">
        <v>0.26086956521739102</v>
      </c>
      <c r="E519" s="13">
        <v>0.39927973737940198</v>
      </c>
      <c r="F519" s="13">
        <v>1.46219683811069E-2</v>
      </c>
      <c r="G519" s="13">
        <v>0.96632349491119396</v>
      </c>
    </row>
    <row r="520" spans="1:7">
      <c r="A520">
        <v>524</v>
      </c>
      <c r="B520" s="88">
        <v>61</v>
      </c>
      <c r="C520" s="13">
        <v>0.42622950819672101</v>
      </c>
      <c r="D520" s="13">
        <v>0.44262295081967201</v>
      </c>
      <c r="E520" s="13">
        <v>0.45651664868852199</v>
      </c>
      <c r="F520" s="13">
        <v>2.18990053981543E-2</v>
      </c>
      <c r="G520" s="13">
        <v>0.96368086338043202</v>
      </c>
    </row>
    <row r="521" spans="1:7">
      <c r="A521">
        <v>525</v>
      </c>
      <c r="B521" s="88">
        <v>38</v>
      </c>
      <c r="C521" s="13">
        <v>0.36842105263157898</v>
      </c>
      <c r="D521" s="13">
        <v>0.26315789473684198</v>
      </c>
      <c r="E521" s="13">
        <v>0.417740909921888</v>
      </c>
      <c r="F521" s="13">
        <v>1.6072811558842701E-2</v>
      </c>
      <c r="G521" s="13">
        <v>0.96957737207412698</v>
      </c>
    </row>
    <row r="522" spans="1:7">
      <c r="A522">
        <v>526</v>
      </c>
      <c r="B522" s="88">
        <v>45</v>
      </c>
      <c r="C522" s="13">
        <v>0.57777777777777795</v>
      </c>
      <c r="D522" s="13">
        <v>0.44444444444444398</v>
      </c>
      <c r="E522" s="13">
        <v>0.489529267346693</v>
      </c>
      <c r="F522" s="13">
        <v>1.55754266306758E-2</v>
      </c>
      <c r="G522" s="13">
        <v>0.97357684373855602</v>
      </c>
    </row>
    <row r="523" spans="1:7">
      <c r="A523">
        <v>527</v>
      </c>
      <c r="B523" s="88">
        <v>52</v>
      </c>
      <c r="C523" s="13">
        <v>0.51923076923076905</v>
      </c>
      <c r="D523" s="13">
        <v>0.40384615384615402</v>
      </c>
      <c r="E523" s="13">
        <v>0.47678367145216199</v>
      </c>
      <c r="F523" s="13">
        <v>2.90729161351919E-2</v>
      </c>
      <c r="G523" s="13">
        <v>0.97853857278823897</v>
      </c>
    </row>
    <row r="524" spans="1:7">
      <c r="A524">
        <v>528</v>
      </c>
      <c r="B524" s="88">
        <v>43</v>
      </c>
      <c r="C524" s="13">
        <v>0.46511627906976699</v>
      </c>
      <c r="D524" s="13">
        <v>0.418604651162791</v>
      </c>
      <c r="E524" s="13">
        <v>0.473319602610413</v>
      </c>
      <c r="F524" s="13">
        <v>2.0959919318556799E-2</v>
      </c>
      <c r="G524" s="13">
        <v>0.97361248731613204</v>
      </c>
    </row>
    <row r="525" spans="1:7">
      <c r="A525">
        <v>529</v>
      </c>
      <c r="B525" s="88">
        <v>48</v>
      </c>
      <c r="C525" s="13">
        <v>0.47916666666666702</v>
      </c>
      <c r="D525" s="13">
        <v>0.4375</v>
      </c>
      <c r="E525" s="13">
        <v>0.45470043256258003</v>
      </c>
      <c r="F525" s="13">
        <v>3.3442746847868E-2</v>
      </c>
      <c r="G525" s="13">
        <v>0.88294470310211204</v>
      </c>
    </row>
    <row r="526" spans="1:7">
      <c r="A526">
        <v>530</v>
      </c>
      <c r="B526" s="88">
        <v>48</v>
      </c>
      <c r="C526" s="13">
        <v>0.5</v>
      </c>
      <c r="D526" s="13">
        <v>0.39583333333333298</v>
      </c>
      <c r="E526" s="13">
        <v>0.470688158258175</v>
      </c>
      <c r="F526" s="13">
        <v>4.6424929052591303E-2</v>
      </c>
      <c r="G526" s="13">
        <v>0.96884298324585005</v>
      </c>
    </row>
    <row r="527" spans="1:7">
      <c r="A527">
        <v>531</v>
      </c>
      <c r="B527" s="88">
        <v>51</v>
      </c>
      <c r="C527" s="13">
        <v>0.47058823529411797</v>
      </c>
      <c r="D527" s="13">
        <v>0.35294117647058798</v>
      </c>
      <c r="E527" s="13">
        <v>0.455691211948208</v>
      </c>
      <c r="F527" s="13">
        <v>9.0708665549755096E-2</v>
      </c>
      <c r="G527" s="13">
        <v>0.97502511739730802</v>
      </c>
    </row>
    <row r="528" spans="1:7">
      <c r="A528">
        <v>532</v>
      </c>
      <c r="B528" s="88">
        <v>49</v>
      </c>
      <c r="C528" s="13">
        <v>0.48979591836734698</v>
      </c>
      <c r="D528" s="13">
        <v>0.38775510204081598</v>
      </c>
      <c r="E528" s="13">
        <v>0.462266412620642</v>
      </c>
      <c r="F528" s="13">
        <v>0.128911167383194</v>
      </c>
      <c r="G528" s="13">
        <v>0.97492241859436002</v>
      </c>
    </row>
    <row r="529" spans="1:7">
      <c r="A529">
        <v>533</v>
      </c>
      <c r="B529" s="88">
        <v>39</v>
      </c>
      <c r="C529" s="13">
        <v>0.38461538461538503</v>
      </c>
      <c r="D529" s="13">
        <v>0.30769230769230799</v>
      </c>
      <c r="E529" s="13">
        <v>0.43818358525347301</v>
      </c>
      <c r="F529" s="13">
        <v>1.40147777274251E-2</v>
      </c>
      <c r="G529" s="13">
        <v>0.97487598657607999</v>
      </c>
    </row>
    <row r="530" spans="1:7">
      <c r="A530">
        <v>534</v>
      </c>
      <c r="B530" s="88">
        <v>44</v>
      </c>
      <c r="C530" s="13">
        <v>0.54545454545454497</v>
      </c>
      <c r="D530" s="13">
        <v>0.47727272727272702</v>
      </c>
      <c r="E530" s="13">
        <v>0.51484182155267799</v>
      </c>
      <c r="F530" s="13">
        <v>2.1981321275234202E-2</v>
      </c>
      <c r="G530" s="13">
        <v>0.97516882419586204</v>
      </c>
    </row>
    <row r="531" spans="1:7">
      <c r="A531">
        <v>535</v>
      </c>
      <c r="B531" s="88">
        <v>40</v>
      </c>
      <c r="C531" s="13">
        <v>0.5</v>
      </c>
      <c r="D531" s="13">
        <v>0.375</v>
      </c>
      <c r="E531" s="13">
        <v>0.46610458968207202</v>
      </c>
      <c r="F531" s="13">
        <v>2.4259775876998901E-2</v>
      </c>
      <c r="G531" s="13">
        <v>0.95860600471496604</v>
      </c>
    </row>
    <row r="532" spans="1:7">
      <c r="A532">
        <v>536</v>
      </c>
      <c r="B532" s="88">
        <v>45</v>
      </c>
      <c r="C532" s="13">
        <v>0.46666666666666701</v>
      </c>
      <c r="D532" s="13">
        <v>0.4</v>
      </c>
      <c r="E532" s="13">
        <v>0.45942210687531398</v>
      </c>
      <c r="F532" s="13">
        <v>1.6781248152256002E-2</v>
      </c>
      <c r="G532" s="13">
        <v>0.97635966539382901</v>
      </c>
    </row>
    <row r="533" spans="1:7">
      <c r="A533">
        <v>537</v>
      </c>
      <c r="B533" s="88">
        <v>43</v>
      </c>
      <c r="C533" s="13">
        <v>0.39534883720930197</v>
      </c>
      <c r="D533" s="13">
        <v>0.27906976744186002</v>
      </c>
      <c r="E533" s="13">
        <v>0.41677402523021401</v>
      </c>
      <c r="F533" s="13">
        <v>1.6022499650716799E-2</v>
      </c>
      <c r="G533" s="13">
        <v>0.90267157554626498</v>
      </c>
    </row>
    <row r="534" spans="1:7">
      <c r="A534">
        <v>538</v>
      </c>
      <c r="B534" s="88">
        <v>54</v>
      </c>
      <c r="C534" s="13">
        <v>0.44444444444444398</v>
      </c>
      <c r="D534" s="13">
        <v>0.31481481481481499</v>
      </c>
      <c r="E534" s="13">
        <v>0.41082205871741001</v>
      </c>
      <c r="F534" s="13">
        <v>1.7544699832797099E-2</v>
      </c>
      <c r="G534" s="13">
        <v>0.96705353260040305</v>
      </c>
    </row>
    <row r="535" spans="1:7">
      <c r="A535">
        <v>539</v>
      </c>
      <c r="B535" s="88">
        <v>32</v>
      </c>
      <c r="C535" s="13">
        <v>0.4375</v>
      </c>
      <c r="D535" s="13">
        <v>0.46875</v>
      </c>
      <c r="E535" s="13">
        <v>0.479124609031714</v>
      </c>
      <c r="F535" s="13">
        <v>1.7076142132282299E-2</v>
      </c>
      <c r="G535" s="13">
        <v>0.96468383073806796</v>
      </c>
    </row>
    <row r="536" spans="1:7">
      <c r="A536">
        <v>540</v>
      </c>
      <c r="B536" s="88">
        <v>44</v>
      </c>
      <c r="C536" s="13">
        <v>0.5</v>
      </c>
      <c r="D536" s="13">
        <v>0.43181818181818199</v>
      </c>
      <c r="E536" s="13">
        <v>0.49234995567663098</v>
      </c>
      <c r="F536" s="13">
        <v>6.660495698452E-2</v>
      </c>
      <c r="G536" s="13">
        <v>0.97364896535873402</v>
      </c>
    </row>
    <row r="537" spans="1:7">
      <c r="A537">
        <v>541</v>
      </c>
      <c r="B537" s="88">
        <v>45</v>
      </c>
      <c r="C537" s="13">
        <v>0.48888888888888898</v>
      </c>
      <c r="D537" s="13">
        <v>0.37777777777777799</v>
      </c>
      <c r="E537" s="13">
        <v>0.45612191934552498</v>
      </c>
      <c r="F537" s="13">
        <v>2.4538343772292099E-2</v>
      </c>
      <c r="G537" s="13">
        <v>0.96453821659088101</v>
      </c>
    </row>
    <row r="538" spans="1:7">
      <c r="A538">
        <v>542</v>
      </c>
      <c r="B538" s="88">
        <v>48</v>
      </c>
      <c r="C538" s="13">
        <v>0.5</v>
      </c>
      <c r="D538" s="13">
        <v>0.41666666666666702</v>
      </c>
      <c r="E538" s="13">
        <v>0.48028155680125001</v>
      </c>
      <c r="F538" s="13">
        <v>6.7151434719562503E-2</v>
      </c>
      <c r="G538" s="13">
        <v>0.95957088470458995</v>
      </c>
    </row>
    <row r="539" spans="1:7">
      <c r="A539">
        <v>543</v>
      </c>
      <c r="B539" s="88">
        <v>44</v>
      </c>
      <c r="C539" s="13">
        <v>0.36363636363636398</v>
      </c>
      <c r="D539" s="13">
        <v>0.31818181818181801</v>
      </c>
      <c r="E539" s="13">
        <v>0.44055728728629001</v>
      </c>
      <c r="F539" s="13">
        <v>2.0097581669688201E-2</v>
      </c>
      <c r="G539" s="13">
        <v>0.96584951877594005</v>
      </c>
    </row>
    <row r="540" spans="1:7">
      <c r="A540">
        <v>544</v>
      </c>
      <c r="B540" s="88">
        <v>52</v>
      </c>
      <c r="C540" s="13">
        <v>0.40384615384615402</v>
      </c>
      <c r="D540" s="13">
        <v>0.25</v>
      </c>
      <c r="E540" s="13">
        <v>0.40657303224389402</v>
      </c>
      <c r="F540" s="13">
        <v>0.14108881354332001</v>
      </c>
      <c r="G540" s="13">
        <v>0.83253240585327104</v>
      </c>
    </row>
    <row r="541" spans="1:7">
      <c r="A541">
        <v>545</v>
      </c>
      <c r="B541" s="88">
        <v>45</v>
      </c>
      <c r="C541" s="13">
        <v>0.4</v>
      </c>
      <c r="D541" s="13">
        <v>0.44444444444444398</v>
      </c>
      <c r="E541" s="13">
        <v>0.47066310875945599</v>
      </c>
      <c r="F541" s="13">
        <v>6.5129749476909596E-2</v>
      </c>
      <c r="G541" s="13">
        <v>0.96398234367370605</v>
      </c>
    </row>
    <row r="542" spans="1:7">
      <c r="A542">
        <v>546</v>
      </c>
      <c r="B542" s="88">
        <v>50</v>
      </c>
      <c r="C542" s="13">
        <v>0.34</v>
      </c>
      <c r="D542" s="13">
        <v>0.34</v>
      </c>
      <c r="E542" s="13">
        <v>0.433731310069561</v>
      </c>
      <c r="F542" s="13">
        <v>0.135701924562454</v>
      </c>
      <c r="G542" s="13">
        <v>0.97809928655624401</v>
      </c>
    </row>
    <row r="543" spans="1:7">
      <c r="A543">
        <v>547</v>
      </c>
      <c r="B543" s="88">
        <v>43</v>
      </c>
      <c r="C543" s="13">
        <v>0.44186046511627902</v>
      </c>
      <c r="D543" s="13">
        <v>0.46511627906976699</v>
      </c>
      <c r="E543" s="13">
        <v>0.47930065858676002</v>
      </c>
      <c r="F543" s="13">
        <v>1.36391185224056E-2</v>
      </c>
      <c r="G543" s="13">
        <v>0.96210366487503096</v>
      </c>
    </row>
    <row r="544" spans="1:7">
      <c r="A544">
        <v>548</v>
      </c>
      <c r="B544" s="88">
        <v>39</v>
      </c>
      <c r="C544" s="13">
        <v>0.41025641025641002</v>
      </c>
      <c r="D544" s="13">
        <v>0.230769230769231</v>
      </c>
      <c r="E544" s="13">
        <v>0.41887053732688601</v>
      </c>
      <c r="F544" s="13">
        <v>4.1695177555084201E-2</v>
      </c>
      <c r="G544" s="13">
        <v>0.97524499893188499</v>
      </c>
    </row>
    <row r="545" spans="1:7">
      <c r="A545">
        <v>549</v>
      </c>
      <c r="B545" s="88">
        <v>47</v>
      </c>
      <c r="C545" s="13">
        <v>0.42553191489361702</v>
      </c>
      <c r="D545" s="13">
        <v>0.40425531914893598</v>
      </c>
      <c r="E545" s="13">
        <v>0.46679954365529902</v>
      </c>
      <c r="F545" s="13">
        <v>2.4594280868768699E-2</v>
      </c>
      <c r="G545" s="13">
        <v>0.97150558233261097</v>
      </c>
    </row>
    <row r="546" spans="1:7">
      <c r="A546">
        <v>550</v>
      </c>
      <c r="B546" s="88">
        <v>44</v>
      </c>
      <c r="C546" s="13">
        <v>0.36363636363636398</v>
      </c>
      <c r="D546" s="13">
        <v>0.29545454545454503</v>
      </c>
      <c r="E546" s="13">
        <v>0.404482515444132</v>
      </c>
      <c r="F546" s="13">
        <v>3.5538747906684903E-2</v>
      </c>
      <c r="G546" s="13">
        <v>0.92571610212326005</v>
      </c>
    </row>
    <row r="547" spans="1:7">
      <c r="A547">
        <v>551</v>
      </c>
      <c r="B547" s="88">
        <v>41</v>
      </c>
      <c r="C547" s="13">
        <v>0.46341463414634099</v>
      </c>
      <c r="D547" s="13">
        <v>0.34146341463414598</v>
      </c>
      <c r="E547" s="13">
        <v>0.45119685438893198</v>
      </c>
      <c r="F547" s="13">
        <v>2.0615763962268802E-2</v>
      </c>
      <c r="G547" s="13">
        <v>0.91326665878295898</v>
      </c>
    </row>
    <row r="548" spans="1:7">
      <c r="A548">
        <v>552</v>
      </c>
      <c r="B548" s="88">
        <v>40</v>
      </c>
      <c r="C548" s="13">
        <v>0.5</v>
      </c>
      <c r="D548" s="13">
        <v>0.42499999999999999</v>
      </c>
      <c r="E548" s="13">
        <v>0.46147458804771302</v>
      </c>
      <c r="F548" s="13">
        <v>3.33751551806927E-2</v>
      </c>
      <c r="G548" s="13">
        <v>0.93012624979019198</v>
      </c>
    </row>
    <row r="549" spans="1:7">
      <c r="A549">
        <v>553</v>
      </c>
      <c r="B549" s="88">
        <v>40</v>
      </c>
      <c r="C549" s="13">
        <v>0.45</v>
      </c>
      <c r="D549" s="13">
        <v>0.27500000000000002</v>
      </c>
      <c r="E549" s="13">
        <v>0.38959164232946902</v>
      </c>
      <c r="F549" s="13">
        <v>2.0153960213065099E-2</v>
      </c>
      <c r="G549" s="13">
        <v>0.86743903160095204</v>
      </c>
    </row>
    <row r="550" spans="1:7">
      <c r="A550">
        <v>554</v>
      </c>
      <c r="B550" s="88">
        <v>55</v>
      </c>
      <c r="C550" s="13">
        <v>0.32727272727272699</v>
      </c>
      <c r="D550" s="13">
        <v>0.218181818181818</v>
      </c>
      <c r="E550" s="13">
        <v>0.397812181575732</v>
      </c>
      <c r="F550" s="13">
        <v>0.104334376752377</v>
      </c>
      <c r="G550" s="13">
        <v>0.959788918495178</v>
      </c>
    </row>
    <row r="551" spans="1:7">
      <c r="A551">
        <v>555</v>
      </c>
      <c r="B551" s="88">
        <v>40</v>
      </c>
      <c r="C551" s="13">
        <v>0.47499999999999998</v>
      </c>
      <c r="D551" s="13">
        <v>0.32500000000000001</v>
      </c>
      <c r="E551" s="13">
        <v>0.44651660993695302</v>
      </c>
      <c r="F551" s="13">
        <v>0.14621216058731101</v>
      </c>
      <c r="G551" s="13">
        <v>0.98210161924362205</v>
      </c>
    </row>
    <row r="552" spans="1:7">
      <c r="A552">
        <v>556</v>
      </c>
      <c r="B552" s="88">
        <v>47</v>
      </c>
      <c r="C552" s="13">
        <v>0.48936170212766</v>
      </c>
      <c r="D552" s="13">
        <v>0.38297872340425498</v>
      </c>
      <c r="E552" s="13">
        <v>0.45736478221543297</v>
      </c>
      <c r="F552" s="13">
        <v>0.11265766620636</v>
      </c>
      <c r="G552" s="13">
        <v>0.97048103809356701</v>
      </c>
    </row>
    <row r="553" spans="1:7">
      <c r="A553">
        <v>557</v>
      </c>
      <c r="B553" s="88">
        <v>46</v>
      </c>
      <c r="C553" s="13">
        <v>0.434782608695652</v>
      </c>
      <c r="D553" s="13">
        <v>0.32608695652173902</v>
      </c>
      <c r="E553" s="13">
        <v>0.44120206943024798</v>
      </c>
      <c r="F553" s="13">
        <v>0.126127704977989</v>
      </c>
      <c r="G553" s="13">
        <v>0.97366309165954601</v>
      </c>
    </row>
    <row r="554" spans="1:7">
      <c r="A554">
        <v>558</v>
      </c>
      <c r="B554" s="88">
        <v>52</v>
      </c>
      <c r="C554" s="13">
        <v>0.32692307692307698</v>
      </c>
      <c r="D554" s="13">
        <v>0.32692307692307698</v>
      </c>
      <c r="E554" s="13">
        <v>0.387017863659331</v>
      </c>
      <c r="F554" s="13">
        <v>2.2554915398359299E-2</v>
      </c>
      <c r="G554" s="13">
        <v>0.86493706703186002</v>
      </c>
    </row>
    <row r="555" spans="1:7">
      <c r="A555">
        <v>559</v>
      </c>
      <c r="B555" s="88">
        <v>39</v>
      </c>
      <c r="C555" s="13">
        <v>0.35897435897435898</v>
      </c>
      <c r="D555" s="13">
        <v>0.35897435897435898</v>
      </c>
      <c r="E555" s="13">
        <v>0.426257352846173</v>
      </c>
      <c r="F555" s="13">
        <v>1.4050310477614399E-2</v>
      </c>
      <c r="G555" s="13">
        <v>0.87442916631698597</v>
      </c>
    </row>
    <row r="556" spans="1:7">
      <c r="A556">
        <v>560</v>
      </c>
      <c r="B556" s="88">
        <v>38</v>
      </c>
      <c r="C556" s="13">
        <v>0.52631578947368396</v>
      </c>
      <c r="D556" s="13">
        <v>0.44736842105263203</v>
      </c>
      <c r="E556" s="13">
        <v>0.46569004005409398</v>
      </c>
      <c r="F556" s="13">
        <v>1.36424293741584E-2</v>
      </c>
      <c r="G556" s="13">
        <v>0.85598373413085904</v>
      </c>
    </row>
    <row r="557" spans="1:7">
      <c r="A557">
        <v>561</v>
      </c>
      <c r="B557" s="88">
        <v>41</v>
      </c>
      <c r="C557" s="13">
        <v>0.56097560975609795</v>
      </c>
      <c r="D557" s="13">
        <v>0.48780487804877998</v>
      </c>
      <c r="E557" s="13">
        <v>0.475288047046378</v>
      </c>
      <c r="F557" s="13">
        <v>1.4120508916675999E-2</v>
      </c>
      <c r="G557" s="13">
        <v>0.94678139686584495</v>
      </c>
    </row>
    <row r="558" spans="1:7">
      <c r="A558">
        <v>562</v>
      </c>
      <c r="B558" s="88">
        <v>46</v>
      </c>
      <c r="C558" s="13">
        <v>0.45652173913043498</v>
      </c>
      <c r="D558" s="13">
        <v>0.36956521739130399</v>
      </c>
      <c r="E558" s="13">
        <v>0.46738666109740701</v>
      </c>
      <c r="F558" s="13">
        <v>1.8140040338039402E-2</v>
      </c>
      <c r="G558" s="13">
        <v>0.95661997795105003</v>
      </c>
    </row>
    <row r="559" spans="1:7">
      <c r="A559">
        <v>563</v>
      </c>
      <c r="B559" s="88">
        <v>52</v>
      </c>
      <c r="C559" s="13">
        <v>0.57692307692307698</v>
      </c>
      <c r="D559" s="13">
        <v>0.51923076923076905</v>
      </c>
      <c r="E559" s="13">
        <v>0.52171989329732404</v>
      </c>
      <c r="F559" s="13">
        <v>2.3278683423995999E-2</v>
      </c>
      <c r="G559" s="13">
        <v>0.96709209680557295</v>
      </c>
    </row>
    <row r="560" spans="1:7">
      <c r="A560">
        <v>564</v>
      </c>
      <c r="B560" s="88">
        <v>43</v>
      </c>
      <c r="C560" s="13">
        <v>0.581395348837209</v>
      </c>
      <c r="D560" s="13">
        <v>0.53488372093023295</v>
      </c>
      <c r="E560" s="13">
        <v>0.50892514744123796</v>
      </c>
      <c r="F560" s="13">
        <v>2.7711149305105199E-2</v>
      </c>
      <c r="G560" s="13">
        <v>0.96966457366943404</v>
      </c>
    </row>
    <row r="561" spans="1:7">
      <c r="A561">
        <v>565</v>
      </c>
      <c r="B561" s="88">
        <v>53</v>
      </c>
      <c r="C561" s="13">
        <v>0.47169811320754701</v>
      </c>
      <c r="D561" s="13">
        <v>0.41509433962264197</v>
      </c>
      <c r="E561" s="13">
        <v>0.43165535184572301</v>
      </c>
      <c r="F561" s="13">
        <v>1.8182924017310101E-2</v>
      </c>
      <c r="G561" s="13">
        <v>0.96386635303497303</v>
      </c>
    </row>
    <row r="562" spans="1:7">
      <c r="A562">
        <v>566</v>
      </c>
      <c r="B562" s="88">
        <v>42</v>
      </c>
      <c r="C562" s="13">
        <v>0.35714285714285698</v>
      </c>
      <c r="D562" s="13">
        <v>0.28571428571428598</v>
      </c>
      <c r="E562" s="13">
        <v>0.402023895067118</v>
      </c>
      <c r="F562" s="13">
        <v>1.47031787782907E-2</v>
      </c>
      <c r="G562" s="13">
        <v>0.96474808454513505</v>
      </c>
    </row>
    <row r="563" spans="1:7">
      <c r="A563">
        <v>567</v>
      </c>
      <c r="B563" s="88">
        <v>50</v>
      </c>
      <c r="C563" s="13">
        <v>0.48</v>
      </c>
      <c r="D563" s="13">
        <v>0.36</v>
      </c>
      <c r="E563" s="13">
        <v>0.45499001264572098</v>
      </c>
      <c r="F563" s="13">
        <v>0.148717775940895</v>
      </c>
      <c r="G563" s="13">
        <v>0.96880328655242898</v>
      </c>
    </row>
    <row r="564" spans="1:7">
      <c r="A564">
        <v>568</v>
      </c>
      <c r="B564" s="88">
        <v>45</v>
      </c>
      <c r="C564" s="13">
        <v>0.422222222222222</v>
      </c>
      <c r="D564" s="13">
        <v>0.35555555555555601</v>
      </c>
      <c r="E564" s="13">
        <v>0.45046451100044799</v>
      </c>
      <c r="F564" s="13">
        <v>1.6569789499044401E-2</v>
      </c>
      <c r="G564" s="13">
        <v>0.96268510818481401</v>
      </c>
    </row>
    <row r="565" spans="1:7">
      <c r="A565">
        <v>569</v>
      </c>
      <c r="B565" s="88">
        <v>47</v>
      </c>
      <c r="C565" s="13">
        <v>0.48936170212766</v>
      </c>
      <c r="D565" s="13">
        <v>0.319148936170213</v>
      </c>
      <c r="E565" s="13">
        <v>0.43459348226005701</v>
      </c>
      <c r="F565" s="13">
        <v>2.0711319521069499E-2</v>
      </c>
      <c r="G565" s="13">
        <v>0.95850020647048995</v>
      </c>
    </row>
    <row r="566" spans="1:7">
      <c r="A566">
        <v>570</v>
      </c>
      <c r="B566" s="88">
        <v>34</v>
      </c>
      <c r="C566" s="13">
        <v>0.41176470588235298</v>
      </c>
      <c r="D566" s="13">
        <v>0.41176470588235298</v>
      </c>
      <c r="E566" s="13">
        <v>0.45420414620243399</v>
      </c>
      <c r="F566" s="13">
        <v>1.64554510265589E-2</v>
      </c>
      <c r="G566" s="13">
        <v>0.86633878946304299</v>
      </c>
    </row>
    <row r="567" spans="1:7">
      <c r="A567">
        <v>571</v>
      </c>
      <c r="B567" s="88">
        <v>47</v>
      </c>
      <c r="C567" s="13">
        <v>0.53191489361702105</v>
      </c>
      <c r="D567" s="13">
        <v>0.44680851063829802</v>
      </c>
      <c r="E567" s="13">
        <v>0.46731606712366702</v>
      </c>
      <c r="F567" s="13">
        <v>4.9325615167617798E-2</v>
      </c>
      <c r="G567" s="13">
        <v>0.98015862703323398</v>
      </c>
    </row>
    <row r="568" spans="1:7">
      <c r="A568">
        <v>572</v>
      </c>
      <c r="B568" s="88">
        <v>66</v>
      </c>
      <c r="C568" s="13">
        <v>0.37878787878787901</v>
      </c>
      <c r="D568" s="13">
        <v>0.31818181818181801</v>
      </c>
      <c r="E568" s="13">
        <v>0.40517090667377798</v>
      </c>
      <c r="F568" s="13">
        <v>1.3853879645466799E-2</v>
      </c>
      <c r="G568" s="13">
        <v>0.96518474817276001</v>
      </c>
    </row>
    <row r="569" spans="1:7">
      <c r="A569">
        <v>573</v>
      </c>
      <c r="B569" s="88">
        <v>37</v>
      </c>
      <c r="C569" s="13">
        <v>0.51351351351351304</v>
      </c>
      <c r="D569" s="13">
        <v>0.35135135135135098</v>
      </c>
      <c r="E569" s="13">
        <v>0.41280696669442402</v>
      </c>
      <c r="F569" s="13">
        <v>1.46147022023797E-2</v>
      </c>
      <c r="G569" s="13">
        <v>0.97251778841018699</v>
      </c>
    </row>
    <row r="570" spans="1:7">
      <c r="A570">
        <v>574</v>
      </c>
      <c r="B570" s="88">
        <v>44</v>
      </c>
      <c r="C570" s="13">
        <v>0.43181818181818199</v>
      </c>
      <c r="D570" s="13">
        <v>0.29545454545454503</v>
      </c>
      <c r="E570" s="13">
        <v>0.39331670575351901</v>
      </c>
      <c r="F570" s="13">
        <v>2.4293892085552202E-2</v>
      </c>
      <c r="G570" s="13">
        <v>0.94290351867675803</v>
      </c>
    </row>
    <row r="571" spans="1:7">
      <c r="A571">
        <v>575</v>
      </c>
      <c r="B571" s="88">
        <v>55</v>
      </c>
      <c r="C571" s="13">
        <v>0.63636363636363602</v>
      </c>
      <c r="D571" s="13">
        <v>0.527272727272727</v>
      </c>
      <c r="E571" s="13">
        <v>0.51857954466884804</v>
      </c>
      <c r="F571" s="13">
        <v>2.1383337676525099E-2</v>
      </c>
      <c r="G571" s="13">
        <v>0.97801375389099099</v>
      </c>
    </row>
    <row r="572" spans="1:7">
      <c r="A572">
        <v>576</v>
      </c>
      <c r="B572" s="88">
        <v>52</v>
      </c>
      <c r="C572" s="13">
        <v>0.5</v>
      </c>
      <c r="D572" s="13">
        <v>0.42307692307692302</v>
      </c>
      <c r="E572" s="13">
        <v>0.47987205230702601</v>
      </c>
      <c r="F572" s="13">
        <v>2.7147045359015499E-2</v>
      </c>
      <c r="G572" s="13">
        <v>0.89692026376724199</v>
      </c>
    </row>
    <row r="573" spans="1:7">
      <c r="A573">
        <v>577</v>
      </c>
      <c r="B573" s="88">
        <v>42</v>
      </c>
      <c r="C573" s="13">
        <v>0.40476190476190499</v>
      </c>
      <c r="D573" s="13">
        <v>0.38095238095238099</v>
      </c>
      <c r="E573" s="13">
        <v>0.440857551016268</v>
      </c>
      <c r="F573" s="13">
        <v>1.6999574378132799E-2</v>
      </c>
      <c r="G573" s="13">
        <v>0.97580438852310203</v>
      </c>
    </row>
    <row r="574" spans="1:7">
      <c r="A574">
        <v>578</v>
      </c>
      <c r="B574" s="88">
        <v>48</v>
      </c>
      <c r="C574" s="13">
        <v>0.47916666666666702</v>
      </c>
      <c r="D574" s="13">
        <v>0.39583333333333298</v>
      </c>
      <c r="E574" s="13">
        <v>0.46638190237960497</v>
      </c>
      <c r="F574" s="13">
        <v>1.9852576777338999E-2</v>
      </c>
      <c r="G574" s="13">
        <v>0.94130247831344604</v>
      </c>
    </row>
    <row r="575" spans="1:7">
      <c r="A575">
        <v>579</v>
      </c>
      <c r="B575" s="88">
        <v>44</v>
      </c>
      <c r="C575" s="13">
        <v>0.5</v>
      </c>
      <c r="D575" s="13">
        <v>0.43181818181818199</v>
      </c>
      <c r="E575" s="13">
        <v>0.468259587883949</v>
      </c>
      <c r="F575" s="13">
        <v>0.14312762022018399</v>
      </c>
      <c r="G575" s="13">
        <v>0.90469390153884899</v>
      </c>
    </row>
    <row r="576" spans="1:7">
      <c r="A576">
        <v>580</v>
      </c>
      <c r="B576" s="88">
        <v>40</v>
      </c>
      <c r="C576" s="13">
        <v>0.45</v>
      </c>
      <c r="D576" s="13">
        <v>0.35</v>
      </c>
      <c r="E576" s="13">
        <v>0.43768499139696398</v>
      </c>
      <c r="F576" s="13">
        <v>1.7150597646832501E-2</v>
      </c>
      <c r="G576" s="13">
        <v>0.96081954240798995</v>
      </c>
    </row>
    <row r="577" spans="1:7">
      <c r="A577">
        <v>581</v>
      </c>
      <c r="B577" s="88">
        <v>46</v>
      </c>
      <c r="C577" s="13">
        <v>0.45652173913043498</v>
      </c>
      <c r="D577" s="13">
        <v>0.434782608695652</v>
      </c>
      <c r="E577" s="13">
        <v>0.45779306429397798</v>
      </c>
      <c r="F577" s="13">
        <v>2.1757105365395501E-2</v>
      </c>
      <c r="G577" s="13">
        <v>0.96629422903060902</v>
      </c>
    </row>
    <row r="578" spans="1:7">
      <c r="A578">
        <v>582</v>
      </c>
      <c r="B578" s="88">
        <v>44</v>
      </c>
      <c r="C578" s="13">
        <v>0.38636363636363602</v>
      </c>
      <c r="D578" s="13">
        <v>0.38636363636363602</v>
      </c>
      <c r="E578" s="13">
        <v>0.48562082491645803</v>
      </c>
      <c r="F578" s="13">
        <v>2.93362494558096E-2</v>
      </c>
      <c r="G578" s="13">
        <v>0.96447908878326405</v>
      </c>
    </row>
    <row r="579" spans="1:7">
      <c r="A579">
        <v>583</v>
      </c>
      <c r="B579" s="88">
        <v>50</v>
      </c>
      <c r="C579" s="13">
        <v>0.46</v>
      </c>
      <c r="D579" s="13">
        <v>0.36</v>
      </c>
      <c r="E579" s="13">
        <v>0.44322300266474501</v>
      </c>
      <c r="F579" s="13">
        <v>2.5359174236655201E-2</v>
      </c>
      <c r="G579" s="13">
        <v>0.94888550043106101</v>
      </c>
    </row>
    <row r="580" spans="1:7">
      <c r="A580">
        <v>584</v>
      </c>
      <c r="B580" s="88">
        <v>48</v>
      </c>
      <c r="C580" s="13">
        <v>0.45833333333333298</v>
      </c>
      <c r="D580" s="13">
        <v>0.45833333333333298</v>
      </c>
      <c r="E580" s="13">
        <v>0.491874588304199</v>
      </c>
      <c r="F580" s="13">
        <v>2.75892149657011E-2</v>
      </c>
      <c r="G580" s="13">
        <v>0.88811862468719505</v>
      </c>
    </row>
    <row r="581" spans="1:7">
      <c r="A581">
        <v>585</v>
      </c>
      <c r="B581" s="88">
        <v>50</v>
      </c>
      <c r="C581" s="13">
        <v>0.42</v>
      </c>
      <c r="D581" s="13">
        <v>0.32</v>
      </c>
      <c r="E581" s="13">
        <v>0.44037983268499398</v>
      </c>
      <c r="F581" s="13">
        <v>0.18481874465942399</v>
      </c>
      <c r="G581" s="13">
        <v>0.82514196634292603</v>
      </c>
    </row>
    <row r="582" spans="1:7">
      <c r="A582">
        <v>586</v>
      </c>
      <c r="B582" s="88">
        <v>45</v>
      </c>
      <c r="C582" s="13">
        <v>0.422222222222222</v>
      </c>
      <c r="D582" s="13">
        <v>0.33333333333333298</v>
      </c>
      <c r="E582" s="13">
        <v>0.43323385549916199</v>
      </c>
      <c r="F582" s="13">
        <v>6.3070297241210896E-2</v>
      </c>
      <c r="G582" s="13">
        <v>0.97489374876022294</v>
      </c>
    </row>
    <row r="583" spans="1:7">
      <c r="A583">
        <v>587</v>
      </c>
      <c r="B583" s="88">
        <v>53</v>
      </c>
      <c r="C583" s="13">
        <v>0.39622641509433998</v>
      </c>
      <c r="D583" s="13">
        <v>0.339622641509434</v>
      </c>
      <c r="E583" s="13">
        <v>0.42627881699294401</v>
      </c>
      <c r="F583" s="13">
        <v>4.9366135150194203E-2</v>
      </c>
      <c r="G583" s="13">
        <v>0.89286577701568604</v>
      </c>
    </row>
    <row r="584" spans="1:7">
      <c r="A584">
        <v>588</v>
      </c>
      <c r="B584" s="88">
        <v>39</v>
      </c>
      <c r="C584" s="13">
        <v>0.43589743589743601</v>
      </c>
      <c r="D584" s="13">
        <v>0.46153846153846201</v>
      </c>
      <c r="E584" s="13">
        <v>0.49372756882355801</v>
      </c>
      <c r="F584" s="13">
        <v>8.0016337335109697E-2</v>
      </c>
      <c r="G584" s="13">
        <v>0.90395230054855302</v>
      </c>
    </row>
    <row r="585" spans="1:7">
      <c r="A585">
        <v>589</v>
      </c>
      <c r="B585" s="88">
        <v>44</v>
      </c>
      <c r="C585" s="13">
        <v>0.40909090909090901</v>
      </c>
      <c r="D585" s="13">
        <v>0.36363636363636398</v>
      </c>
      <c r="E585" s="13">
        <v>0.45274441469122101</v>
      </c>
      <c r="F585" s="13">
        <v>9.4949983060359996E-2</v>
      </c>
      <c r="G585" s="13">
        <v>0.938895523548126</v>
      </c>
    </row>
    <row r="586" spans="1:7">
      <c r="A586">
        <v>590</v>
      </c>
      <c r="B586" s="88">
        <v>47</v>
      </c>
      <c r="C586" s="13">
        <v>0.51063829787234005</v>
      </c>
      <c r="D586" s="13">
        <v>0.319148936170213</v>
      </c>
      <c r="E586" s="13">
        <v>0.46656717772179501</v>
      </c>
      <c r="F586" s="13">
        <v>3.2833464443683603E-2</v>
      </c>
      <c r="G586" s="13">
        <v>0.96122115850448597</v>
      </c>
    </row>
    <row r="587" spans="1:7">
      <c r="A587">
        <v>591</v>
      </c>
      <c r="B587" s="88">
        <v>47</v>
      </c>
      <c r="C587" s="13">
        <v>0.48936170212766</v>
      </c>
      <c r="D587" s="13">
        <v>0.340425531914894</v>
      </c>
      <c r="E587" s="13">
        <v>0.44305765478217901</v>
      </c>
      <c r="F587" s="13">
        <v>1.4677137136459399E-2</v>
      </c>
      <c r="G587" s="13">
        <v>0.97492355108261097</v>
      </c>
    </row>
    <row r="588" spans="1:7">
      <c r="A588">
        <v>592</v>
      </c>
      <c r="B588" s="88">
        <v>45</v>
      </c>
      <c r="C588" s="13">
        <v>0.422222222222222</v>
      </c>
      <c r="D588" s="13">
        <v>0.44444444444444398</v>
      </c>
      <c r="E588" s="13">
        <v>0.47058795111046903</v>
      </c>
      <c r="F588" s="13">
        <v>2.3510530591010999E-2</v>
      </c>
      <c r="G588" s="13">
        <v>0.96060478687286399</v>
      </c>
    </row>
    <row r="589" spans="1:7">
      <c r="A589">
        <v>593</v>
      </c>
      <c r="B589" s="88">
        <v>41</v>
      </c>
      <c r="C589" s="13">
        <v>0.36585365853658502</v>
      </c>
      <c r="D589" s="13">
        <v>0.34146341463414598</v>
      </c>
      <c r="E589" s="13">
        <v>0.42793376966402302</v>
      </c>
      <c r="F589" s="13">
        <v>2.6706555858254401E-2</v>
      </c>
      <c r="G589" s="13">
        <v>0.96555995941162098</v>
      </c>
    </row>
    <row r="590" spans="1:7">
      <c r="A590">
        <v>594</v>
      </c>
      <c r="B590" s="88">
        <v>35</v>
      </c>
      <c r="C590" s="13">
        <v>0.42857142857142899</v>
      </c>
      <c r="D590" s="13">
        <v>0.4</v>
      </c>
      <c r="E590" s="13">
        <v>0.48629753749285398</v>
      </c>
      <c r="F590" s="13">
        <v>2.4249162524938601E-2</v>
      </c>
      <c r="G590" s="13">
        <v>0.88728976249694802</v>
      </c>
    </row>
    <row r="591" spans="1:7">
      <c r="A591">
        <v>595</v>
      </c>
      <c r="B591" s="88">
        <v>62</v>
      </c>
      <c r="C591" s="13">
        <v>0.483870967741935</v>
      </c>
      <c r="D591" s="13">
        <v>0.38709677419354799</v>
      </c>
      <c r="E591" s="13">
        <v>0.48854779872682802</v>
      </c>
      <c r="F591" s="13">
        <v>0.118034444749355</v>
      </c>
      <c r="G591" s="13">
        <v>0.95193809270858798</v>
      </c>
    </row>
    <row r="592" spans="1:7">
      <c r="A592">
        <v>596</v>
      </c>
      <c r="B592" s="88">
        <v>56</v>
      </c>
      <c r="C592" s="13">
        <v>0.48214285714285698</v>
      </c>
      <c r="D592" s="13">
        <v>0.33928571428571402</v>
      </c>
      <c r="E592" s="13">
        <v>0.45327161019668</v>
      </c>
      <c r="F592" s="13">
        <v>3.9841901510953903E-2</v>
      </c>
      <c r="G592" s="13">
        <v>0.97354298830032304</v>
      </c>
    </row>
    <row r="593" spans="1:7">
      <c r="A593">
        <v>597</v>
      </c>
      <c r="B593" s="88">
        <v>35</v>
      </c>
      <c r="C593" s="13">
        <v>0.4</v>
      </c>
      <c r="D593" s="13">
        <v>0.34285714285714303</v>
      </c>
      <c r="E593" s="13">
        <v>0.467382962363107</v>
      </c>
      <c r="F593" s="13">
        <v>0.13323654234409299</v>
      </c>
      <c r="G593" s="13">
        <v>0.97683733701705899</v>
      </c>
    </row>
    <row r="594" spans="1:7">
      <c r="A594">
        <v>598</v>
      </c>
      <c r="B594" s="88">
        <v>58</v>
      </c>
      <c r="C594" s="13">
        <v>0.36206896551724099</v>
      </c>
      <c r="D594" s="13">
        <v>0.29310344827586199</v>
      </c>
      <c r="E594" s="13">
        <v>0.39039838529224002</v>
      </c>
      <c r="F594" s="13">
        <v>2.0972425118088701E-2</v>
      </c>
      <c r="G594" s="13">
        <v>0.97142606973648105</v>
      </c>
    </row>
    <row r="595" spans="1:7">
      <c r="A595">
        <v>599</v>
      </c>
      <c r="B595" s="88">
        <v>41</v>
      </c>
      <c r="C595" s="13">
        <v>0.46341463414634099</v>
      </c>
      <c r="D595" s="13">
        <v>0.39024390243902402</v>
      </c>
      <c r="E595" s="13">
        <v>0.45367200654454298</v>
      </c>
      <c r="F595" s="13">
        <v>3.3653102815151201E-2</v>
      </c>
      <c r="G595" s="13">
        <v>0.92600828409194902</v>
      </c>
    </row>
    <row r="596" spans="1:7">
      <c r="A596">
        <v>600</v>
      </c>
      <c r="B596" s="88">
        <v>58</v>
      </c>
      <c r="C596" s="13">
        <v>0.46551724137931</v>
      </c>
      <c r="D596" s="13">
        <v>0.41379310344827602</v>
      </c>
      <c r="E596" s="13">
        <v>0.47089919357978099</v>
      </c>
      <c r="F596" s="13">
        <v>1.6599528491497002E-2</v>
      </c>
      <c r="G596" s="13">
        <v>0.975652575492859</v>
      </c>
    </row>
    <row r="597" spans="1:7">
      <c r="A597">
        <v>601</v>
      </c>
      <c r="B597" s="88">
        <v>59</v>
      </c>
      <c r="C597" s="13">
        <v>0.45762711864406802</v>
      </c>
      <c r="D597" s="13">
        <v>0.23728813559322001</v>
      </c>
      <c r="E597" s="13">
        <v>0.41296918301890501</v>
      </c>
      <c r="F597" s="13">
        <v>2.4415267631411601E-2</v>
      </c>
      <c r="G597" s="13">
        <v>0.94072896242141701</v>
      </c>
    </row>
    <row r="598" spans="1:7">
      <c r="A598">
        <v>602</v>
      </c>
      <c r="B598" s="88">
        <v>45</v>
      </c>
      <c r="C598" s="13">
        <v>0.44444444444444398</v>
      </c>
      <c r="D598" s="13">
        <v>0.33333333333333298</v>
      </c>
      <c r="E598" s="13">
        <v>0.434183753033479</v>
      </c>
      <c r="F598" s="13">
        <v>1.69746056199074E-2</v>
      </c>
      <c r="G598" s="13">
        <v>0.86047738790512096</v>
      </c>
    </row>
    <row r="599" spans="1:7">
      <c r="A599">
        <v>603</v>
      </c>
      <c r="B599" s="88">
        <v>53</v>
      </c>
      <c r="C599" s="13">
        <v>0.39622641509433998</v>
      </c>
      <c r="D599" s="13">
        <v>0.22641509433962301</v>
      </c>
      <c r="E599" s="13">
        <v>0.36260355088227197</v>
      </c>
      <c r="F599" s="13">
        <v>1.41956564038992E-2</v>
      </c>
      <c r="G599" s="13">
        <v>0.81530237197875999</v>
      </c>
    </row>
    <row r="600" spans="1:7">
      <c r="A600">
        <v>604</v>
      </c>
      <c r="B600" s="88">
        <v>50</v>
      </c>
      <c r="C600" s="13">
        <v>0.46</v>
      </c>
      <c r="D600" s="13">
        <v>0.4</v>
      </c>
      <c r="E600" s="13">
        <v>0.47636456564068802</v>
      </c>
      <c r="F600" s="13">
        <v>0.12213953584432601</v>
      </c>
      <c r="G600" s="13">
        <v>0.97285795211792003</v>
      </c>
    </row>
    <row r="601" spans="1:7">
      <c r="A601">
        <v>605</v>
      </c>
      <c r="B601" s="88">
        <v>42</v>
      </c>
      <c r="C601" s="13">
        <v>0.28571428571428598</v>
      </c>
      <c r="D601" s="13">
        <v>0.35714285714285698</v>
      </c>
      <c r="E601" s="13">
        <v>0.42070835881999602</v>
      </c>
      <c r="F601" s="13">
        <v>2.0948495715856601E-2</v>
      </c>
      <c r="G601" s="13">
        <v>0.79551035165786699</v>
      </c>
    </row>
    <row r="602" spans="1:7">
      <c r="A602">
        <v>606</v>
      </c>
      <c r="B602" s="88">
        <v>37</v>
      </c>
      <c r="C602" s="13">
        <v>0.40540540540540498</v>
      </c>
      <c r="D602" s="13">
        <v>0.21621621621621601</v>
      </c>
      <c r="E602" s="13">
        <v>0.37992793583386703</v>
      </c>
      <c r="F602" s="13">
        <v>2.0379774272441899E-2</v>
      </c>
      <c r="G602" s="13">
        <v>0.78476536273956299</v>
      </c>
    </row>
    <row r="603" spans="1:7">
      <c r="A603">
        <v>607</v>
      </c>
      <c r="B603" s="88">
        <v>47</v>
      </c>
      <c r="C603" s="13">
        <v>0.340425531914894</v>
      </c>
      <c r="D603" s="13">
        <v>0.29787234042553201</v>
      </c>
      <c r="E603" s="13">
        <v>0.41562458492339899</v>
      </c>
      <c r="F603" s="13">
        <v>3.7377312779426602E-2</v>
      </c>
      <c r="G603" s="13">
        <v>0.95652014017105103</v>
      </c>
    </row>
    <row r="604" spans="1:7">
      <c r="A604">
        <v>608</v>
      </c>
      <c r="B604" s="88">
        <v>40</v>
      </c>
      <c r="C604" s="13">
        <v>0.47499999999999998</v>
      </c>
      <c r="D604" s="13">
        <v>0.5</v>
      </c>
      <c r="E604" s="13">
        <v>0.49505316801369198</v>
      </c>
      <c r="F604" s="13">
        <v>0.15148460865020799</v>
      </c>
      <c r="G604" s="13">
        <v>0.97279196977615401</v>
      </c>
    </row>
    <row r="605" spans="1:7">
      <c r="A605">
        <v>609</v>
      </c>
      <c r="B605" s="88">
        <v>38</v>
      </c>
      <c r="C605" s="13">
        <v>0.5</v>
      </c>
      <c r="D605" s="13">
        <v>0.47368421052631599</v>
      </c>
      <c r="E605" s="13">
        <v>0.45031585421805298</v>
      </c>
      <c r="F605" s="13">
        <v>2.0519511774182299E-2</v>
      </c>
      <c r="G605" s="13">
        <v>0.83270949125289895</v>
      </c>
    </row>
    <row r="606" spans="1:7">
      <c r="A606">
        <v>610</v>
      </c>
      <c r="B606" s="88">
        <v>35</v>
      </c>
      <c r="C606" s="13">
        <v>0.45714285714285702</v>
      </c>
      <c r="D606" s="13">
        <v>0.42857142857142899</v>
      </c>
      <c r="E606" s="13">
        <v>0.44519855696707999</v>
      </c>
      <c r="F606" s="13">
        <v>1.50449676439166E-2</v>
      </c>
      <c r="G606" s="13">
        <v>0.78990417718887296</v>
      </c>
    </row>
    <row r="607" spans="1:7">
      <c r="A607">
        <v>611</v>
      </c>
      <c r="B607" s="88">
        <v>44</v>
      </c>
      <c r="C607" s="13">
        <v>0.40909090909090901</v>
      </c>
      <c r="D607" s="13">
        <v>0.36363636363636398</v>
      </c>
      <c r="E607" s="13">
        <v>0.43266974711282702</v>
      </c>
      <c r="F607" s="13">
        <v>0.118010737001896</v>
      </c>
      <c r="G607" s="13">
        <v>0.93841248750686601</v>
      </c>
    </row>
    <row r="608" spans="1:7">
      <c r="A608">
        <v>612</v>
      </c>
      <c r="B608" s="88">
        <v>33</v>
      </c>
      <c r="C608" s="13">
        <v>0.54545454545454497</v>
      </c>
      <c r="D608" s="13">
        <v>0.42424242424242398</v>
      </c>
      <c r="E608" s="13">
        <v>0.46477455261981798</v>
      </c>
      <c r="F608" s="13">
        <v>8.0502696335315704E-2</v>
      </c>
      <c r="G608" s="13">
        <v>0.97486329078674305</v>
      </c>
    </row>
    <row r="609" spans="1:7">
      <c r="A609">
        <v>613</v>
      </c>
      <c r="B609" s="88">
        <v>48</v>
      </c>
      <c r="C609" s="13">
        <v>0.52083333333333304</v>
      </c>
      <c r="D609" s="13">
        <v>0.39583333333333298</v>
      </c>
      <c r="E609" s="13">
        <v>0.46053105895407498</v>
      </c>
      <c r="F609" s="13">
        <v>3.6773048341274303E-2</v>
      </c>
      <c r="G609" s="13">
        <v>0.97103494405746504</v>
      </c>
    </row>
    <row r="610" spans="1:7">
      <c r="A610">
        <v>614</v>
      </c>
      <c r="B610" s="88">
        <v>34</v>
      </c>
      <c r="C610" s="13">
        <v>0.5</v>
      </c>
      <c r="D610" s="13">
        <v>0.441176470588235</v>
      </c>
      <c r="E610" s="13">
        <v>0.51777552177800901</v>
      </c>
      <c r="F610" s="13">
        <v>0.12340434640646</v>
      </c>
      <c r="G610" s="13">
        <v>0.96011859178543102</v>
      </c>
    </row>
    <row r="611" spans="1:7">
      <c r="A611">
        <v>615</v>
      </c>
      <c r="B611" s="88">
        <v>40</v>
      </c>
      <c r="C611" s="13">
        <v>0.45</v>
      </c>
      <c r="D611" s="13">
        <v>0.4</v>
      </c>
      <c r="E611" s="13">
        <v>0.46301219156011902</v>
      </c>
      <c r="F611" s="13">
        <v>4.3583195656538003E-2</v>
      </c>
      <c r="G611" s="13">
        <v>0.95188224315643299</v>
      </c>
    </row>
    <row r="612" spans="1:7">
      <c r="A612">
        <v>616</v>
      </c>
      <c r="B612" s="88">
        <v>51</v>
      </c>
      <c r="C612" s="13">
        <v>0.39215686274509798</v>
      </c>
      <c r="D612" s="13">
        <v>0.31372549019607798</v>
      </c>
      <c r="E612" s="13">
        <v>0.42712721491561201</v>
      </c>
      <c r="F612" s="13">
        <v>0.137121692299843</v>
      </c>
      <c r="G612" s="13">
        <v>0.943503558635712</v>
      </c>
    </row>
    <row r="613" spans="1:7">
      <c r="A613">
        <v>617</v>
      </c>
      <c r="B613" s="88">
        <v>39</v>
      </c>
      <c r="C613" s="13">
        <v>0.41025641025641002</v>
      </c>
      <c r="D613" s="13">
        <v>0.35897435897435898</v>
      </c>
      <c r="E613" s="13">
        <v>0.452635302757606</v>
      </c>
      <c r="F613" s="13">
        <v>0.15056911110877999</v>
      </c>
      <c r="G613" s="13">
        <v>0.869343280792236</v>
      </c>
    </row>
    <row r="614" spans="1:7">
      <c r="A614">
        <v>618</v>
      </c>
      <c r="B614" s="88">
        <v>44</v>
      </c>
      <c r="C614" s="13">
        <v>0.54545454545454497</v>
      </c>
      <c r="D614" s="13">
        <v>0.52272727272727304</v>
      </c>
      <c r="E614" s="13">
        <v>0.47535568285225499</v>
      </c>
      <c r="F614" s="13">
        <v>2.18160878866911E-2</v>
      </c>
      <c r="G614" s="13">
        <v>0.96862518787384</v>
      </c>
    </row>
    <row r="615" spans="1:7">
      <c r="A615">
        <v>619</v>
      </c>
      <c r="B615" s="88">
        <v>43</v>
      </c>
      <c r="C615" s="13">
        <v>0.60465116279069797</v>
      </c>
      <c r="D615" s="13">
        <v>0.46511627906976699</v>
      </c>
      <c r="E615" s="13">
        <v>0.48892899425050501</v>
      </c>
      <c r="F615" s="13">
        <v>1.9647626206278801E-2</v>
      </c>
      <c r="G615" s="13">
        <v>0.88037979602813698</v>
      </c>
    </row>
    <row r="616" spans="1:7">
      <c r="A616">
        <v>620</v>
      </c>
      <c r="B616" s="88">
        <v>38</v>
      </c>
      <c r="C616" s="13">
        <v>0.55263157894736803</v>
      </c>
      <c r="D616" s="13">
        <v>0.34210526315789502</v>
      </c>
      <c r="E616" s="13">
        <v>0.481183145955009</v>
      </c>
      <c r="F616" s="13">
        <v>1.47283440455794E-2</v>
      </c>
      <c r="G616" s="13">
        <v>0.95912981033325195</v>
      </c>
    </row>
    <row r="617" spans="1:7">
      <c r="A617">
        <v>621</v>
      </c>
      <c r="B617" s="88">
        <v>39</v>
      </c>
      <c r="C617" s="13">
        <v>0.41025641025641002</v>
      </c>
      <c r="D617" s="13">
        <v>0.28205128205128199</v>
      </c>
      <c r="E617" s="13">
        <v>0.40822722017765001</v>
      </c>
      <c r="F617" s="13">
        <v>1.7485424876213101E-2</v>
      </c>
      <c r="G617" s="13">
        <v>0.94409626722335804</v>
      </c>
    </row>
    <row r="618" spans="1:7">
      <c r="A618">
        <v>622</v>
      </c>
      <c r="B618" s="88">
        <v>53</v>
      </c>
      <c r="C618" s="13">
        <v>0.37735849056603799</v>
      </c>
      <c r="D618" s="13">
        <v>0.30188679245283001</v>
      </c>
      <c r="E618" s="13">
        <v>0.40342018971184501</v>
      </c>
      <c r="F618" s="13">
        <v>3.6313626915216397E-2</v>
      </c>
      <c r="G618" s="13">
        <v>0.884635210037231</v>
      </c>
    </row>
    <row r="619" spans="1:7">
      <c r="A619">
        <v>623</v>
      </c>
      <c r="B619" s="88">
        <v>45</v>
      </c>
      <c r="C619" s="13">
        <v>0.37777777777777799</v>
      </c>
      <c r="D619" s="13">
        <v>0.31111111111111101</v>
      </c>
      <c r="E619" s="13">
        <v>0.42975023691024999</v>
      </c>
      <c r="F619" s="13">
        <v>2.7922095730900799E-2</v>
      </c>
      <c r="G619" s="13">
        <v>0.945514976978302</v>
      </c>
    </row>
    <row r="620" spans="1:7">
      <c r="A620">
        <v>624</v>
      </c>
      <c r="B620" s="88">
        <v>51</v>
      </c>
      <c r="C620" s="13">
        <v>0.37254901960784298</v>
      </c>
      <c r="D620" s="13">
        <v>0.29411764705882398</v>
      </c>
      <c r="E620" s="13">
        <v>0.42370230810461101</v>
      </c>
      <c r="F620" s="13">
        <v>2.4138720706105201E-2</v>
      </c>
      <c r="G620" s="13">
        <v>0.97838610410690297</v>
      </c>
    </row>
    <row r="621" spans="1:7">
      <c r="A621">
        <v>625</v>
      </c>
      <c r="B621" s="88">
        <v>55</v>
      </c>
      <c r="C621" s="13">
        <v>0.381818181818182</v>
      </c>
      <c r="D621" s="13">
        <v>0.32727272727272699</v>
      </c>
      <c r="E621" s="13">
        <v>0.43537540124221302</v>
      </c>
      <c r="F621" s="13">
        <v>2.5282675400376299E-2</v>
      </c>
      <c r="G621" s="13">
        <v>0.963295578956604</v>
      </c>
    </row>
    <row r="622" spans="1:7">
      <c r="A622">
        <v>626</v>
      </c>
      <c r="B622" s="88">
        <v>46</v>
      </c>
      <c r="C622" s="13">
        <v>0.26086956521739102</v>
      </c>
      <c r="D622" s="13">
        <v>0.26086956521739102</v>
      </c>
      <c r="E622" s="13">
        <v>0.38555119951944</v>
      </c>
      <c r="F622" s="13">
        <v>2.6629192754626298E-2</v>
      </c>
      <c r="G622" s="13">
        <v>0.98131012916564897</v>
      </c>
    </row>
    <row r="623" spans="1:7">
      <c r="A623">
        <v>627</v>
      </c>
      <c r="B623" s="88">
        <v>50</v>
      </c>
      <c r="C623" s="13">
        <v>0.54</v>
      </c>
      <c r="D623" s="13">
        <v>0.46</v>
      </c>
      <c r="E623" s="13">
        <v>0.48541308671236</v>
      </c>
      <c r="F623" s="13">
        <v>2.7357392013072999E-2</v>
      </c>
      <c r="G623" s="13">
        <v>0.96514689922332797</v>
      </c>
    </row>
    <row r="624" spans="1:7">
      <c r="A624">
        <v>628</v>
      </c>
      <c r="B624" s="88">
        <v>53</v>
      </c>
      <c r="C624" s="13">
        <v>0.50943396226415105</v>
      </c>
      <c r="D624" s="13">
        <v>0.35849056603773599</v>
      </c>
      <c r="E624" s="13">
        <v>0.46101986395441102</v>
      </c>
      <c r="F624" s="13">
        <v>2.3030901327729201E-2</v>
      </c>
      <c r="G624" s="13">
        <v>0.97016316652297996</v>
      </c>
    </row>
    <row r="625" spans="1:7">
      <c r="A625">
        <v>629</v>
      </c>
      <c r="B625" s="88">
        <v>25</v>
      </c>
      <c r="C625" s="13">
        <v>0.36</v>
      </c>
      <c r="D625" s="13">
        <v>0.28000000000000003</v>
      </c>
      <c r="E625" s="13">
        <v>0.41309031903743698</v>
      </c>
      <c r="F625" s="13">
        <v>0.15791650116443601</v>
      </c>
      <c r="G625" s="13">
        <v>0.96826505661010698</v>
      </c>
    </row>
    <row r="626" spans="1:7">
      <c r="A626">
        <v>630</v>
      </c>
      <c r="B626" s="88">
        <v>36</v>
      </c>
      <c r="C626" s="13">
        <v>0.52777777777777801</v>
      </c>
      <c r="D626" s="13">
        <v>0.47222222222222199</v>
      </c>
      <c r="E626" s="13">
        <v>0.49149491969082099</v>
      </c>
      <c r="F626" s="13">
        <v>0.129086509346962</v>
      </c>
      <c r="G626" s="13">
        <v>0.963736891746521</v>
      </c>
    </row>
    <row r="627" spans="1:7">
      <c r="A627">
        <v>631</v>
      </c>
      <c r="B627" s="88">
        <v>40</v>
      </c>
      <c r="C627" s="13">
        <v>0.35</v>
      </c>
      <c r="D627" s="13">
        <v>0.25</v>
      </c>
      <c r="E627" s="13">
        <v>0.411740615218878</v>
      </c>
      <c r="F627" s="13">
        <v>0.17005974054336501</v>
      </c>
      <c r="G627" s="13">
        <v>0.87169212102890004</v>
      </c>
    </row>
    <row r="628" spans="1:7">
      <c r="A628">
        <v>632</v>
      </c>
      <c r="B628" s="88">
        <v>45</v>
      </c>
      <c r="C628" s="13">
        <v>0.48888888888888898</v>
      </c>
      <c r="D628" s="13">
        <v>0.46666666666666701</v>
      </c>
      <c r="E628" s="13">
        <v>0.49790594586067699</v>
      </c>
      <c r="F628" s="13">
        <v>3.3695627003908199E-2</v>
      </c>
      <c r="G628" s="13">
        <v>0.970750331878662</v>
      </c>
    </row>
    <row r="629" spans="1:7">
      <c r="A629">
        <v>633</v>
      </c>
      <c r="B629" s="88">
        <v>52</v>
      </c>
      <c r="C629" s="13">
        <v>0.36538461538461497</v>
      </c>
      <c r="D629" s="13">
        <v>0.30769230769230799</v>
      </c>
      <c r="E629" s="13">
        <v>0.41739386305786103</v>
      </c>
      <c r="F629" s="13">
        <v>2.20180079340935E-2</v>
      </c>
      <c r="G629" s="13">
        <v>0.96294856071472201</v>
      </c>
    </row>
    <row r="630" spans="1:7">
      <c r="A630">
        <v>634</v>
      </c>
      <c r="B630" s="88">
        <v>37</v>
      </c>
      <c r="C630" s="13">
        <v>0.54054054054054101</v>
      </c>
      <c r="D630" s="13">
        <v>0.45945945945945899</v>
      </c>
      <c r="E630" s="13">
        <v>0.47922152960421299</v>
      </c>
      <c r="F630" s="13">
        <v>2.0870268344879199E-2</v>
      </c>
      <c r="G630" s="13">
        <v>0.975391864776611</v>
      </c>
    </row>
    <row r="631" spans="1:7">
      <c r="A631">
        <v>635</v>
      </c>
      <c r="B631" s="88">
        <v>52</v>
      </c>
      <c r="C631" s="13">
        <v>0.34615384615384598</v>
      </c>
      <c r="D631" s="13">
        <v>0.25</v>
      </c>
      <c r="E631" s="13">
        <v>0.378424165949512</v>
      </c>
      <c r="F631" s="13">
        <v>2.24571246653795E-2</v>
      </c>
      <c r="G631" s="13">
        <v>0.94483906030654896</v>
      </c>
    </row>
    <row r="632" spans="1:7">
      <c r="A632">
        <v>636</v>
      </c>
      <c r="B632" s="88">
        <v>52</v>
      </c>
      <c r="C632" s="13">
        <v>0.38461538461538503</v>
      </c>
      <c r="D632" s="13">
        <v>0.34615384615384598</v>
      </c>
      <c r="E632" s="13">
        <v>0.44193383320592899</v>
      </c>
      <c r="F632" s="13">
        <v>1.7996475100517301E-2</v>
      </c>
      <c r="G632" s="13">
        <v>0.97485685348510698</v>
      </c>
    </row>
    <row r="633" spans="1:7">
      <c r="A633">
        <v>637</v>
      </c>
      <c r="B633" s="88">
        <v>38</v>
      </c>
      <c r="C633" s="13">
        <v>0.394736842105263</v>
      </c>
      <c r="D633" s="13">
        <v>0.31578947368421101</v>
      </c>
      <c r="E633" s="13">
        <v>0.41787508522209399</v>
      </c>
      <c r="F633" s="13">
        <v>0.174815893173218</v>
      </c>
      <c r="G633" s="13">
        <v>0.96718740463256803</v>
      </c>
    </row>
    <row r="634" spans="1:7">
      <c r="A634">
        <v>638</v>
      </c>
      <c r="B634" s="88">
        <v>42</v>
      </c>
      <c r="C634" s="13">
        <v>0.33333333333333298</v>
      </c>
      <c r="D634" s="13">
        <v>0.26190476190476197</v>
      </c>
      <c r="E634" s="13">
        <v>0.39498411566906</v>
      </c>
      <c r="F634" s="13">
        <v>1.70519091188908E-2</v>
      </c>
      <c r="G634" s="13">
        <v>0.94960832595825195</v>
      </c>
    </row>
    <row r="635" spans="1:7">
      <c r="A635">
        <v>639</v>
      </c>
      <c r="B635" s="88">
        <v>52</v>
      </c>
      <c r="C635" s="13">
        <v>0.46153846153846201</v>
      </c>
      <c r="D635" s="13">
        <v>0.40384615384615402</v>
      </c>
      <c r="E635" s="13">
        <v>0.46096190609610999</v>
      </c>
      <c r="F635" s="13">
        <v>0.10942830145359</v>
      </c>
      <c r="G635" s="13">
        <v>0.97283679246902499</v>
      </c>
    </row>
    <row r="636" spans="1:7">
      <c r="A636">
        <v>640</v>
      </c>
      <c r="B636" s="88">
        <v>43</v>
      </c>
      <c r="C636" s="13">
        <v>0.60465116279069797</v>
      </c>
      <c r="D636" s="13">
        <v>0.418604651162791</v>
      </c>
      <c r="E636" s="13">
        <v>0.51093210314595405</v>
      </c>
      <c r="F636" s="13">
        <v>0.16620440781116499</v>
      </c>
      <c r="G636" s="13">
        <v>0.96944719552993797</v>
      </c>
    </row>
    <row r="637" spans="1:7">
      <c r="A637">
        <v>641</v>
      </c>
      <c r="B637" s="88">
        <v>53</v>
      </c>
      <c r="C637" s="13">
        <v>0.50943396226415105</v>
      </c>
      <c r="D637" s="13">
        <v>0.39622641509433998</v>
      </c>
      <c r="E637" s="13">
        <v>0.465811725424708</v>
      </c>
      <c r="F637" s="13">
        <v>1.9145628437399899E-2</v>
      </c>
      <c r="G637" s="13">
        <v>0.97326523065567005</v>
      </c>
    </row>
    <row r="638" spans="1:7">
      <c r="A638">
        <v>642</v>
      </c>
      <c r="B638" s="88">
        <v>53</v>
      </c>
      <c r="C638" s="13">
        <v>0.47169811320754701</v>
      </c>
      <c r="D638" s="13">
        <v>0.35849056603773599</v>
      </c>
      <c r="E638" s="13">
        <v>0.46089338774810401</v>
      </c>
      <c r="F638" s="13">
        <v>1.30437538027763E-2</v>
      </c>
      <c r="G638" s="13">
        <v>0.91072750091552701</v>
      </c>
    </row>
    <row r="639" spans="1:7">
      <c r="A639">
        <v>643</v>
      </c>
      <c r="B639" s="88">
        <v>47</v>
      </c>
      <c r="C639" s="13">
        <v>0.40425531914893598</v>
      </c>
      <c r="D639" s="13">
        <v>0.25531914893617003</v>
      </c>
      <c r="E639" s="13">
        <v>0.396906689760533</v>
      </c>
      <c r="F639" s="13">
        <v>2.6678800582885701E-2</v>
      </c>
      <c r="G639" s="13">
        <v>0.92984956502914395</v>
      </c>
    </row>
    <row r="640" spans="1:7">
      <c r="A640">
        <v>644</v>
      </c>
      <c r="B640" s="88">
        <v>40</v>
      </c>
      <c r="C640" s="13">
        <v>0.42499999999999999</v>
      </c>
      <c r="D640" s="13">
        <v>0.35</v>
      </c>
      <c r="E640" s="13">
        <v>0.43238998921588101</v>
      </c>
      <c r="F640" s="13">
        <v>2.51200553029776E-2</v>
      </c>
      <c r="G640" s="13">
        <v>0.97475987672805797</v>
      </c>
    </row>
    <row r="641" spans="1:7">
      <c r="A641">
        <v>645</v>
      </c>
      <c r="B641" s="88">
        <v>35</v>
      </c>
      <c r="C641" s="13">
        <v>0.371428571428571</v>
      </c>
      <c r="D641" s="13">
        <v>0.4</v>
      </c>
      <c r="E641" s="13">
        <v>0.45696719698607902</v>
      </c>
      <c r="F641" s="13">
        <v>1.514339633286E-2</v>
      </c>
      <c r="G641" s="13">
        <v>0.92883169651031505</v>
      </c>
    </row>
    <row r="642" spans="1:7">
      <c r="A642">
        <v>646</v>
      </c>
      <c r="B642" s="88">
        <v>50</v>
      </c>
      <c r="C642" s="13">
        <v>0.5</v>
      </c>
      <c r="D642" s="13">
        <v>0.46</v>
      </c>
      <c r="E642" s="13">
        <v>0.484467855170369</v>
      </c>
      <c r="F642" s="13">
        <v>4.4883754104375798E-2</v>
      </c>
      <c r="G642" s="13">
        <v>0.97450566291809104</v>
      </c>
    </row>
    <row r="643" spans="1:7">
      <c r="A643">
        <v>647</v>
      </c>
      <c r="B643" s="88">
        <v>50</v>
      </c>
      <c r="C643" s="13">
        <v>0.34</v>
      </c>
      <c r="D643" s="13">
        <v>0.28000000000000003</v>
      </c>
      <c r="E643" s="13">
        <v>0.412055838890374</v>
      </c>
      <c r="F643" s="13">
        <v>2.0796729251742401E-2</v>
      </c>
      <c r="G643" s="13">
        <v>0.82414186000823997</v>
      </c>
    </row>
    <row r="644" spans="1:7">
      <c r="A644">
        <v>648</v>
      </c>
      <c r="B644" s="88">
        <v>34</v>
      </c>
      <c r="C644" s="13">
        <v>0.41176470588235298</v>
      </c>
      <c r="D644" s="13">
        <v>0.38235294117647101</v>
      </c>
      <c r="E644" s="13">
        <v>0.442023073870908</v>
      </c>
      <c r="F644" s="13">
        <v>2.4761585518717801E-2</v>
      </c>
      <c r="G644" s="13">
        <v>0.93761700391769398</v>
      </c>
    </row>
    <row r="645" spans="1:7">
      <c r="A645">
        <v>649</v>
      </c>
      <c r="B645" s="88">
        <v>50</v>
      </c>
      <c r="C645" s="13">
        <v>0.52</v>
      </c>
      <c r="D645" s="13">
        <v>0.42</v>
      </c>
      <c r="E645" s="13">
        <v>0.46007857475429798</v>
      </c>
      <c r="F645" s="13">
        <v>1.66356451809406E-2</v>
      </c>
      <c r="G645" s="13">
        <v>0.97456747293472301</v>
      </c>
    </row>
    <row r="646" spans="1:7">
      <c r="A646">
        <v>650</v>
      </c>
      <c r="B646" s="88">
        <v>47</v>
      </c>
      <c r="C646" s="13">
        <v>0.55319148936170204</v>
      </c>
      <c r="D646" s="13">
        <v>0.42553191489361702</v>
      </c>
      <c r="E646" s="13">
        <v>0.46846065416615101</v>
      </c>
      <c r="F646" s="13">
        <v>6.7275471985340105E-2</v>
      </c>
      <c r="G646" s="13">
        <v>0.97936147451400801</v>
      </c>
    </row>
    <row r="647" spans="1:7">
      <c r="A647">
        <v>651</v>
      </c>
      <c r="B647" s="88">
        <v>45</v>
      </c>
      <c r="C647" s="13">
        <v>0.53333333333333299</v>
      </c>
      <c r="D647" s="13">
        <v>0.33333333333333298</v>
      </c>
      <c r="E647" s="13">
        <v>0.45071696007831202</v>
      </c>
      <c r="F647" s="13">
        <v>1.3680820353329201E-2</v>
      </c>
      <c r="G647" s="13">
        <v>0.97352445125579801</v>
      </c>
    </row>
    <row r="648" spans="1:7">
      <c r="A648">
        <v>652</v>
      </c>
      <c r="B648" s="88">
        <v>45</v>
      </c>
      <c r="C648" s="13">
        <v>0.33333333333333298</v>
      </c>
      <c r="D648" s="13">
        <v>0.35555555555555601</v>
      </c>
      <c r="E648" s="13">
        <v>0.43291579157941901</v>
      </c>
      <c r="F648" s="13">
        <v>1.9924955442547802E-2</v>
      </c>
      <c r="G648" s="13">
        <v>0.93881660699844405</v>
      </c>
    </row>
    <row r="649" spans="1:7">
      <c r="A649">
        <v>653</v>
      </c>
      <c r="B649" s="88">
        <v>34</v>
      </c>
      <c r="C649" s="13">
        <v>0.47058823529411797</v>
      </c>
      <c r="D649" s="13">
        <v>0.41176470588235298</v>
      </c>
      <c r="E649" s="13">
        <v>0.46803796510486001</v>
      </c>
      <c r="F649" s="13">
        <v>7.7985867857933003E-2</v>
      </c>
      <c r="G649" s="13">
        <v>0.96731245517730702</v>
      </c>
    </row>
    <row r="650" spans="1:7">
      <c r="A650">
        <v>654</v>
      </c>
      <c r="B650" s="88">
        <v>39</v>
      </c>
      <c r="C650" s="13">
        <v>0.43589743589743601</v>
      </c>
      <c r="D650" s="13">
        <v>0.43589743589743601</v>
      </c>
      <c r="E650" s="13">
        <v>0.48690872147488301</v>
      </c>
      <c r="F650" s="13">
        <v>2.3938262835145E-2</v>
      </c>
      <c r="G650" s="13">
        <v>0.97621470689773604</v>
      </c>
    </row>
    <row r="651" spans="1:7">
      <c r="A651">
        <v>655</v>
      </c>
      <c r="B651" s="88">
        <v>39</v>
      </c>
      <c r="C651" s="13">
        <v>0.512820512820513</v>
      </c>
      <c r="D651" s="13">
        <v>0.38461538461538503</v>
      </c>
      <c r="E651" s="13">
        <v>0.46416631059195801</v>
      </c>
      <c r="F651" s="13">
        <v>1.8948877230286602E-2</v>
      </c>
      <c r="G651" s="13">
        <v>0.95875775814056396</v>
      </c>
    </row>
    <row r="652" spans="1:7">
      <c r="A652">
        <v>656</v>
      </c>
      <c r="B652" s="88">
        <v>46</v>
      </c>
      <c r="C652" s="13">
        <v>0.434782608695652</v>
      </c>
      <c r="D652" s="13">
        <v>0.41304347826087001</v>
      </c>
      <c r="E652" s="13">
        <v>0.49106107652187297</v>
      </c>
      <c r="F652" s="13">
        <v>0.14367721974849701</v>
      </c>
      <c r="G652" s="13">
        <v>0.955067038536072</v>
      </c>
    </row>
    <row r="653" spans="1:7">
      <c r="A653">
        <v>657</v>
      </c>
      <c r="B653" s="88">
        <v>42</v>
      </c>
      <c r="C653" s="13">
        <v>0.42857142857142899</v>
      </c>
      <c r="D653" s="13">
        <v>0.33333333333333298</v>
      </c>
      <c r="E653" s="13">
        <v>0.43360145602907502</v>
      </c>
      <c r="F653" s="13">
        <v>2.8492253273725499E-2</v>
      </c>
      <c r="G653" s="13">
        <v>0.97560787200927701</v>
      </c>
    </row>
    <row r="654" spans="1:7">
      <c r="A654">
        <v>658</v>
      </c>
      <c r="B654" s="88">
        <v>49</v>
      </c>
      <c r="C654" s="13">
        <v>0.57142857142857095</v>
      </c>
      <c r="D654" s="13">
        <v>0.42857142857142899</v>
      </c>
      <c r="E654" s="13">
        <v>0.45148037039503802</v>
      </c>
      <c r="F654" s="13">
        <v>0.106338575482368</v>
      </c>
      <c r="G654" s="13">
        <v>0.97165989875793501</v>
      </c>
    </row>
    <row r="655" spans="1:7">
      <c r="A655">
        <v>659</v>
      </c>
      <c r="B655" s="88">
        <v>54</v>
      </c>
      <c r="C655" s="13">
        <v>0.46296296296296302</v>
      </c>
      <c r="D655" s="13">
        <v>0.33333333333333298</v>
      </c>
      <c r="E655" s="13">
        <v>0.45403968894647201</v>
      </c>
      <c r="F655" s="13">
        <v>5.0516512244939797E-2</v>
      </c>
      <c r="G655" s="13">
        <v>0.97606533765792802</v>
      </c>
    </row>
    <row r="656" spans="1:7">
      <c r="A656">
        <v>660</v>
      </c>
      <c r="B656" s="88">
        <v>50</v>
      </c>
      <c r="C656" s="13">
        <v>0.5</v>
      </c>
      <c r="D656" s="13">
        <v>0.5</v>
      </c>
      <c r="E656" s="13">
        <v>0.51860335405916003</v>
      </c>
      <c r="F656" s="13">
        <v>1.7594562843442001E-2</v>
      </c>
      <c r="G656" s="13">
        <v>0.93710792064666704</v>
      </c>
    </row>
    <row r="657" spans="1:7">
      <c r="A657">
        <v>661</v>
      </c>
      <c r="B657" s="88">
        <v>41</v>
      </c>
      <c r="C657" s="13">
        <v>0.48780487804877998</v>
      </c>
      <c r="D657" s="13">
        <v>0.48780487804877998</v>
      </c>
      <c r="E657" s="13">
        <v>0.48356403146938598</v>
      </c>
      <c r="F657" s="13">
        <v>2.41526328027248E-2</v>
      </c>
      <c r="G657" s="13">
        <v>0.97131180763244596</v>
      </c>
    </row>
    <row r="658" spans="1:7">
      <c r="A658">
        <v>662</v>
      </c>
      <c r="B658" s="88">
        <v>46</v>
      </c>
      <c r="C658" s="13">
        <v>0.47826086956521702</v>
      </c>
      <c r="D658" s="13">
        <v>0.34782608695652201</v>
      </c>
      <c r="E658" s="13">
        <v>0.44142001344943799</v>
      </c>
      <c r="F658" s="13">
        <v>1.9451214000582698E-2</v>
      </c>
      <c r="G658" s="13">
        <v>0.94998985528945901</v>
      </c>
    </row>
    <row r="659" spans="1:7">
      <c r="A659">
        <v>663</v>
      </c>
      <c r="B659" s="88">
        <v>60</v>
      </c>
      <c r="C659" s="13">
        <v>0.51666666666666705</v>
      </c>
      <c r="D659" s="13">
        <v>0.38333333333333303</v>
      </c>
      <c r="E659" s="13">
        <v>0.499770382667581</v>
      </c>
      <c r="F659" s="13">
        <v>9.9124498665332794E-2</v>
      </c>
      <c r="G659" s="13">
        <v>0.97260552644729603</v>
      </c>
    </row>
    <row r="660" spans="1:7">
      <c r="A660">
        <v>664</v>
      </c>
      <c r="B660" s="88">
        <v>47</v>
      </c>
      <c r="C660" s="13">
        <v>0.51063829787234005</v>
      </c>
      <c r="D660" s="13">
        <v>0.36170212765957399</v>
      </c>
      <c r="E660" s="13">
        <v>0.44158505957494398</v>
      </c>
      <c r="F660" s="13">
        <v>2.8372708708047902E-2</v>
      </c>
      <c r="G660" s="13">
        <v>0.95783424377441395</v>
      </c>
    </row>
    <row r="661" spans="1:7">
      <c r="A661">
        <v>665</v>
      </c>
      <c r="B661" s="88">
        <v>37</v>
      </c>
      <c r="C661" s="13">
        <v>0.35135135135135098</v>
      </c>
      <c r="D661" s="13">
        <v>0.27027027027027001</v>
      </c>
      <c r="E661" s="13">
        <v>0.41958050142872999</v>
      </c>
      <c r="F661" s="13">
        <v>2.32932101935148E-2</v>
      </c>
      <c r="G661" s="13">
        <v>0.97022193670272805</v>
      </c>
    </row>
    <row r="662" spans="1:7">
      <c r="A662">
        <v>666</v>
      </c>
      <c r="B662" s="88">
        <v>41</v>
      </c>
      <c r="C662" s="13">
        <v>0.39024390243902402</v>
      </c>
      <c r="D662" s="13">
        <v>0.34146341463414598</v>
      </c>
      <c r="E662" s="13">
        <v>0.433522091042705</v>
      </c>
      <c r="F662" s="13">
        <v>9.4228371977806105E-2</v>
      </c>
      <c r="G662" s="13">
        <v>0.87491536140441895</v>
      </c>
    </row>
    <row r="663" spans="1:7">
      <c r="A663">
        <v>667</v>
      </c>
      <c r="B663" s="88">
        <v>43</v>
      </c>
      <c r="C663" s="13">
        <v>0.372093023255814</v>
      </c>
      <c r="D663" s="13">
        <v>0.39534883720930197</v>
      </c>
      <c r="E663" s="13">
        <v>0.44466221514482801</v>
      </c>
      <c r="F663" s="13">
        <v>2.10651308298111E-2</v>
      </c>
      <c r="G663" s="13">
        <v>0.96225476264953602</v>
      </c>
    </row>
    <row r="664" spans="1:7">
      <c r="A664">
        <v>668</v>
      </c>
      <c r="B664" s="88">
        <v>43</v>
      </c>
      <c r="C664" s="13">
        <v>0.372093023255814</v>
      </c>
      <c r="D664" s="13">
        <v>0.32558139534883701</v>
      </c>
      <c r="E664" s="13">
        <v>0.40299459603116999</v>
      </c>
      <c r="F664" s="13">
        <v>1.8691105768084498E-2</v>
      </c>
      <c r="G664" s="13">
        <v>0.83791142702102706</v>
      </c>
    </row>
    <row r="665" spans="1:7">
      <c r="A665">
        <v>669</v>
      </c>
      <c r="B665" s="88">
        <v>51</v>
      </c>
      <c r="C665" s="13">
        <v>0.41176470588235298</v>
      </c>
      <c r="D665" s="13">
        <v>0.31372549019607798</v>
      </c>
      <c r="E665" s="13">
        <v>0.40943542363889102</v>
      </c>
      <c r="F665" s="13">
        <v>1.8132647499442101E-2</v>
      </c>
      <c r="G665" s="13">
        <v>0.956426560878754</v>
      </c>
    </row>
    <row r="666" spans="1:7">
      <c r="A666">
        <v>670</v>
      </c>
      <c r="B666" s="88">
        <v>59</v>
      </c>
      <c r="C666" s="13">
        <v>0.40677966101694901</v>
      </c>
      <c r="D666" s="13">
        <v>0.40677966101694901</v>
      </c>
      <c r="E666" s="13">
        <v>0.454847797782997</v>
      </c>
      <c r="F666" s="13">
        <v>1.9518449902534499E-2</v>
      </c>
      <c r="G666" s="13">
        <v>0.97640204429626498</v>
      </c>
    </row>
    <row r="667" spans="1:7">
      <c r="A667">
        <v>671</v>
      </c>
      <c r="B667" s="88">
        <v>48</v>
      </c>
      <c r="C667" s="13">
        <v>0.45833333333333298</v>
      </c>
      <c r="D667" s="13">
        <v>0.3125</v>
      </c>
      <c r="E667" s="13">
        <v>0.40066325932275498</v>
      </c>
      <c r="F667" s="13">
        <v>1.6025289893150298E-2</v>
      </c>
      <c r="G667" s="13">
        <v>0.92736619710922197</v>
      </c>
    </row>
    <row r="668" spans="1:7">
      <c r="A668">
        <v>672</v>
      </c>
      <c r="B668" s="88">
        <v>57</v>
      </c>
      <c r="C668" s="13">
        <v>0.61403508771929804</v>
      </c>
      <c r="D668" s="13">
        <v>0.47368421052631599</v>
      </c>
      <c r="E668" s="13">
        <v>0.50627739381110504</v>
      </c>
      <c r="F668" s="13">
        <v>2.1142443642020201E-2</v>
      </c>
      <c r="G668" s="13">
        <v>0.97127681970596302</v>
      </c>
    </row>
    <row r="669" spans="1:7">
      <c r="A669">
        <v>673</v>
      </c>
      <c r="B669" s="88">
        <v>53</v>
      </c>
      <c r="C669" s="13">
        <v>0.39622641509433998</v>
      </c>
      <c r="D669" s="13">
        <v>0.28301886792452802</v>
      </c>
      <c r="E669" s="13">
        <v>0.40538867612211199</v>
      </c>
      <c r="F669" s="13">
        <v>2.40072943270206E-2</v>
      </c>
      <c r="G669" s="13">
        <v>0.96628290414810203</v>
      </c>
    </row>
    <row r="670" spans="1:7">
      <c r="A670">
        <v>674</v>
      </c>
      <c r="B670" s="88">
        <v>41</v>
      </c>
      <c r="C670" s="13">
        <v>0.53658536585365901</v>
      </c>
      <c r="D670" s="13">
        <v>0.46341463414634099</v>
      </c>
      <c r="E670" s="13">
        <v>0.48492103556125599</v>
      </c>
      <c r="F670" s="13">
        <v>2.73403953760862E-2</v>
      </c>
      <c r="G670" s="13">
        <v>0.95376473665237405</v>
      </c>
    </row>
    <row r="671" spans="1:7">
      <c r="A671">
        <v>675</v>
      </c>
      <c r="B671" s="88">
        <v>45</v>
      </c>
      <c r="C671" s="13">
        <v>0.422222222222222</v>
      </c>
      <c r="D671" s="13">
        <v>0.33333333333333298</v>
      </c>
      <c r="E671" s="13">
        <v>0.46310060446460999</v>
      </c>
      <c r="F671" s="13">
        <v>4.4714681804180097E-2</v>
      </c>
      <c r="G671" s="13">
        <v>0.96903598308563199</v>
      </c>
    </row>
    <row r="672" spans="1:7">
      <c r="A672">
        <v>676</v>
      </c>
      <c r="B672" s="88">
        <v>45</v>
      </c>
      <c r="C672" s="13">
        <v>0.422222222222222</v>
      </c>
      <c r="D672" s="13">
        <v>0.35555555555555601</v>
      </c>
      <c r="E672" s="13">
        <v>0.44300947694314902</v>
      </c>
      <c r="F672" s="13">
        <v>2.6155265048146199E-2</v>
      </c>
      <c r="G672" s="13">
        <v>0.97118180990219105</v>
      </c>
    </row>
    <row r="673" spans="1:7">
      <c r="A673">
        <v>677</v>
      </c>
      <c r="B673" s="88">
        <v>42</v>
      </c>
      <c r="C673" s="13">
        <v>0.40476190476190499</v>
      </c>
      <c r="D673" s="13">
        <v>0.33333333333333298</v>
      </c>
      <c r="E673" s="13">
        <v>0.432951421033414</v>
      </c>
      <c r="F673" s="13">
        <v>2.07081809639931E-2</v>
      </c>
      <c r="G673" s="13">
        <v>0.96853470802307096</v>
      </c>
    </row>
    <row r="674" spans="1:7">
      <c r="A674">
        <v>678</v>
      </c>
      <c r="B674" s="88">
        <v>42</v>
      </c>
      <c r="C674" s="13">
        <v>0.547619047619048</v>
      </c>
      <c r="D674" s="13">
        <v>0.42857142857142899</v>
      </c>
      <c r="E674" s="13">
        <v>0.46611891358736002</v>
      </c>
      <c r="F674" s="13">
        <v>2.4794913828373E-2</v>
      </c>
      <c r="G674" s="13">
        <v>0.96854782104492199</v>
      </c>
    </row>
    <row r="675" spans="1:7">
      <c r="A675">
        <v>679</v>
      </c>
      <c r="B675" s="88">
        <v>66</v>
      </c>
      <c r="C675" s="13">
        <v>0.57575757575757602</v>
      </c>
      <c r="D675" s="13">
        <v>0.51515151515151503</v>
      </c>
      <c r="E675" s="13">
        <v>0.51477009966743703</v>
      </c>
      <c r="F675" s="13">
        <v>2.0857196301221799E-2</v>
      </c>
      <c r="G675" s="13">
        <v>0.95037269592285201</v>
      </c>
    </row>
    <row r="676" spans="1:7">
      <c r="A676">
        <v>680</v>
      </c>
      <c r="B676" s="88">
        <v>73</v>
      </c>
      <c r="C676" s="13">
        <v>0.43835616438356201</v>
      </c>
      <c r="D676" s="13">
        <v>0.43835616438356201</v>
      </c>
      <c r="E676" s="13">
        <v>0.45563019462542198</v>
      </c>
      <c r="F676" s="13">
        <v>2.1996958181261999E-2</v>
      </c>
      <c r="G676" s="13">
        <v>0.97688394784927401</v>
      </c>
    </row>
    <row r="677" spans="1:7">
      <c r="A677">
        <v>681</v>
      </c>
      <c r="B677" s="88">
        <v>58</v>
      </c>
      <c r="C677" s="13">
        <v>0.46551724137931</v>
      </c>
      <c r="D677" s="13">
        <v>0.34482758620689702</v>
      </c>
      <c r="E677" s="13">
        <v>0.43882413597071002</v>
      </c>
      <c r="F677" s="13">
        <v>2.6024987921118702E-2</v>
      </c>
      <c r="G677" s="13">
        <v>0.97554111480712902</v>
      </c>
    </row>
    <row r="678" spans="1:7">
      <c r="A678">
        <v>682</v>
      </c>
      <c r="B678" s="88">
        <v>57</v>
      </c>
      <c r="C678" s="13">
        <v>0.47368421052631599</v>
      </c>
      <c r="D678" s="13">
        <v>0.36842105263157898</v>
      </c>
      <c r="E678" s="13">
        <v>0.43068673324428097</v>
      </c>
      <c r="F678" s="13">
        <v>3.9049733430147199E-2</v>
      </c>
      <c r="G678" s="13">
        <v>0.86925840377807595</v>
      </c>
    </row>
    <row r="679" spans="1:7">
      <c r="A679">
        <v>683</v>
      </c>
      <c r="B679" s="88">
        <v>86</v>
      </c>
      <c r="C679" s="13">
        <v>0.44186046511627902</v>
      </c>
      <c r="D679" s="13">
        <v>0.34883720930232598</v>
      </c>
      <c r="E679" s="13">
        <v>0.43899195041334199</v>
      </c>
      <c r="F679" s="13">
        <v>2.79482379555702E-2</v>
      </c>
      <c r="G679" s="13">
        <v>0.97431606054305997</v>
      </c>
    </row>
    <row r="680" spans="1:7">
      <c r="A680">
        <v>684</v>
      </c>
      <c r="B680" s="88">
        <v>67</v>
      </c>
      <c r="C680" s="13">
        <v>0.41791044776119401</v>
      </c>
      <c r="D680" s="13">
        <v>0.34328358208955201</v>
      </c>
      <c r="E680" s="13">
        <v>0.42585000693242098</v>
      </c>
      <c r="F680" s="13">
        <v>2.4555219337344201E-2</v>
      </c>
      <c r="G680" s="13">
        <v>0.95829039812088002</v>
      </c>
    </row>
    <row r="681" spans="1:7">
      <c r="A681">
        <v>685</v>
      </c>
      <c r="B681" s="88">
        <v>58</v>
      </c>
      <c r="C681" s="13">
        <v>0.37931034482758602</v>
      </c>
      <c r="D681" s="13">
        <v>0.29310344827586199</v>
      </c>
      <c r="E681" s="13">
        <v>0.399558908466635</v>
      </c>
      <c r="F681" s="13">
        <v>0.126389935612679</v>
      </c>
      <c r="G681" s="13">
        <v>0.96534371376037598</v>
      </c>
    </row>
    <row r="682" spans="1:7">
      <c r="A682">
        <v>686</v>
      </c>
      <c r="B682" s="88">
        <v>71</v>
      </c>
      <c r="C682" s="13">
        <v>0.352112676056338</v>
      </c>
      <c r="D682" s="13">
        <v>0.29577464788732399</v>
      </c>
      <c r="E682" s="13">
        <v>0.40489573238915999</v>
      </c>
      <c r="F682" s="13">
        <v>2.4045718833804099E-2</v>
      </c>
      <c r="G682" s="13">
        <v>0.96947640180587802</v>
      </c>
    </row>
    <row r="683" spans="1:7">
      <c r="A683">
        <v>687</v>
      </c>
      <c r="B683" s="88">
        <v>61</v>
      </c>
      <c r="C683" s="13">
        <v>0.37704918032786899</v>
      </c>
      <c r="D683" s="13">
        <v>0.37704918032786899</v>
      </c>
      <c r="E683" s="13">
        <v>0.454335326298338</v>
      </c>
      <c r="F683" s="13">
        <v>4.5838609337806702E-2</v>
      </c>
      <c r="G683" s="13">
        <v>0.96827423572540305</v>
      </c>
    </row>
    <row r="684" spans="1:7">
      <c r="A684">
        <v>688</v>
      </c>
      <c r="B684" s="88">
        <v>64</v>
      </c>
      <c r="C684" s="13">
        <v>0.40625</v>
      </c>
      <c r="D684" s="13">
        <v>0.25</v>
      </c>
      <c r="E684" s="13">
        <v>0.38554619273054402</v>
      </c>
      <c r="F684" s="13">
        <v>3.00295930355787E-2</v>
      </c>
      <c r="G684" s="13">
        <v>0.95327222347259499</v>
      </c>
    </row>
    <row r="685" spans="1:7">
      <c r="A685">
        <v>689</v>
      </c>
      <c r="B685" s="88">
        <v>60</v>
      </c>
      <c r="C685" s="13">
        <v>0.43333333333333302</v>
      </c>
      <c r="D685" s="13">
        <v>0.33333333333333298</v>
      </c>
      <c r="E685" s="13">
        <v>0.41457623944928301</v>
      </c>
      <c r="F685" s="13">
        <v>2.3237109184265099E-2</v>
      </c>
      <c r="G685" s="13">
        <v>0.97284048795700095</v>
      </c>
    </row>
    <row r="686" spans="1:7">
      <c r="A686">
        <v>690</v>
      </c>
      <c r="B686" s="88">
        <v>65</v>
      </c>
      <c r="C686" s="13">
        <v>0.36923076923076897</v>
      </c>
      <c r="D686" s="13">
        <v>0.246153846153846</v>
      </c>
      <c r="E686" s="13">
        <v>0.35930335570413302</v>
      </c>
      <c r="F686" s="13">
        <v>2.26397328078747E-2</v>
      </c>
      <c r="G686" s="13">
        <v>0.96350324153900102</v>
      </c>
    </row>
    <row r="687" spans="1:7">
      <c r="A687">
        <v>691</v>
      </c>
      <c r="B687" s="88">
        <v>58</v>
      </c>
      <c r="C687" s="13">
        <v>0.37931034482758602</v>
      </c>
      <c r="D687" s="13">
        <v>0.31034482758620702</v>
      </c>
      <c r="E687" s="13">
        <v>0.37735405313814502</v>
      </c>
      <c r="F687" s="13">
        <v>3.2180946320295299E-2</v>
      </c>
      <c r="G687" s="13">
        <v>0.93874150514602706</v>
      </c>
    </row>
    <row r="688" spans="1:7">
      <c r="A688">
        <v>692</v>
      </c>
      <c r="B688" s="88">
        <v>78</v>
      </c>
      <c r="C688" s="13">
        <v>0.42307692307692302</v>
      </c>
      <c r="D688" s="13">
        <v>0.29487179487179499</v>
      </c>
      <c r="E688" s="13">
        <v>0.40297497961765699</v>
      </c>
      <c r="F688" s="13">
        <v>3.8732413202524199E-2</v>
      </c>
      <c r="G688" s="13">
        <v>0.97859174013137795</v>
      </c>
    </row>
    <row r="689" spans="1:7">
      <c r="A689">
        <v>693</v>
      </c>
      <c r="B689" s="88">
        <v>48</v>
      </c>
      <c r="C689" s="13">
        <v>0.39583333333333298</v>
      </c>
      <c r="D689" s="13">
        <v>0.25</v>
      </c>
      <c r="E689" s="13">
        <v>0.37554978299885999</v>
      </c>
      <c r="F689" s="13">
        <v>2.7506161481141999E-2</v>
      </c>
      <c r="G689" s="13">
        <v>0.96487623453140303</v>
      </c>
    </row>
    <row r="690" spans="1:7">
      <c r="A690">
        <v>694</v>
      </c>
      <c r="B690" s="88">
        <v>52</v>
      </c>
      <c r="C690" s="13">
        <v>0.40384615384615402</v>
      </c>
      <c r="D690" s="13">
        <v>0.28846153846153799</v>
      </c>
      <c r="E690" s="13">
        <v>0.40298867411911499</v>
      </c>
      <c r="F690" s="13">
        <v>3.1934812664985698E-2</v>
      </c>
      <c r="G690" s="13">
        <v>0.97228074073791504</v>
      </c>
    </row>
    <row r="691" spans="1:7">
      <c r="A691">
        <v>695</v>
      </c>
      <c r="B691" s="88">
        <v>60</v>
      </c>
      <c r="C691" s="13">
        <v>0.35</v>
      </c>
      <c r="D691" s="13">
        <v>0.3</v>
      </c>
      <c r="E691" s="13">
        <v>0.39192703732599798</v>
      </c>
      <c r="F691" s="13">
        <v>3.8078259676694898E-2</v>
      </c>
      <c r="G691" s="13">
        <v>0.97144597768783603</v>
      </c>
    </row>
    <row r="692" spans="1:7">
      <c r="A692">
        <v>696</v>
      </c>
      <c r="B692" s="88">
        <v>52</v>
      </c>
      <c r="C692" s="13">
        <v>0.42307692307692302</v>
      </c>
      <c r="D692" s="13">
        <v>0.44230769230769201</v>
      </c>
      <c r="E692" s="13">
        <v>0.45339158614380998</v>
      </c>
      <c r="F692" s="13">
        <v>5.5448573082685498E-2</v>
      </c>
      <c r="G692" s="13">
        <v>0.82062351703643799</v>
      </c>
    </row>
    <row r="693" spans="1:7">
      <c r="A693">
        <v>697</v>
      </c>
      <c r="B693" s="88">
        <v>46</v>
      </c>
      <c r="C693" s="13">
        <v>0.5</v>
      </c>
      <c r="D693" s="13">
        <v>0.282608695652174</v>
      </c>
      <c r="E693" s="13">
        <v>0.41490173809554298</v>
      </c>
      <c r="F693" s="13">
        <v>6.9374300539493602E-2</v>
      </c>
      <c r="G693" s="13">
        <v>0.95651131868362405</v>
      </c>
    </row>
    <row r="694" spans="1:7">
      <c r="A694">
        <v>698</v>
      </c>
      <c r="B694" s="88">
        <v>48</v>
      </c>
      <c r="C694" s="13">
        <v>0.41666666666666702</v>
      </c>
      <c r="D694" s="13">
        <v>0.20833333333333301</v>
      </c>
      <c r="E694" s="13">
        <v>0.34424188298483699</v>
      </c>
      <c r="F694" s="13">
        <v>4.0456548333168002E-2</v>
      </c>
      <c r="G694" s="13">
        <v>0.80376309156417802</v>
      </c>
    </row>
    <row r="695" spans="1:7">
      <c r="A695">
        <v>699</v>
      </c>
      <c r="B695" s="88">
        <v>39</v>
      </c>
      <c r="C695" s="13">
        <v>0.41025641025641002</v>
      </c>
      <c r="D695" s="13">
        <v>0.230769230769231</v>
      </c>
      <c r="E695" s="13">
        <v>0.38065139280679899</v>
      </c>
      <c r="F695" s="13">
        <v>9.5802716910839095E-2</v>
      </c>
      <c r="G695" s="13">
        <v>0.966314136981964</v>
      </c>
    </row>
    <row r="696" spans="1:7">
      <c r="A696">
        <v>700</v>
      </c>
      <c r="B696" s="88">
        <v>36</v>
      </c>
      <c r="C696" s="13">
        <v>0.30555555555555602</v>
      </c>
      <c r="D696" s="13">
        <v>0.16666666666666699</v>
      </c>
      <c r="E696" s="13">
        <v>0.32291387590683202</v>
      </c>
      <c r="F696" s="13">
        <v>4.4671531766653103E-2</v>
      </c>
      <c r="G696" s="13">
        <v>0.94238084554672197</v>
      </c>
    </row>
    <row r="697" spans="1:7">
      <c r="A697">
        <v>701</v>
      </c>
      <c r="B697" s="88">
        <v>34</v>
      </c>
      <c r="C697" s="13">
        <v>0.38235294117647101</v>
      </c>
      <c r="D697" s="13">
        <v>0.38235294117647101</v>
      </c>
      <c r="E697" s="13">
        <v>0.401823461603592</v>
      </c>
      <c r="F697" s="13">
        <v>4.8316661268472699E-2</v>
      </c>
      <c r="G697" s="13">
        <v>0.81709861755371105</v>
      </c>
    </row>
    <row r="698" spans="1:7">
      <c r="A698">
        <v>702</v>
      </c>
      <c r="B698" s="88">
        <v>28</v>
      </c>
      <c r="C698" s="13">
        <v>0.32142857142857101</v>
      </c>
      <c r="D698" s="13">
        <v>0.32142857142857101</v>
      </c>
      <c r="E698" s="13">
        <v>0.40805489436856301</v>
      </c>
      <c r="F698" s="13">
        <v>7.0048265159130096E-2</v>
      </c>
      <c r="G698" s="13">
        <v>0.97696781158447299</v>
      </c>
    </row>
    <row r="699" spans="1:7">
      <c r="A699">
        <v>703</v>
      </c>
      <c r="B699" s="88">
        <v>35</v>
      </c>
      <c r="C699" s="13">
        <v>0.42857142857142899</v>
      </c>
      <c r="D699" s="13">
        <v>0.314285714285714</v>
      </c>
      <c r="E699" s="13">
        <v>0.39988443063838103</v>
      </c>
      <c r="F699" s="13">
        <v>4.4677734375E-2</v>
      </c>
      <c r="G699" s="13">
        <v>0.96683692932128895</v>
      </c>
    </row>
    <row r="700" spans="1:7">
      <c r="A700">
        <v>704</v>
      </c>
      <c r="B700" s="88">
        <v>25</v>
      </c>
      <c r="C700" s="13">
        <v>0.36</v>
      </c>
      <c r="D700" s="13">
        <v>0.16</v>
      </c>
      <c r="E700" s="13">
        <v>0.31795407257974101</v>
      </c>
      <c r="F700" s="13">
        <v>3.0940433964133301E-2</v>
      </c>
      <c r="G700" s="13">
        <v>0.96265465021133401</v>
      </c>
    </row>
    <row r="701" spans="1:7">
      <c r="A701">
        <v>705</v>
      </c>
      <c r="B701" s="88">
        <v>36</v>
      </c>
      <c r="C701" s="13">
        <v>0.5</v>
      </c>
      <c r="D701" s="13">
        <v>0.36111111111111099</v>
      </c>
      <c r="E701" s="13">
        <v>0.385643709657921</v>
      </c>
      <c r="F701" s="13">
        <v>3.5937484353780698E-2</v>
      </c>
      <c r="G701" s="13">
        <v>0.84226649999618497</v>
      </c>
    </row>
    <row r="702" spans="1:7">
      <c r="A702">
        <v>706</v>
      </c>
      <c r="B702" s="88">
        <v>29</v>
      </c>
      <c r="C702" s="13">
        <v>0.24137931034482801</v>
      </c>
      <c r="D702" s="13">
        <v>0.13793103448275901</v>
      </c>
      <c r="E702" s="13">
        <v>0.31721445481325</v>
      </c>
      <c r="F702" s="13">
        <v>6.9745406508445698E-2</v>
      </c>
      <c r="G702" s="13">
        <v>0.78772014379501298</v>
      </c>
    </row>
    <row r="703" spans="1:7">
      <c r="A703">
        <v>707</v>
      </c>
      <c r="B703" s="88">
        <v>21</v>
      </c>
      <c r="C703" s="13">
        <v>0.476190476190476</v>
      </c>
      <c r="D703" s="13">
        <v>0.33333333333333298</v>
      </c>
      <c r="E703" s="13">
        <v>0.40170286205552902</v>
      </c>
      <c r="F703" s="13">
        <v>7.7291160821914701E-2</v>
      </c>
      <c r="G703" s="13">
        <v>0.96859657764434803</v>
      </c>
    </row>
    <row r="704" spans="1:7">
      <c r="A704">
        <v>708</v>
      </c>
      <c r="B704" s="88">
        <v>33</v>
      </c>
      <c r="C704" s="13">
        <v>0.51515151515151503</v>
      </c>
      <c r="D704" s="13">
        <v>0.27272727272727298</v>
      </c>
      <c r="E704" s="13">
        <v>0.38409656274950899</v>
      </c>
      <c r="F704" s="13">
        <v>3.3609200268983799E-2</v>
      </c>
      <c r="G704" s="13">
        <v>0.97281497716903698</v>
      </c>
    </row>
    <row r="705" spans="1:7">
      <c r="A705">
        <v>709</v>
      </c>
      <c r="B705" s="88">
        <v>42</v>
      </c>
      <c r="C705" s="13">
        <v>0.547619047619048</v>
      </c>
      <c r="D705" s="13">
        <v>0.38095238095238099</v>
      </c>
      <c r="E705" s="13">
        <v>0.42774753166096602</v>
      </c>
      <c r="F705" s="13">
        <v>6.1551973223686197E-2</v>
      </c>
      <c r="G705" s="13">
        <v>0.94872313737869296</v>
      </c>
    </row>
    <row r="706" spans="1:7">
      <c r="A706">
        <v>710</v>
      </c>
      <c r="B706" s="88">
        <v>44</v>
      </c>
      <c r="C706" s="13">
        <v>0.45454545454545497</v>
      </c>
      <c r="D706" s="13">
        <v>0.29545454545454503</v>
      </c>
      <c r="E706" s="13">
        <v>0.40250785013830098</v>
      </c>
      <c r="F706" s="13">
        <v>4.1577532887458801E-2</v>
      </c>
      <c r="G706" s="13">
        <v>0.96891766786575295</v>
      </c>
    </row>
    <row r="707" spans="1:7">
      <c r="A707">
        <v>711</v>
      </c>
      <c r="B707" s="88">
        <v>39</v>
      </c>
      <c r="C707" s="13">
        <v>0.30769230769230799</v>
      </c>
      <c r="D707" s="13">
        <v>0.256410256410256</v>
      </c>
      <c r="E707" s="13">
        <v>0.34759889972897701</v>
      </c>
      <c r="F707" s="13">
        <v>2.5693668052554099E-2</v>
      </c>
      <c r="G707" s="13">
        <v>0.95630902051925704</v>
      </c>
    </row>
    <row r="708" spans="1:7">
      <c r="A708">
        <v>712</v>
      </c>
      <c r="B708" s="88">
        <v>40</v>
      </c>
      <c r="C708" s="13">
        <v>0.4</v>
      </c>
      <c r="D708" s="13">
        <v>0.27500000000000002</v>
      </c>
      <c r="E708" s="13">
        <v>0.32989569045603301</v>
      </c>
      <c r="F708" s="13">
        <v>4.2084451764821999E-2</v>
      </c>
      <c r="G708" s="13">
        <v>0.84648013114929199</v>
      </c>
    </row>
    <row r="709" spans="1:7">
      <c r="A709">
        <v>713</v>
      </c>
      <c r="B709" s="88">
        <v>51</v>
      </c>
      <c r="C709" s="13">
        <v>0.35294117647058798</v>
      </c>
      <c r="D709" s="13">
        <v>0.37254901960784298</v>
      </c>
      <c r="E709" s="13">
        <v>0.37861450966082399</v>
      </c>
      <c r="F709" s="13">
        <v>3.53588163852692E-2</v>
      </c>
      <c r="G709" s="13">
        <v>0.92734706401824996</v>
      </c>
    </row>
    <row r="710" spans="1:7">
      <c r="A710">
        <v>714</v>
      </c>
      <c r="B710" s="88">
        <v>54</v>
      </c>
      <c r="C710" s="13">
        <v>0.42592592592592599</v>
      </c>
      <c r="D710" s="13">
        <v>0.42592592592592599</v>
      </c>
      <c r="E710" s="13">
        <v>0.43791886205198599</v>
      </c>
      <c r="F710" s="13">
        <v>2.87221446633339E-2</v>
      </c>
      <c r="G710" s="13">
        <v>0.971604883670807</v>
      </c>
    </row>
    <row r="711" spans="1:7">
      <c r="A711">
        <v>715</v>
      </c>
      <c r="B711" s="88">
        <v>67</v>
      </c>
      <c r="C711" s="13">
        <v>0.37313432835820898</v>
      </c>
      <c r="D711" s="13">
        <v>0.26865671641791</v>
      </c>
      <c r="E711" s="13">
        <v>0.39309017805021201</v>
      </c>
      <c r="F711" s="13">
        <v>8.1442847847938496E-2</v>
      </c>
      <c r="G711" s="13">
        <v>0.97213268280029297</v>
      </c>
    </row>
    <row r="712" spans="1:7">
      <c r="A712">
        <v>716</v>
      </c>
      <c r="B712" s="88">
        <v>83</v>
      </c>
      <c r="C712" s="13">
        <v>0.50602409638554202</v>
      </c>
      <c r="D712" s="13">
        <v>0.421686746987952</v>
      </c>
      <c r="E712" s="13">
        <v>0.47202055937195397</v>
      </c>
      <c r="F712" s="13">
        <v>0.10180876404047</v>
      </c>
      <c r="G712" s="13">
        <v>0.970012187957764</v>
      </c>
    </row>
    <row r="713" spans="1:7">
      <c r="A713">
        <v>717</v>
      </c>
      <c r="B713" s="88">
        <v>96</v>
      </c>
      <c r="C713" s="13">
        <v>0.36458333333333298</v>
      </c>
      <c r="D713" s="13">
        <v>0.27083333333333298</v>
      </c>
      <c r="E713" s="13">
        <v>0.38040121776672697</v>
      </c>
      <c r="F713" s="13">
        <v>3.9431437849998502E-2</v>
      </c>
      <c r="G713" s="13">
        <v>0.96659666299819902</v>
      </c>
    </row>
    <row r="714" spans="1:7">
      <c r="A714">
        <v>718</v>
      </c>
      <c r="B714" s="88">
        <v>128</v>
      </c>
      <c r="C714" s="13">
        <v>0.265625</v>
      </c>
      <c r="D714" s="13">
        <v>0.2109375</v>
      </c>
      <c r="E714" s="13">
        <v>0.29873401331133198</v>
      </c>
      <c r="F714" s="13">
        <v>3.75479385256767E-2</v>
      </c>
      <c r="G714" s="13">
        <v>0.95991849899292003</v>
      </c>
    </row>
    <row r="715" spans="1:7">
      <c r="A715">
        <v>719</v>
      </c>
      <c r="B715" s="88">
        <v>205</v>
      </c>
      <c r="C715" s="13">
        <v>0.28780487804878002</v>
      </c>
      <c r="D715" s="13">
        <v>0.2</v>
      </c>
      <c r="E715" s="13">
        <v>0.268314086227882</v>
      </c>
      <c r="F715" s="13">
        <v>2.2552739828825E-2</v>
      </c>
      <c r="G715" s="13">
        <v>0.95019203424453702</v>
      </c>
    </row>
    <row r="716" spans="1:7">
      <c r="A716">
        <v>720</v>
      </c>
      <c r="B716" s="88">
        <v>511</v>
      </c>
      <c r="C716" s="13">
        <v>0.19373776908023499</v>
      </c>
      <c r="D716" s="13">
        <v>0.12915851272015699</v>
      </c>
      <c r="E716" s="13">
        <v>0.20562820656338099</v>
      </c>
      <c r="F716" s="13">
        <v>2.0425973460078201E-2</v>
      </c>
      <c r="G716" s="13">
        <v>0.93999516963958696</v>
      </c>
    </row>
    <row r="717" spans="1:7">
      <c r="B717" s="13"/>
      <c r="C717" s="13"/>
      <c r="D717" s="13"/>
      <c r="E717" s="13"/>
      <c r="F717" s="13"/>
    </row>
    <row r="718" spans="1:7">
      <c r="B718" s="13"/>
      <c r="C718" s="13"/>
      <c r="D718" s="13"/>
      <c r="E718" s="13"/>
      <c r="F718" s="13"/>
    </row>
    <row r="719" spans="1:7">
      <c r="B719" s="13"/>
      <c r="C719" s="13"/>
      <c r="D719" s="13"/>
      <c r="E719" s="13"/>
      <c r="F719" s="13"/>
    </row>
    <row r="720" spans="1:7">
      <c r="B720" s="13"/>
      <c r="C720" s="13"/>
      <c r="D720" s="13"/>
      <c r="E720" s="13"/>
      <c r="F720" s="13"/>
    </row>
    <row r="721" spans="2:6">
      <c r="B721" s="13"/>
      <c r="C721" s="13"/>
      <c r="D721" s="13"/>
      <c r="E721" s="13"/>
      <c r="F721" s="13"/>
    </row>
    <row r="722" spans="2:6">
      <c r="B722" s="13"/>
      <c r="C722" s="13"/>
      <c r="D722" s="13"/>
      <c r="E722" s="13"/>
      <c r="F722" s="13"/>
    </row>
    <row r="723" spans="2:6">
      <c r="B723" s="13"/>
      <c r="C723" s="13"/>
      <c r="D723" s="13"/>
      <c r="E723" s="13"/>
      <c r="F723" s="13"/>
    </row>
    <row r="724" spans="2:6">
      <c r="B724" s="13"/>
      <c r="C724" s="13"/>
      <c r="D724" s="13"/>
      <c r="E724" s="13"/>
      <c r="F724" s="13"/>
    </row>
    <row r="725" spans="2:6">
      <c r="B725" s="13"/>
      <c r="C725" s="13"/>
      <c r="D725" s="13"/>
      <c r="E725" s="13"/>
      <c r="F725" s="13"/>
    </row>
    <row r="726" spans="2:6">
      <c r="B726" s="13"/>
      <c r="C726" s="13"/>
      <c r="D726" s="13"/>
      <c r="E726" s="13"/>
      <c r="F726" s="13"/>
    </row>
    <row r="727" spans="2:6">
      <c r="B727" s="13"/>
      <c r="C727" s="13"/>
      <c r="D727" s="13"/>
      <c r="E727" s="13"/>
      <c r="F727" s="13"/>
    </row>
    <row r="728" spans="2:6">
      <c r="B728" s="13"/>
      <c r="C728" s="13"/>
      <c r="D728" s="13"/>
      <c r="E728" s="13"/>
      <c r="F728" s="13"/>
    </row>
    <row r="729" spans="2:6">
      <c r="B729" s="13"/>
      <c r="C729" s="13"/>
      <c r="D729" s="13"/>
      <c r="E729" s="13"/>
      <c r="F729" s="13"/>
    </row>
    <row r="730" spans="2:6">
      <c r="B730" s="13"/>
      <c r="C730" s="13"/>
      <c r="D730" s="13"/>
      <c r="E730" s="13"/>
      <c r="F730" s="13"/>
    </row>
    <row r="731" spans="2:6">
      <c r="B731" s="13"/>
      <c r="C731" s="13"/>
      <c r="D731" s="13"/>
      <c r="E731" s="13"/>
      <c r="F731" s="13"/>
    </row>
    <row r="732" spans="2:6">
      <c r="B732" s="13"/>
      <c r="C732" s="13"/>
      <c r="D732" s="13"/>
      <c r="E732" s="13"/>
      <c r="F732" s="13"/>
    </row>
    <row r="733" spans="2:6">
      <c r="B733" s="13"/>
      <c r="C733" s="13"/>
      <c r="D733" s="13"/>
      <c r="E733" s="13"/>
      <c r="F733" s="13"/>
    </row>
    <row r="734" spans="2:6">
      <c r="B734" s="13"/>
      <c r="C734" s="13"/>
      <c r="D734" s="13"/>
      <c r="E734" s="13"/>
      <c r="F734" s="13"/>
    </row>
    <row r="735" spans="2:6">
      <c r="B735" s="13"/>
      <c r="C735" s="13"/>
      <c r="D735" s="13"/>
      <c r="E735" s="13"/>
      <c r="F735" s="13"/>
    </row>
    <row r="736" spans="2:6">
      <c r="B736" s="13"/>
      <c r="C736" s="13"/>
      <c r="D736" s="13"/>
      <c r="E736" s="13"/>
      <c r="F736" s="13"/>
    </row>
    <row r="737" spans="2:6">
      <c r="B737" s="13"/>
      <c r="C737" s="13"/>
      <c r="D737" s="13"/>
      <c r="E737" s="13"/>
      <c r="F737" s="13"/>
    </row>
    <row r="738" spans="2:6">
      <c r="B738" s="13"/>
      <c r="C738" s="13"/>
      <c r="D738" s="13"/>
      <c r="E738" s="13"/>
      <c r="F738" s="13"/>
    </row>
    <row r="739" spans="2:6">
      <c r="B739" s="13"/>
      <c r="C739" s="13"/>
      <c r="D739" s="13"/>
      <c r="E739" s="13"/>
      <c r="F739" s="13"/>
    </row>
    <row r="740" spans="2:6">
      <c r="B740" s="13"/>
      <c r="C740" s="13"/>
      <c r="D740" s="13"/>
      <c r="E740" s="13"/>
      <c r="F740" s="13"/>
    </row>
    <row r="741" spans="2:6">
      <c r="B741" s="13"/>
      <c r="C741" s="13"/>
      <c r="D741" s="13"/>
      <c r="E741" s="13"/>
      <c r="F741" s="13"/>
    </row>
    <row r="742" spans="2:6">
      <c r="B742" s="13"/>
      <c r="C742" s="13"/>
      <c r="D742" s="13"/>
      <c r="E742" s="13"/>
      <c r="F742" s="13"/>
    </row>
    <row r="743" spans="2:6">
      <c r="B743" s="13"/>
      <c r="C743" s="13"/>
      <c r="D743" s="13"/>
      <c r="E743" s="13"/>
      <c r="F743" s="13"/>
    </row>
    <row r="744" spans="2:6">
      <c r="B744" s="13"/>
      <c r="C744" s="13"/>
      <c r="D744" s="13"/>
      <c r="E744" s="13"/>
      <c r="F744" s="13"/>
    </row>
    <row r="745" spans="2:6">
      <c r="B745" s="13"/>
      <c r="C745" s="13"/>
      <c r="D745" s="13"/>
      <c r="E745" s="13"/>
      <c r="F745" s="13"/>
    </row>
    <row r="746" spans="2:6">
      <c r="B746" s="13"/>
      <c r="C746" s="13"/>
      <c r="D746" s="13"/>
      <c r="E746" s="13"/>
      <c r="F746" s="13"/>
    </row>
    <row r="747" spans="2:6">
      <c r="B747" s="13"/>
      <c r="C747" s="13"/>
      <c r="D747" s="13"/>
      <c r="E747" s="13"/>
      <c r="F747" s="13"/>
    </row>
    <row r="748" spans="2:6">
      <c r="B748" s="13"/>
      <c r="C748" s="13"/>
      <c r="D748" s="13"/>
      <c r="E748" s="13"/>
      <c r="F748" s="13"/>
    </row>
    <row r="749" spans="2:6">
      <c r="B749" s="13"/>
      <c r="C749" s="13"/>
      <c r="D749" s="13"/>
      <c r="E749" s="13"/>
      <c r="F749" s="13"/>
    </row>
    <row r="750" spans="2:6">
      <c r="B750" s="13"/>
      <c r="C750" s="13"/>
      <c r="D750" s="13"/>
      <c r="E750" s="13"/>
      <c r="F750" s="13"/>
    </row>
    <row r="751" spans="2:6">
      <c r="B751" s="13"/>
      <c r="C751" s="13"/>
      <c r="D751" s="13"/>
      <c r="E751" s="13"/>
      <c r="F751" s="13"/>
    </row>
    <row r="752" spans="2:6">
      <c r="B752" s="13"/>
      <c r="C752" s="13"/>
      <c r="D752" s="13"/>
      <c r="E752" s="13"/>
      <c r="F752" s="13"/>
    </row>
    <row r="753" spans="2:6">
      <c r="B753" s="13"/>
      <c r="C753" s="13"/>
      <c r="D753" s="13"/>
      <c r="E753" s="13"/>
      <c r="F753" s="13"/>
    </row>
    <row r="754" spans="2:6">
      <c r="B754" s="13"/>
      <c r="C754" s="13"/>
      <c r="D754" s="13"/>
      <c r="E754" s="13"/>
      <c r="F754" s="13"/>
    </row>
    <row r="755" spans="2:6">
      <c r="B755" s="13"/>
      <c r="C755" s="13"/>
      <c r="D755" s="13"/>
      <c r="E755" s="13"/>
      <c r="F755" s="13"/>
    </row>
    <row r="756" spans="2:6">
      <c r="B756" s="13"/>
      <c r="C756" s="13"/>
      <c r="D756" s="13"/>
      <c r="E756" s="13"/>
      <c r="F756" s="13"/>
    </row>
    <row r="757" spans="2:6">
      <c r="B757" s="13"/>
      <c r="C757" s="13"/>
      <c r="D757" s="13"/>
      <c r="E757" s="13"/>
      <c r="F757" s="13"/>
    </row>
    <row r="758" spans="2:6">
      <c r="B758" s="13"/>
      <c r="C758" s="13"/>
      <c r="D758" s="13"/>
      <c r="E758" s="13"/>
      <c r="F758" s="13"/>
    </row>
    <row r="759" spans="2:6">
      <c r="B759" s="13"/>
      <c r="C759" s="13"/>
      <c r="D759" s="13"/>
      <c r="E759" s="13"/>
      <c r="F759" s="13"/>
    </row>
    <row r="760" spans="2:6">
      <c r="B760" s="13"/>
      <c r="C760" s="13"/>
      <c r="D760" s="13"/>
      <c r="E760" s="13"/>
      <c r="F760" s="13"/>
    </row>
    <row r="761" spans="2:6">
      <c r="B761" s="13"/>
      <c r="C761" s="13"/>
      <c r="D761" s="13"/>
      <c r="E761" s="13"/>
      <c r="F761" s="13"/>
    </row>
    <row r="762" spans="2:6">
      <c r="B762" s="13"/>
      <c r="C762" s="13"/>
      <c r="D762" s="13"/>
      <c r="E762" s="13"/>
      <c r="F762" s="13"/>
    </row>
    <row r="763" spans="2:6">
      <c r="B763" s="13"/>
      <c r="C763" s="13"/>
      <c r="D763" s="13"/>
      <c r="E763" s="13"/>
      <c r="F763" s="13"/>
    </row>
    <row r="764" spans="2:6">
      <c r="B764" s="13"/>
      <c r="C764" s="13"/>
      <c r="D764" s="13"/>
      <c r="E764" s="13"/>
      <c r="F764" s="13"/>
    </row>
    <row r="765" spans="2:6">
      <c r="B765" s="13"/>
      <c r="C765" s="13"/>
      <c r="D765" s="13"/>
      <c r="E765" s="13"/>
      <c r="F765" s="13"/>
    </row>
    <row r="766" spans="2:6">
      <c r="B766" s="13"/>
      <c r="C766" s="13"/>
      <c r="D766" s="13"/>
      <c r="E766" s="13"/>
      <c r="F766" s="13"/>
    </row>
    <row r="767" spans="2:6">
      <c r="B767" s="13"/>
      <c r="C767" s="13"/>
      <c r="D767" s="13"/>
      <c r="E767" s="13"/>
      <c r="F767" s="13"/>
    </row>
    <row r="768" spans="2:6">
      <c r="B768" s="13"/>
      <c r="C768" s="13"/>
      <c r="D768" s="13"/>
      <c r="E768" s="13"/>
      <c r="F768" s="13"/>
    </row>
    <row r="769" spans="2:6">
      <c r="B769" s="13"/>
      <c r="C769" s="13"/>
      <c r="D769" s="13"/>
      <c r="E769" s="13"/>
      <c r="F769" s="13"/>
    </row>
    <row r="770" spans="2:6">
      <c r="B770" s="13"/>
      <c r="C770" s="13"/>
      <c r="D770" s="13"/>
      <c r="E770" s="13"/>
      <c r="F770" s="13"/>
    </row>
    <row r="771" spans="2:6">
      <c r="B771" s="13"/>
      <c r="C771" s="13"/>
      <c r="D771" s="13"/>
      <c r="E771" s="13"/>
      <c r="F771" s="13"/>
    </row>
    <row r="772" spans="2:6">
      <c r="B772" s="13"/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3"/>
      <c r="C775" s="13"/>
      <c r="D775" s="13"/>
      <c r="E775" s="13"/>
      <c r="F775" s="13"/>
    </row>
    <row r="776" spans="2:6">
      <c r="B776" s="13"/>
      <c r="C776" s="13"/>
      <c r="D776" s="13"/>
      <c r="E776" s="13"/>
      <c r="F776" s="13"/>
    </row>
    <row r="777" spans="2:6">
      <c r="B777" s="13"/>
      <c r="C777" s="13"/>
      <c r="D777" s="13"/>
      <c r="E777" s="13"/>
      <c r="F777" s="13"/>
    </row>
    <row r="778" spans="2:6">
      <c r="B778" s="13"/>
      <c r="C778" s="13"/>
      <c r="D778" s="13"/>
      <c r="E778" s="13"/>
      <c r="F778" s="13"/>
    </row>
    <row r="779" spans="2:6">
      <c r="B779" s="13"/>
      <c r="C779" s="13"/>
      <c r="D779" s="13"/>
      <c r="E779" s="13"/>
      <c r="F779" s="13"/>
    </row>
    <row r="780" spans="2:6">
      <c r="B780" s="13"/>
      <c r="C780" s="13"/>
      <c r="D780" s="13"/>
      <c r="E780" s="13"/>
      <c r="F780" s="13"/>
    </row>
    <row r="781" spans="2:6">
      <c r="B781" s="13"/>
      <c r="C781" s="13"/>
      <c r="D781" s="13"/>
      <c r="E781" s="13"/>
      <c r="F781" s="13"/>
    </row>
    <row r="782" spans="2:6">
      <c r="B782" s="13"/>
      <c r="C782" s="13"/>
      <c r="D782" s="13"/>
      <c r="E782" s="13"/>
      <c r="F782" s="13"/>
    </row>
    <row r="783" spans="2:6">
      <c r="B783" s="13"/>
      <c r="C783" s="13"/>
      <c r="D783" s="13"/>
      <c r="E783" s="13"/>
      <c r="F783" s="13"/>
    </row>
    <row r="784" spans="2:6">
      <c r="B784" s="13"/>
      <c r="C784" s="13"/>
      <c r="D784" s="13"/>
      <c r="E784" s="13"/>
      <c r="F784" s="13"/>
    </row>
    <row r="785" spans="2:6">
      <c r="B785" s="13"/>
      <c r="C785" s="13"/>
      <c r="D785" s="13"/>
      <c r="E785" s="13"/>
      <c r="F785" s="13"/>
    </row>
    <row r="786" spans="2:6">
      <c r="B786" s="13"/>
      <c r="C786" s="13"/>
      <c r="D786" s="13"/>
      <c r="E786" s="13"/>
      <c r="F786" s="13"/>
    </row>
    <row r="787" spans="2:6">
      <c r="B787" s="13"/>
      <c r="C787" s="13"/>
      <c r="D787" s="13"/>
      <c r="E787" s="13"/>
      <c r="F787" s="13"/>
    </row>
    <row r="788" spans="2:6">
      <c r="B788" s="13"/>
      <c r="C788" s="13"/>
      <c r="D788" s="13"/>
      <c r="E788" s="13"/>
      <c r="F788" s="13"/>
    </row>
    <row r="789" spans="2:6">
      <c r="B789" s="13"/>
      <c r="C789" s="13"/>
      <c r="D789" s="13"/>
      <c r="E789" s="13"/>
      <c r="F789" s="13"/>
    </row>
    <row r="790" spans="2:6">
      <c r="B790" s="13"/>
      <c r="C790" s="13"/>
      <c r="D790" s="13"/>
      <c r="E790" s="13"/>
      <c r="F790" s="13"/>
    </row>
    <row r="791" spans="2:6">
      <c r="B791" s="13"/>
      <c r="C791" s="13"/>
      <c r="D791" s="13"/>
      <c r="E791" s="13"/>
      <c r="F791" s="13"/>
    </row>
    <row r="792" spans="2:6">
      <c r="B792" s="13"/>
      <c r="C792" s="13"/>
      <c r="D792" s="13"/>
      <c r="E792" s="13"/>
      <c r="F792" s="13"/>
    </row>
    <row r="793" spans="2:6">
      <c r="B793" s="13"/>
      <c r="C793" s="13"/>
      <c r="D793" s="13"/>
      <c r="E793" s="13"/>
      <c r="F793" s="13"/>
    </row>
    <row r="794" spans="2:6">
      <c r="B794" s="13"/>
      <c r="C794" s="13"/>
      <c r="D794" s="13"/>
      <c r="E794" s="13"/>
      <c r="F794" s="13"/>
    </row>
    <row r="795" spans="2:6">
      <c r="B795" s="13"/>
      <c r="C795" s="13"/>
      <c r="D795" s="13"/>
      <c r="E795" s="13"/>
      <c r="F795" s="13"/>
    </row>
    <row r="796" spans="2:6">
      <c r="B796" s="13"/>
      <c r="C796" s="13"/>
      <c r="D796" s="13"/>
      <c r="E796" s="13"/>
      <c r="F796" s="13"/>
    </row>
    <row r="797" spans="2:6">
      <c r="B797" s="13"/>
      <c r="C797" s="13"/>
      <c r="D797" s="13"/>
      <c r="E797" s="13"/>
      <c r="F797" s="13"/>
    </row>
    <row r="798" spans="2:6">
      <c r="B798" s="13"/>
      <c r="C798" s="13"/>
      <c r="D798" s="13"/>
      <c r="E798" s="13"/>
      <c r="F798" s="13"/>
    </row>
    <row r="799" spans="2:6">
      <c r="B799" s="13"/>
      <c r="C799" s="13"/>
      <c r="D799" s="13"/>
      <c r="E799" s="13"/>
      <c r="F799" s="13"/>
    </row>
    <row r="800" spans="2:6">
      <c r="B800" s="13"/>
      <c r="C800" s="13"/>
      <c r="D800" s="13"/>
      <c r="E800" s="13"/>
      <c r="F800" s="13"/>
    </row>
    <row r="801" spans="2:6">
      <c r="B801" s="13"/>
      <c r="C801" s="13"/>
      <c r="D801" s="13"/>
      <c r="E801" s="13"/>
      <c r="F801" s="13"/>
    </row>
    <row r="802" spans="2:6">
      <c r="B802" s="13"/>
      <c r="C802" s="13"/>
      <c r="D802" s="13"/>
      <c r="E802" s="13"/>
      <c r="F802" s="13"/>
    </row>
    <row r="803" spans="2:6">
      <c r="B803" s="13"/>
      <c r="C803" s="13"/>
      <c r="D803" s="13"/>
      <c r="E803" s="13"/>
      <c r="F803" s="13"/>
    </row>
    <row r="804" spans="2:6">
      <c r="B804" s="13"/>
      <c r="C804" s="13"/>
      <c r="D804" s="13"/>
      <c r="E804" s="13"/>
      <c r="F804" s="13"/>
    </row>
    <row r="805" spans="2:6">
      <c r="B805" s="13"/>
      <c r="C805" s="13"/>
      <c r="D805" s="13"/>
      <c r="E805" s="13"/>
      <c r="F805" s="13"/>
    </row>
    <row r="806" spans="2:6">
      <c r="B806" s="13"/>
      <c r="C806" s="13"/>
      <c r="D806" s="13"/>
      <c r="E806" s="13"/>
      <c r="F806" s="13"/>
    </row>
    <row r="807" spans="2:6">
      <c r="B807" s="13"/>
      <c r="C807" s="13"/>
      <c r="D807" s="13"/>
      <c r="E807" s="13"/>
      <c r="F807" s="13"/>
    </row>
    <row r="808" spans="2:6">
      <c r="B808" s="13"/>
      <c r="C808" s="13"/>
      <c r="D808" s="13"/>
      <c r="E808" s="13"/>
      <c r="F808" s="13"/>
    </row>
    <row r="809" spans="2:6">
      <c r="B809" s="13"/>
      <c r="C809" s="13"/>
      <c r="D809" s="13"/>
      <c r="E809" s="13"/>
      <c r="F809" s="13"/>
    </row>
    <row r="810" spans="2:6">
      <c r="B810" s="13"/>
      <c r="C810" s="13"/>
      <c r="D810" s="13"/>
      <c r="E810" s="13"/>
      <c r="F810" s="13"/>
    </row>
    <row r="811" spans="2:6">
      <c r="B811" s="13"/>
      <c r="C811" s="13"/>
      <c r="D811" s="13"/>
      <c r="E811" s="13"/>
      <c r="F811" s="13"/>
    </row>
    <row r="812" spans="2:6">
      <c r="B812" s="13"/>
      <c r="C812" s="13"/>
      <c r="D812" s="13"/>
      <c r="E812" s="13"/>
      <c r="F812" s="13"/>
    </row>
    <row r="813" spans="2:6">
      <c r="B813" s="13"/>
      <c r="C813" s="13"/>
      <c r="D813" s="13"/>
      <c r="E813" s="13"/>
      <c r="F813" s="13"/>
    </row>
    <row r="814" spans="2:6">
      <c r="B814" s="13"/>
      <c r="C814" s="13"/>
      <c r="D814" s="13"/>
      <c r="E814" s="13"/>
      <c r="F814" s="13"/>
    </row>
    <row r="815" spans="2:6">
      <c r="B815" s="13"/>
      <c r="C815" s="13"/>
      <c r="D815" s="13"/>
      <c r="E815" s="13"/>
      <c r="F815" s="13"/>
    </row>
    <row r="816" spans="2:6">
      <c r="B816" s="13"/>
      <c r="C816" s="13"/>
      <c r="D816" s="13"/>
      <c r="E816" s="13"/>
      <c r="F816" s="13"/>
    </row>
    <row r="817" spans="2:6">
      <c r="B817" s="13"/>
      <c r="C817" s="13"/>
      <c r="D817" s="13"/>
      <c r="E817" s="13"/>
      <c r="F817" s="13"/>
    </row>
    <row r="818" spans="2:6">
      <c r="B818" s="13"/>
      <c r="C818" s="13"/>
      <c r="D818" s="13"/>
      <c r="E818" s="13"/>
      <c r="F818" s="13"/>
    </row>
    <row r="819" spans="2:6">
      <c r="B819" s="13"/>
      <c r="C819" s="13"/>
      <c r="D819" s="13"/>
      <c r="E819" s="13"/>
      <c r="F819" s="13"/>
    </row>
    <row r="820" spans="2:6">
      <c r="B820" s="13"/>
      <c r="C820" s="13"/>
      <c r="D820" s="13"/>
      <c r="E820" s="13"/>
      <c r="F820" s="13"/>
    </row>
    <row r="821" spans="2:6">
      <c r="B821" s="13"/>
      <c r="C821" s="13"/>
      <c r="D821" s="13"/>
      <c r="E821" s="13"/>
      <c r="F821" s="13"/>
    </row>
    <row r="822" spans="2:6">
      <c r="B822" s="13"/>
      <c r="C822" s="13"/>
      <c r="D822" s="13"/>
      <c r="E822" s="13"/>
      <c r="F822" s="13"/>
    </row>
    <row r="823" spans="2:6">
      <c r="B823" s="13"/>
      <c r="C823" s="13"/>
      <c r="D823" s="13"/>
      <c r="E823" s="13"/>
      <c r="F823" s="13"/>
    </row>
    <row r="824" spans="2:6">
      <c r="B824" s="13"/>
      <c r="C824" s="13"/>
      <c r="D824" s="13"/>
      <c r="E824" s="13"/>
      <c r="F824" s="13"/>
    </row>
    <row r="825" spans="2:6">
      <c r="B825" s="13"/>
      <c r="C825" s="13"/>
      <c r="D825" s="13"/>
      <c r="E825" s="13"/>
      <c r="F825" s="13"/>
    </row>
    <row r="826" spans="2:6">
      <c r="B826" s="13"/>
      <c r="C826" s="13"/>
      <c r="D826" s="13"/>
      <c r="E826" s="13"/>
      <c r="F826" s="13"/>
    </row>
    <row r="827" spans="2:6">
      <c r="B827" s="13"/>
      <c r="C827" s="13"/>
      <c r="D827" s="13"/>
      <c r="E827" s="13"/>
      <c r="F827" s="13"/>
    </row>
    <row r="828" spans="2:6">
      <c r="B828" s="13"/>
      <c r="C828" s="13"/>
      <c r="D828" s="13"/>
      <c r="E828" s="13"/>
      <c r="F828" s="13"/>
    </row>
    <row r="829" spans="2:6">
      <c r="B829" s="13"/>
      <c r="C829" s="13"/>
      <c r="D829" s="13"/>
      <c r="E829" s="13"/>
      <c r="F829" s="13"/>
    </row>
    <row r="830" spans="2:6">
      <c r="B830" s="13"/>
      <c r="C830" s="13"/>
      <c r="D830" s="13"/>
      <c r="E830" s="13"/>
      <c r="F830" s="13"/>
    </row>
    <row r="831" spans="2:6">
      <c r="B831" s="13"/>
      <c r="C831" s="13"/>
      <c r="D831" s="13"/>
      <c r="E831" s="13"/>
      <c r="F831" s="13"/>
    </row>
    <row r="832" spans="2:6">
      <c r="B832" s="13"/>
      <c r="C832" s="13"/>
      <c r="D832" s="13"/>
      <c r="E832" s="13"/>
      <c r="F832" s="13"/>
    </row>
    <row r="833" spans="2:6">
      <c r="B833" s="13"/>
      <c r="C833" s="13"/>
      <c r="D833" s="13"/>
      <c r="E833" s="13"/>
      <c r="F833" s="13"/>
    </row>
    <row r="834" spans="2:6">
      <c r="B834" s="13"/>
      <c r="C834" s="13"/>
      <c r="D834" s="13"/>
      <c r="E834" s="13"/>
      <c r="F834" s="13"/>
    </row>
    <row r="835" spans="2:6">
      <c r="B835" s="13"/>
      <c r="C835" s="13"/>
      <c r="D835" s="13"/>
      <c r="E835" s="13"/>
      <c r="F835" s="13"/>
    </row>
    <row r="836" spans="2:6">
      <c r="B836" s="13"/>
      <c r="C836" s="13"/>
      <c r="D836" s="13"/>
      <c r="E836" s="13"/>
      <c r="F836" s="13"/>
    </row>
    <row r="837" spans="2:6">
      <c r="B837" s="13"/>
      <c r="C837" s="13"/>
      <c r="D837" s="13"/>
      <c r="E837" s="13"/>
      <c r="F837" s="13"/>
    </row>
    <row r="838" spans="2:6">
      <c r="B838" s="13"/>
      <c r="C838" s="13"/>
      <c r="D838" s="13"/>
      <c r="E838" s="13"/>
      <c r="F838" s="13"/>
    </row>
    <row r="839" spans="2:6">
      <c r="B839" s="13"/>
      <c r="C839" s="13"/>
      <c r="D839" s="13"/>
      <c r="E839" s="13"/>
      <c r="F839" s="13"/>
    </row>
    <row r="840" spans="2:6">
      <c r="B840" s="13"/>
      <c r="C840" s="13"/>
      <c r="D840" s="13"/>
      <c r="E840" s="13"/>
      <c r="F840" s="13"/>
    </row>
    <row r="841" spans="2:6">
      <c r="B841" s="13"/>
      <c r="C841" s="13"/>
      <c r="D841" s="13"/>
      <c r="E841" s="13"/>
      <c r="F841" s="13"/>
    </row>
    <row r="842" spans="2:6">
      <c r="B842" s="13"/>
      <c r="C842" s="13"/>
      <c r="D842" s="13"/>
      <c r="E842" s="13"/>
      <c r="F842" s="13"/>
    </row>
    <row r="843" spans="2:6">
      <c r="B843" s="13"/>
      <c r="C843" s="13"/>
      <c r="D843" s="13"/>
      <c r="E843" s="13"/>
      <c r="F843" s="13"/>
    </row>
    <row r="844" spans="2:6">
      <c r="B844" s="13"/>
      <c r="C844" s="13"/>
      <c r="D844" s="13"/>
      <c r="E844" s="13"/>
      <c r="F844" s="13"/>
    </row>
    <row r="845" spans="2:6">
      <c r="B845" s="13"/>
      <c r="C845" s="13"/>
      <c r="D845" s="13"/>
      <c r="E845" s="13"/>
      <c r="F845" s="13"/>
    </row>
    <row r="846" spans="2:6">
      <c r="B846" s="13"/>
      <c r="C846" s="13"/>
      <c r="D846" s="13"/>
      <c r="E846" s="13"/>
      <c r="F846" s="13"/>
    </row>
    <row r="847" spans="2:6">
      <c r="B847" s="13"/>
      <c r="C847" s="13"/>
      <c r="D847" s="13"/>
      <c r="E847" s="13"/>
      <c r="F847" s="13"/>
    </row>
    <row r="848" spans="2:6">
      <c r="B848" s="13"/>
      <c r="C848" s="13"/>
      <c r="D848" s="13"/>
      <c r="E848" s="13"/>
      <c r="F848" s="13"/>
    </row>
    <row r="849" spans="2:6">
      <c r="B849" s="13"/>
      <c r="C849" s="13"/>
      <c r="D849" s="13"/>
      <c r="E849" s="13"/>
      <c r="F849" s="13"/>
    </row>
    <row r="850" spans="2:6">
      <c r="B850" s="13"/>
      <c r="C850" s="13"/>
      <c r="D850" s="13"/>
      <c r="E850" s="13"/>
      <c r="F850" s="13"/>
    </row>
    <row r="851" spans="2:6">
      <c r="B851" s="13"/>
      <c r="C851" s="13"/>
      <c r="D851" s="13"/>
      <c r="E851" s="13"/>
      <c r="F851" s="13"/>
    </row>
    <row r="852" spans="2:6">
      <c r="B852" s="13"/>
      <c r="C852" s="13"/>
      <c r="D852" s="13"/>
      <c r="E852" s="13"/>
      <c r="F852" s="13"/>
    </row>
    <row r="853" spans="2:6">
      <c r="B853" s="13"/>
      <c r="C853" s="13"/>
      <c r="D853" s="13"/>
      <c r="E853" s="13"/>
      <c r="F853" s="13"/>
    </row>
    <row r="854" spans="2:6">
      <c r="B854" s="13"/>
      <c r="C854" s="13"/>
      <c r="D854" s="13"/>
      <c r="E854" s="13"/>
      <c r="F854" s="13"/>
    </row>
    <row r="855" spans="2:6">
      <c r="B855" s="13"/>
      <c r="C855" s="13"/>
      <c r="D855" s="13"/>
      <c r="E855" s="13"/>
      <c r="F855" s="13"/>
    </row>
    <row r="856" spans="2:6">
      <c r="B856" s="13"/>
      <c r="C856" s="13"/>
      <c r="D856" s="13"/>
      <c r="E856" s="13"/>
      <c r="F856" s="13"/>
    </row>
    <row r="857" spans="2:6">
      <c r="B857" s="13"/>
      <c r="C857" s="13"/>
      <c r="D857" s="13"/>
      <c r="E857" s="13"/>
      <c r="F857" s="13"/>
    </row>
    <row r="858" spans="2:6">
      <c r="B858" s="13"/>
      <c r="C858" s="13"/>
      <c r="D858" s="13"/>
      <c r="E858" s="13"/>
      <c r="F858" s="13"/>
    </row>
    <row r="859" spans="2:6">
      <c r="B859" s="13"/>
      <c r="C859" s="13"/>
      <c r="D859" s="13"/>
      <c r="E859" s="13"/>
      <c r="F859" s="13"/>
    </row>
    <row r="860" spans="2:6">
      <c r="B860" s="13"/>
      <c r="C860" s="13"/>
      <c r="D860" s="13"/>
      <c r="E860" s="13"/>
      <c r="F860" s="13"/>
    </row>
    <row r="861" spans="2:6">
      <c r="B861" s="13"/>
      <c r="C861" s="13"/>
      <c r="D861" s="13"/>
      <c r="E861" s="13"/>
      <c r="F861" s="13"/>
    </row>
    <row r="862" spans="2:6">
      <c r="B862" s="13"/>
      <c r="C862" s="13"/>
      <c r="D862" s="13"/>
      <c r="E862" s="13"/>
      <c r="F862" s="13"/>
    </row>
    <row r="863" spans="2:6">
      <c r="B863" s="13"/>
      <c r="C863" s="13"/>
      <c r="D863" s="13"/>
      <c r="E863" s="13"/>
      <c r="F863" s="13"/>
    </row>
    <row r="864" spans="2:6">
      <c r="B864" s="13"/>
      <c r="C864" s="13"/>
      <c r="D864" s="13"/>
      <c r="E864" s="13"/>
      <c r="F864" s="13"/>
    </row>
    <row r="865" spans="2:6">
      <c r="B865" s="13"/>
      <c r="C865" s="13"/>
      <c r="D865" s="13"/>
      <c r="E865" s="13"/>
      <c r="F865" s="13"/>
    </row>
    <row r="866" spans="2:6">
      <c r="B866" s="13"/>
      <c r="C866" s="13"/>
      <c r="D866" s="13"/>
      <c r="E866" s="13"/>
      <c r="F866" s="13"/>
    </row>
    <row r="867" spans="2:6">
      <c r="B867" s="13"/>
      <c r="C867" s="13"/>
      <c r="D867" s="13"/>
      <c r="E867" s="13"/>
      <c r="F867" s="13"/>
    </row>
    <row r="868" spans="2:6">
      <c r="B868" s="13"/>
      <c r="C868" s="13"/>
      <c r="D868" s="13"/>
      <c r="E868" s="13"/>
      <c r="F868" s="13"/>
    </row>
    <row r="869" spans="2:6">
      <c r="B869" s="13"/>
      <c r="C869" s="13"/>
      <c r="D869" s="13"/>
      <c r="E869" s="13"/>
      <c r="F869" s="13"/>
    </row>
    <row r="870" spans="2:6">
      <c r="B870" s="13"/>
      <c r="C870" s="13"/>
      <c r="D870" s="13"/>
      <c r="E870" s="13"/>
      <c r="F870" s="13"/>
    </row>
    <row r="871" spans="2:6">
      <c r="B871" s="13"/>
      <c r="C871" s="13"/>
      <c r="D871" s="13"/>
      <c r="E871" s="13"/>
      <c r="F871" s="13"/>
    </row>
    <row r="872" spans="2:6">
      <c r="B872" s="13"/>
      <c r="C872" s="13"/>
      <c r="D872" s="13"/>
      <c r="E872" s="13"/>
      <c r="F872" s="13"/>
    </row>
    <row r="873" spans="2:6">
      <c r="B873" s="13"/>
      <c r="C873" s="13"/>
      <c r="D873" s="13"/>
      <c r="E873" s="13"/>
      <c r="F873" s="13"/>
    </row>
    <row r="874" spans="2:6">
      <c r="B874" s="13"/>
      <c r="C874" s="13"/>
      <c r="D874" s="13"/>
      <c r="E874" s="13"/>
      <c r="F874" s="13"/>
    </row>
    <row r="875" spans="2:6">
      <c r="B875" s="13"/>
      <c r="C875" s="13"/>
      <c r="D875" s="13"/>
      <c r="E875" s="13"/>
      <c r="F875" s="13"/>
    </row>
    <row r="876" spans="2:6">
      <c r="B876" s="13"/>
      <c r="C876" s="13"/>
      <c r="D876" s="13"/>
      <c r="E876" s="13"/>
      <c r="F876" s="13"/>
    </row>
    <row r="877" spans="2:6">
      <c r="B877" s="13"/>
      <c r="C877" s="13"/>
      <c r="D877" s="13"/>
      <c r="E877" s="13"/>
      <c r="F877" s="13"/>
    </row>
    <row r="878" spans="2:6">
      <c r="B878" s="13"/>
      <c r="C878" s="13"/>
      <c r="D878" s="13"/>
      <c r="E878" s="13"/>
      <c r="F878" s="13"/>
    </row>
    <row r="879" spans="2:6">
      <c r="B879" s="13"/>
      <c r="C879" s="13"/>
      <c r="D879" s="13"/>
      <c r="E879" s="13"/>
      <c r="F879" s="13"/>
    </row>
    <row r="880" spans="2:6">
      <c r="B880" s="13"/>
      <c r="C880" s="13"/>
      <c r="D880" s="13"/>
      <c r="E880" s="13"/>
      <c r="F880" s="13"/>
    </row>
    <row r="881" spans="2:6">
      <c r="B881" s="13"/>
      <c r="C881" s="13"/>
      <c r="D881" s="13"/>
      <c r="E881" s="13"/>
      <c r="F881" s="13"/>
    </row>
    <row r="882" spans="2:6">
      <c r="B882" s="13"/>
      <c r="C882" s="13"/>
      <c r="D882" s="13"/>
      <c r="E882" s="13"/>
      <c r="F882" s="13"/>
    </row>
    <row r="883" spans="2:6">
      <c r="B883" s="13"/>
      <c r="C883" s="13"/>
      <c r="D883" s="13"/>
      <c r="E883" s="13"/>
      <c r="F883" s="13"/>
    </row>
    <row r="884" spans="2:6">
      <c r="B884" s="13"/>
      <c r="C884" s="13"/>
      <c r="D884" s="13"/>
      <c r="E884" s="13"/>
      <c r="F884" s="13"/>
    </row>
    <row r="885" spans="2:6">
      <c r="B885" s="13"/>
      <c r="C885" s="13"/>
      <c r="D885" s="13"/>
      <c r="E885" s="13"/>
      <c r="F885" s="13"/>
    </row>
    <row r="886" spans="2:6">
      <c r="B886" s="13"/>
      <c r="C886" s="13"/>
      <c r="D886" s="13"/>
      <c r="E886" s="13"/>
      <c r="F886" s="13"/>
    </row>
    <row r="887" spans="2:6">
      <c r="B887" s="13"/>
      <c r="C887" s="13"/>
      <c r="D887" s="13"/>
      <c r="E887" s="13"/>
      <c r="F887" s="13"/>
    </row>
    <row r="888" spans="2:6">
      <c r="B888" s="13"/>
      <c r="C888" s="13"/>
      <c r="D888" s="13"/>
      <c r="E888" s="13"/>
      <c r="F888" s="13"/>
    </row>
    <row r="889" spans="2:6">
      <c r="B889" s="13"/>
      <c r="C889" s="13"/>
      <c r="D889" s="13"/>
      <c r="E889" s="13"/>
      <c r="F889" s="13"/>
    </row>
    <row r="890" spans="2:6">
      <c r="B890" s="13"/>
      <c r="C890" s="13"/>
      <c r="D890" s="13"/>
      <c r="E890" s="13"/>
      <c r="F890" s="13"/>
    </row>
    <row r="891" spans="2:6">
      <c r="B891" s="13"/>
      <c r="C891" s="13"/>
      <c r="D891" s="13"/>
      <c r="E891" s="13"/>
      <c r="F891" s="13"/>
    </row>
    <row r="892" spans="2:6">
      <c r="B892" s="13"/>
      <c r="C892" s="13"/>
      <c r="D892" s="13"/>
      <c r="E892" s="13"/>
      <c r="F892" s="13"/>
    </row>
    <row r="893" spans="2:6">
      <c r="B893" s="13"/>
      <c r="C893" s="13"/>
      <c r="D893" s="13"/>
      <c r="E893" s="13"/>
      <c r="F893" s="13"/>
    </row>
    <row r="894" spans="2:6">
      <c r="B894" s="13"/>
      <c r="C894" s="13"/>
      <c r="D894" s="13"/>
      <c r="E894" s="13"/>
      <c r="F894" s="13"/>
    </row>
    <row r="895" spans="2:6">
      <c r="B895" s="13"/>
      <c r="C895" s="13"/>
      <c r="D895" s="13"/>
      <c r="E895" s="13"/>
      <c r="F895" s="13"/>
    </row>
    <row r="896" spans="2:6">
      <c r="B896" s="13"/>
      <c r="C896" s="13"/>
      <c r="D896" s="13"/>
      <c r="E896" s="13"/>
      <c r="F896" s="13"/>
    </row>
    <row r="897" spans="2:6">
      <c r="B897" s="13"/>
      <c r="C897" s="13"/>
      <c r="D897" s="13"/>
      <c r="E897" s="13"/>
      <c r="F897" s="13"/>
    </row>
    <row r="898" spans="2:6">
      <c r="B898" s="13"/>
      <c r="C898" s="13"/>
      <c r="D898" s="13"/>
      <c r="E898" s="13"/>
      <c r="F898" s="13"/>
    </row>
    <row r="899" spans="2:6">
      <c r="B899" s="13"/>
      <c r="C899" s="13"/>
      <c r="D899" s="13"/>
      <c r="E899" s="13"/>
      <c r="F899" s="13"/>
    </row>
    <row r="900" spans="2:6">
      <c r="B900" s="13"/>
      <c r="C900" s="13"/>
      <c r="D900" s="13"/>
      <c r="E900" s="13"/>
      <c r="F900" s="13"/>
    </row>
    <row r="901" spans="2:6">
      <c r="B901" s="13"/>
      <c r="C901" s="13"/>
      <c r="D901" s="13"/>
      <c r="E901" s="13"/>
      <c r="F901" s="13"/>
    </row>
    <row r="902" spans="2:6">
      <c r="B902" s="13"/>
      <c r="C902" s="13"/>
      <c r="D902" s="13"/>
      <c r="E902" s="13"/>
      <c r="F902" s="13"/>
    </row>
    <row r="903" spans="2:6">
      <c r="B903" s="13"/>
      <c r="C903" s="13"/>
      <c r="D903" s="13"/>
      <c r="E903" s="13"/>
      <c r="F903" s="13"/>
    </row>
    <row r="904" spans="2:6">
      <c r="B904" s="13"/>
      <c r="C904" s="13"/>
      <c r="D904" s="13"/>
      <c r="E904" s="13"/>
      <c r="F904" s="13"/>
    </row>
    <row r="905" spans="2:6">
      <c r="B905" s="13"/>
      <c r="C905" s="13"/>
      <c r="D905" s="13"/>
      <c r="E905" s="13"/>
      <c r="F905" s="13"/>
    </row>
    <row r="906" spans="2:6">
      <c r="B906" s="13"/>
      <c r="C906" s="13"/>
      <c r="D906" s="13"/>
      <c r="E906" s="13"/>
      <c r="F906" s="13"/>
    </row>
    <row r="907" spans="2:6">
      <c r="B907" s="13"/>
      <c r="C907" s="13"/>
      <c r="D907" s="13"/>
      <c r="E907" s="13"/>
      <c r="F907" s="13"/>
    </row>
    <row r="908" spans="2:6">
      <c r="B908" s="13"/>
      <c r="C908" s="13"/>
      <c r="D908" s="13"/>
      <c r="E908" s="13"/>
      <c r="F908" s="13"/>
    </row>
    <row r="909" spans="2:6">
      <c r="B909" s="13"/>
      <c r="C909" s="13"/>
      <c r="D909" s="13"/>
      <c r="E909" s="13"/>
      <c r="F909" s="13"/>
    </row>
    <row r="910" spans="2:6">
      <c r="B910" s="13"/>
      <c r="C910" s="13"/>
      <c r="D910" s="13"/>
      <c r="E910" s="13"/>
      <c r="F910" s="13"/>
    </row>
    <row r="911" spans="2:6">
      <c r="B911" s="13"/>
      <c r="C911" s="13"/>
      <c r="D911" s="13"/>
      <c r="E911" s="13"/>
      <c r="F911" s="13"/>
    </row>
    <row r="912" spans="2:6">
      <c r="B912" s="13"/>
      <c r="C912" s="13"/>
      <c r="D912" s="13"/>
      <c r="E912" s="13"/>
      <c r="F912" s="13"/>
    </row>
    <row r="913" spans="2:6">
      <c r="B913" s="13"/>
      <c r="C913" s="13"/>
      <c r="D913" s="13"/>
      <c r="E913" s="13"/>
      <c r="F913" s="13"/>
    </row>
    <row r="914" spans="2:6">
      <c r="B914" s="13"/>
      <c r="C914" s="13"/>
      <c r="D914" s="13"/>
      <c r="E914" s="13"/>
      <c r="F914" s="13"/>
    </row>
    <row r="915" spans="2:6">
      <c r="B915" s="13"/>
      <c r="C915" s="13"/>
      <c r="D915" s="13"/>
      <c r="E915" s="13"/>
      <c r="F915" s="13"/>
    </row>
    <row r="916" spans="2:6">
      <c r="B916" s="13"/>
      <c r="C916" s="13"/>
      <c r="D916" s="13"/>
      <c r="E916" s="13"/>
      <c r="F916" s="13"/>
    </row>
    <row r="917" spans="2:6">
      <c r="B917" s="13"/>
      <c r="C917" s="13"/>
      <c r="D917" s="13"/>
      <c r="E917" s="13"/>
      <c r="F917" s="13"/>
    </row>
    <row r="918" spans="2:6">
      <c r="B918" s="13"/>
      <c r="C918" s="13"/>
      <c r="D918" s="13"/>
      <c r="E918" s="13"/>
      <c r="F918" s="13"/>
    </row>
    <row r="919" spans="2:6">
      <c r="B919" s="13"/>
      <c r="C919" s="13"/>
      <c r="D919" s="13"/>
      <c r="E919" s="13"/>
      <c r="F919" s="13"/>
    </row>
    <row r="920" spans="2:6">
      <c r="B920" s="13"/>
      <c r="C920" s="13"/>
      <c r="D920" s="13"/>
      <c r="E920" s="13"/>
      <c r="F920" s="13"/>
    </row>
    <row r="921" spans="2:6">
      <c r="B921" s="13"/>
      <c r="C921" s="13"/>
      <c r="D921" s="13"/>
      <c r="E921" s="13"/>
      <c r="F921" s="13"/>
    </row>
    <row r="922" spans="2:6">
      <c r="B922" s="13"/>
      <c r="C922" s="13"/>
      <c r="D922" s="13"/>
      <c r="E922" s="13"/>
      <c r="F922" s="13"/>
    </row>
    <row r="923" spans="2:6">
      <c r="B923" s="13"/>
      <c r="C923" s="13"/>
      <c r="D923" s="13"/>
      <c r="E923" s="13"/>
      <c r="F923" s="13"/>
    </row>
    <row r="924" spans="2:6">
      <c r="B924" s="13"/>
      <c r="C924" s="13"/>
      <c r="D924" s="13"/>
      <c r="E924" s="13"/>
      <c r="F924" s="13"/>
    </row>
    <row r="925" spans="2:6">
      <c r="B925" s="13"/>
      <c r="C925" s="13"/>
      <c r="D925" s="13"/>
      <c r="E925" s="13"/>
      <c r="F925" s="13"/>
    </row>
    <row r="926" spans="2:6">
      <c r="B926" s="13"/>
      <c r="C926" s="13"/>
      <c r="D926" s="13"/>
      <c r="E926" s="13"/>
      <c r="F926" s="13"/>
    </row>
    <row r="927" spans="2:6">
      <c r="B927" s="13"/>
      <c r="C927" s="13"/>
      <c r="D927" s="13"/>
      <c r="E927" s="13"/>
      <c r="F927" s="13"/>
    </row>
    <row r="928" spans="2:6">
      <c r="B928" s="13"/>
      <c r="C928" s="13"/>
      <c r="D928" s="13"/>
      <c r="E928" s="13"/>
      <c r="F928" s="13"/>
    </row>
    <row r="929" spans="2:6">
      <c r="B929" s="13"/>
      <c r="C929" s="13"/>
      <c r="D929" s="13"/>
      <c r="E929" s="13"/>
      <c r="F929" s="13"/>
    </row>
    <row r="930" spans="2:6">
      <c r="B930" s="13"/>
      <c r="C930" s="13"/>
      <c r="D930" s="13"/>
      <c r="E930" s="13"/>
      <c r="F930" s="13"/>
    </row>
    <row r="931" spans="2:6">
      <c r="B931" s="13"/>
      <c r="C931" s="13"/>
      <c r="D931" s="13"/>
      <c r="E931" s="13"/>
      <c r="F931" s="13"/>
    </row>
    <row r="932" spans="2:6">
      <c r="B932" s="13"/>
      <c r="C932" s="13"/>
      <c r="D932" s="13"/>
      <c r="E932" s="13"/>
      <c r="F932" s="13"/>
    </row>
    <row r="933" spans="2:6">
      <c r="B933" s="13"/>
      <c r="C933" s="13"/>
      <c r="D933" s="13"/>
      <c r="E933" s="13"/>
      <c r="F933" s="13"/>
    </row>
    <row r="934" spans="2:6">
      <c r="B934" s="13"/>
      <c r="C934" s="13"/>
      <c r="D934" s="13"/>
      <c r="E934" s="13"/>
      <c r="F934" s="13"/>
    </row>
    <row r="935" spans="2:6">
      <c r="B935" s="13"/>
      <c r="C935" s="13"/>
      <c r="D935" s="13"/>
      <c r="E935" s="13"/>
      <c r="F935" s="13"/>
    </row>
    <row r="936" spans="2:6">
      <c r="B936" s="13"/>
      <c r="C936" s="13"/>
      <c r="D936" s="13"/>
      <c r="E936" s="13"/>
      <c r="F936" s="13"/>
    </row>
    <row r="937" spans="2:6">
      <c r="B937" s="13"/>
      <c r="C937" s="13"/>
      <c r="D937" s="13"/>
      <c r="E937" s="13"/>
      <c r="F937" s="13"/>
    </row>
    <row r="938" spans="2:6">
      <c r="B938" s="13"/>
      <c r="C938" s="13"/>
      <c r="D938" s="13"/>
      <c r="E938" s="13"/>
      <c r="F938" s="13"/>
    </row>
    <row r="939" spans="2:6">
      <c r="B939" s="13"/>
      <c r="C939" s="13"/>
      <c r="D939" s="13"/>
      <c r="E939" s="13"/>
      <c r="F939" s="13"/>
    </row>
    <row r="940" spans="2:6">
      <c r="B940" s="13"/>
      <c r="C940" s="13"/>
      <c r="D940" s="13"/>
      <c r="E940" s="13"/>
      <c r="F940" s="13"/>
    </row>
    <row r="941" spans="2:6">
      <c r="B941" s="13"/>
      <c r="C941" s="13"/>
      <c r="D941" s="13"/>
      <c r="E941" s="13"/>
      <c r="F941" s="13"/>
    </row>
    <row r="942" spans="2:6">
      <c r="B942" s="13"/>
      <c r="C942" s="13"/>
      <c r="D942" s="13"/>
      <c r="E942" s="13"/>
      <c r="F942" s="13"/>
    </row>
    <row r="943" spans="2:6">
      <c r="B943" s="13"/>
      <c r="C943" s="13"/>
      <c r="D943" s="13"/>
      <c r="E943" s="13"/>
      <c r="F943" s="13"/>
    </row>
    <row r="944" spans="2:6">
      <c r="B944" s="13"/>
      <c r="C944" s="13"/>
      <c r="D944" s="13"/>
      <c r="E944" s="13"/>
      <c r="F944" s="13"/>
    </row>
    <row r="945" spans="2:6">
      <c r="B945" s="13"/>
      <c r="C945" s="13"/>
      <c r="D945" s="13"/>
      <c r="E945" s="13"/>
      <c r="F945" s="13"/>
    </row>
    <row r="946" spans="2:6">
      <c r="B946" s="13"/>
      <c r="C946" s="13"/>
      <c r="D946" s="13"/>
      <c r="E946" s="13"/>
      <c r="F946" s="13"/>
    </row>
    <row r="947" spans="2:6">
      <c r="B947" s="13"/>
      <c r="C947" s="13"/>
      <c r="D947" s="13"/>
      <c r="E947" s="13"/>
      <c r="F947" s="13"/>
    </row>
    <row r="948" spans="2:6">
      <c r="B948" s="13"/>
      <c r="C948" s="13"/>
      <c r="D948" s="13"/>
      <c r="E948" s="13"/>
      <c r="F948" s="13"/>
    </row>
    <row r="949" spans="2:6">
      <c r="B949" s="13"/>
      <c r="C949" s="13"/>
      <c r="D949" s="13"/>
      <c r="E949" s="13"/>
      <c r="F949" s="13"/>
    </row>
    <row r="950" spans="2:6">
      <c r="B950" s="13"/>
      <c r="C950" s="13"/>
      <c r="D950" s="13"/>
      <c r="E950" s="13"/>
      <c r="F950" s="13"/>
    </row>
    <row r="951" spans="2:6">
      <c r="B951" s="13"/>
      <c r="C951" s="13"/>
      <c r="D951" s="13"/>
      <c r="E951" s="13"/>
      <c r="F951" s="13"/>
    </row>
    <row r="952" spans="2:6">
      <c r="B952" s="13"/>
      <c r="C952" s="13"/>
      <c r="D952" s="13"/>
      <c r="E952" s="13"/>
      <c r="F952" s="13"/>
    </row>
    <row r="953" spans="2:6">
      <c r="B953" s="13"/>
      <c r="C953" s="13"/>
      <c r="D953" s="13"/>
      <c r="E953" s="13"/>
      <c r="F953" s="13"/>
    </row>
    <row r="954" spans="2:6">
      <c r="B954" s="13"/>
      <c r="C954" s="13"/>
      <c r="D954" s="13"/>
      <c r="E954" s="13"/>
      <c r="F954" s="13"/>
    </row>
    <row r="955" spans="2:6">
      <c r="B955" s="13"/>
      <c r="C955" s="13"/>
      <c r="D955" s="13"/>
      <c r="E955" s="13"/>
      <c r="F955" s="13"/>
    </row>
    <row r="956" spans="2:6">
      <c r="B956" s="13"/>
      <c r="C956" s="13"/>
      <c r="D956" s="13"/>
      <c r="E956" s="13"/>
      <c r="F956" s="13"/>
    </row>
    <row r="957" spans="2:6">
      <c r="B957" s="13"/>
      <c r="C957" s="13"/>
      <c r="D957" s="13"/>
      <c r="E957" s="13"/>
      <c r="F957" s="13"/>
    </row>
    <row r="958" spans="2:6">
      <c r="B958" s="13"/>
      <c r="C958" s="13"/>
      <c r="D958" s="13"/>
      <c r="E958" s="13"/>
      <c r="F958" s="13"/>
    </row>
    <row r="959" spans="2:6">
      <c r="B959" s="13"/>
      <c r="C959" s="13"/>
      <c r="D959" s="13"/>
      <c r="E959" s="13"/>
      <c r="F959" s="13"/>
    </row>
    <row r="960" spans="2:6">
      <c r="B960" s="13"/>
      <c r="C960" s="13"/>
      <c r="D960" s="13"/>
      <c r="E960" s="13"/>
      <c r="F960" s="13"/>
    </row>
    <row r="961" spans="2:6">
      <c r="B961" s="13"/>
      <c r="C961" s="13"/>
      <c r="D961" s="13"/>
      <c r="E961" s="13"/>
      <c r="F961" s="13"/>
    </row>
    <row r="962" spans="2:6">
      <c r="B962" s="13"/>
      <c r="C962" s="13"/>
      <c r="D962" s="13"/>
      <c r="E962" s="13"/>
      <c r="F962" s="13"/>
    </row>
    <row r="963" spans="2:6">
      <c r="B963" s="13"/>
      <c r="C963" s="13"/>
      <c r="D963" s="13"/>
      <c r="E963" s="13"/>
      <c r="F963" s="13"/>
    </row>
    <row r="964" spans="2:6">
      <c r="B964" s="13"/>
      <c r="C964" s="13"/>
      <c r="D964" s="13"/>
      <c r="E964" s="13"/>
      <c r="F964" s="13"/>
    </row>
    <row r="965" spans="2:6">
      <c r="B965" s="13"/>
      <c r="C965" s="13"/>
      <c r="D965" s="13"/>
      <c r="E965" s="13"/>
      <c r="F965" s="13"/>
    </row>
    <row r="966" spans="2:6">
      <c r="B966" s="13"/>
      <c r="C966" s="13"/>
      <c r="D966" s="13"/>
      <c r="E966" s="13"/>
      <c r="F966" s="13"/>
    </row>
    <row r="967" spans="2:6">
      <c r="B967" s="13"/>
      <c r="C967" s="13"/>
      <c r="D967" s="13"/>
      <c r="E967" s="13"/>
      <c r="F967" s="13"/>
    </row>
    <row r="968" spans="2:6">
      <c r="B968" s="13"/>
      <c r="C968" s="13"/>
      <c r="D968" s="13"/>
      <c r="E968" s="13"/>
      <c r="F968" s="13"/>
    </row>
    <row r="969" spans="2:6">
      <c r="B969" s="13"/>
      <c r="C969" s="13"/>
      <c r="D969" s="13"/>
      <c r="E969" s="13"/>
      <c r="F969" s="13"/>
    </row>
    <row r="970" spans="2:6">
      <c r="B970" s="13"/>
      <c r="C970" s="13"/>
      <c r="D970" s="13"/>
      <c r="E970" s="13"/>
      <c r="F970" s="13"/>
    </row>
    <row r="971" spans="2:6">
      <c r="B971" s="13"/>
      <c r="C971" s="13"/>
      <c r="D971" s="13"/>
      <c r="E971" s="13"/>
      <c r="F971" s="13"/>
    </row>
    <row r="972" spans="2:6">
      <c r="B972" s="13"/>
      <c r="C972" s="13"/>
      <c r="D972" s="13"/>
      <c r="E972" s="13"/>
      <c r="F972" s="13"/>
    </row>
    <row r="973" spans="2:6">
      <c r="B973" s="13"/>
      <c r="C973" s="13"/>
      <c r="D973" s="13"/>
      <c r="E973" s="13"/>
      <c r="F973" s="13"/>
    </row>
    <row r="974" spans="2:6">
      <c r="B974" s="13"/>
      <c r="C974" s="13"/>
      <c r="D974" s="13"/>
      <c r="E974" s="13"/>
      <c r="F974" s="13"/>
    </row>
    <row r="975" spans="2:6">
      <c r="B975" s="13"/>
      <c r="C975" s="13"/>
      <c r="D975" s="13"/>
      <c r="E975" s="13"/>
      <c r="F975" s="13"/>
    </row>
    <row r="976" spans="2:6">
      <c r="B976" s="13"/>
      <c r="C976" s="13"/>
      <c r="D976" s="13"/>
      <c r="E976" s="13"/>
      <c r="F976" s="13"/>
    </row>
    <row r="977" spans="2:6">
      <c r="B977" s="13"/>
      <c r="C977" s="13"/>
      <c r="D977" s="13"/>
      <c r="E977" s="13"/>
      <c r="F977" s="13"/>
    </row>
    <row r="978" spans="2:6">
      <c r="B978" s="13"/>
      <c r="C978" s="13"/>
      <c r="D978" s="13"/>
      <c r="E978" s="13"/>
      <c r="F978" s="13"/>
    </row>
    <row r="979" spans="2:6">
      <c r="B979" s="13"/>
      <c r="C979" s="13"/>
      <c r="D979" s="13"/>
      <c r="E979" s="13"/>
      <c r="F979" s="13"/>
    </row>
    <row r="980" spans="2:6">
      <c r="B980" s="13"/>
      <c r="C980" s="13"/>
      <c r="D980" s="13"/>
      <c r="E980" s="13"/>
      <c r="F980" s="13"/>
    </row>
    <row r="981" spans="2:6">
      <c r="B981" s="13"/>
      <c r="C981" s="13"/>
      <c r="D981" s="13"/>
      <c r="E981" s="13"/>
      <c r="F981" s="13"/>
    </row>
    <row r="982" spans="2:6">
      <c r="B982" s="13"/>
      <c r="C982" s="13"/>
      <c r="D982" s="13"/>
      <c r="E982" s="13"/>
      <c r="F982" s="13"/>
    </row>
    <row r="983" spans="2:6">
      <c r="B983" s="13"/>
      <c r="C983" s="13"/>
      <c r="D983" s="13"/>
      <c r="E983" s="13"/>
      <c r="F983" s="13"/>
    </row>
    <row r="984" spans="2:6">
      <c r="B984" s="13"/>
      <c r="C984" s="13"/>
      <c r="D984" s="13"/>
      <c r="E984" s="13"/>
      <c r="F984" s="13"/>
    </row>
    <row r="985" spans="2:6">
      <c r="B985" s="13"/>
      <c r="C985" s="13"/>
      <c r="D985" s="13"/>
      <c r="E985" s="13"/>
      <c r="F985" s="13"/>
    </row>
    <row r="986" spans="2:6">
      <c r="B986" s="13"/>
      <c r="C986" s="13"/>
      <c r="D986" s="13"/>
      <c r="E986" s="13"/>
      <c r="F986" s="13"/>
    </row>
    <row r="987" spans="2:6">
      <c r="B987" s="13"/>
      <c r="C987" s="13"/>
      <c r="D987" s="13"/>
      <c r="E987" s="13"/>
      <c r="F987" s="13"/>
    </row>
    <row r="988" spans="2:6">
      <c r="B988" s="13"/>
      <c r="C988" s="13"/>
      <c r="D988" s="13"/>
      <c r="E988" s="13"/>
      <c r="F988" s="13"/>
    </row>
    <row r="989" spans="2:6">
      <c r="B989" s="13"/>
      <c r="C989" s="13"/>
      <c r="D989" s="13"/>
      <c r="E989" s="13"/>
      <c r="F989" s="13"/>
    </row>
    <row r="990" spans="2:6">
      <c r="B990" s="13"/>
      <c r="C990" s="13"/>
      <c r="D990" s="13"/>
      <c r="E990" s="13"/>
      <c r="F990" s="13"/>
    </row>
    <row r="991" spans="2:6">
      <c r="B991" s="13"/>
      <c r="C991" s="13"/>
      <c r="D991" s="13"/>
      <c r="E991" s="13"/>
      <c r="F991" s="13"/>
    </row>
    <row r="992" spans="2:6">
      <c r="B992" s="13"/>
      <c r="C992" s="13"/>
      <c r="D992" s="13"/>
      <c r="E992" s="13"/>
      <c r="F992" s="13"/>
    </row>
    <row r="993" spans="2:6">
      <c r="B993" s="13"/>
      <c r="C993" s="13"/>
      <c r="D993" s="13"/>
      <c r="E993" s="13"/>
      <c r="F993" s="13"/>
    </row>
    <row r="994" spans="2:6">
      <c r="B994" s="13"/>
      <c r="C994" s="13"/>
      <c r="D994" s="13"/>
      <c r="E994" s="13"/>
      <c r="F994" s="13"/>
    </row>
    <row r="995" spans="2:6">
      <c r="B995" s="13"/>
      <c r="C995" s="13"/>
      <c r="D995" s="13"/>
      <c r="E995" s="13"/>
      <c r="F995" s="13"/>
    </row>
    <row r="996" spans="2:6">
      <c r="B996" s="13"/>
      <c r="C996" s="13"/>
      <c r="D996" s="13"/>
      <c r="E996" s="13"/>
      <c r="F996" s="13"/>
    </row>
    <row r="997" spans="2:6">
      <c r="B997" s="13"/>
      <c r="C997" s="13"/>
      <c r="D997" s="13"/>
      <c r="E997" s="13"/>
      <c r="F997" s="13"/>
    </row>
    <row r="998" spans="2:6">
      <c r="B998" s="13"/>
      <c r="C998" s="13"/>
      <c r="D998" s="13"/>
      <c r="E998" s="13"/>
      <c r="F998" s="13"/>
    </row>
    <row r="999" spans="2:6">
      <c r="B999" s="13"/>
      <c r="C999" s="13"/>
      <c r="D999" s="13"/>
      <c r="E999" s="13"/>
      <c r="F999" s="13"/>
    </row>
    <row r="1000" spans="2:6">
      <c r="B1000" s="13"/>
      <c r="C1000" s="13"/>
      <c r="D1000" s="13"/>
      <c r="E1000" s="13"/>
      <c r="F1000" s="13"/>
    </row>
    <row r="1001" spans="2:6">
      <c r="B1001" s="13"/>
      <c r="C1001" s="13"/>
      <c r="D1001" s="13"/>
      <c r="E1001" s="13"/>
      <c r="F1001" s="13"/>
    </row>
    <row r="1002" spans="2:6">
      <c r="B1002" s="13"/>
      <c r="C1002" s="13"/>
      <c r="D1002" s="13"/>
      <c r="E1002" s="13"/>
      <c r="F1002" s="13"/>
    </row>
    <row r="1003" spans="2:6">
      <c r="B1003" s="13"/>
      <c r="C1003" s="13"/>
      <c r="D1003" s="13"/>
      <c r="E1003" s="13"/>
      <c r="F1003" s="13"/>
    </row>
    <row r="1004" spans="2:6">
      <c r="B1004" s="13"/>
      <c r="C1004" s="13"/>
      <c r="D1004" s="13"/>
      <c r="E1004" s="13"/>
      <c r="F1004" s="13"/>
    </row>
    <row r="1005" spans="2:6">
      <c r="B1005" s="13"/>
      <c r="C1005" s="13"/>
      <c r="D1005" s="13"/>
      <c r="E1005" s="13"/>
      <c r="F1005" s="13"/>
    </row>
    <row r="1006" spans="2:6">
      <c r="B1006" s="13"/>
      <c r="C1006" s="13"/>
      <c r="D1006" s="13"/>
      <c r="E1006" s="13"/>
      <c r="F1006" s="13"/>
    </row>
    <row r="1007" spans="2:6">
      <c r="B1007" s="13"/>
      <c r="C1007" s="13"/>
      <c r="D1007" s="13"/>
      <c r="E1007" s="13"/>
      <c r="F1007" s="13"/>
    </row>
    <row r="1008" spans="2:6">
      <c r="B1008" s="13"/>
      <c r="C1008" s="13"/>
      <c r="D1008" s="13"/>
      <c r="E1008" s="13"/>
      <c r="F1008" s="13"/>
    </row>
    <row r="1009" spans="2:6">
      <c r="B1009" s="13"/>
      <c r="C1009" s="13"/>
      <c r="D1009" s="13"/>
      <c r="E1009" s="13"/>
      <c r="F1009" s="13"/>
    </row>
    <row r="1010" spans="2:6">
      <c r="B1010" s="13"/>
      <c r="C1010" s="13"/>
      <c r="D1010" s="13"/>
      <c r="E1010" s="13"/>
      <c r="F1010" s="13"/>
    </row>
    <row r="1011" spans="2:6">
      <c r="B1011" s="13"/>
      <c r="C1011" s="13"/>
      <c r="D1011" s="13"/>
      <c r="E1011" s="13"/>
      <c r="F1011" s="13"/>
    </row>
    <row r="1012" spans="2:6">
      <c r="B1012" s="13"/>
      <c r="C1012" s="13"/>
      <c r="D1012" s="13"/>
      <c r="E1012" s="13"/>
      <c r="F1012" s="13"/>
    </row>
    <row r="1013" spans="2:6">
      <c r="B1013" s="13"/>
      <c r="C1013" s="13"/>
      <c r="D1013" s="13"/>
      <c r="E1013" s="13"/>
      <c r="F1013" s="13"/>
    </row>
    <row r="1014" spans="2:6">
      <c r="B1014" s="13"/>
      <c r="C1014" s="13"/>
      <c r="D1014" s="13"/>
      <c r="E1014" s="13"/>
      <c r="F1014" s="13"/>
    </row>
    <row r="1015" spans="2:6">
      <c r="B1015" s="13"/>
      <c r="C1015" s="13"/>
      <c r="D1015" s="13"/>
      <c r="E1015" s="13"/>
      <c r="F1015" s="13"/>
    </row>
    <row r="1016" spans="2:6">
      <c r="B1016" s="13"/>
      <c r="C1016" s="13"/>
      <c r="D1016" s="13"/>
      <c r="E1016" s="13"/>
      <c r="F1016" s="13"/>
    </row>
    <row r="1017" spans="2:6">
      <c r="B1017" s="13"/>
      <c r="C1017" s="13"/>
      <c r="D1017" s="13"/>
      <c r="E1017" s="13"/>
      <c r="F1017" s="13"/>
    </row>
    <row r="1018" spans="2:6">
      <c r="B1018" s="13"/>
      <c r="C1018" s="13"/>
      <c r="D1018" s="13"/>
      <c r="E1018" s="13"/>
      <c r="F1018" s="13"/>
    </row>
    <row r="1019" spans="2:6">
      <c r="B1019" s="13"/>
      <c r="C1019" s="13"/>
      <c r="D1019" s="13"/>
      <c r="E1019" s="13"/>
      <c r="F1019" s="13"/>
    </row>
    <row r="1020" spans="2:6">
      <c r="B1020" s="13"/>
      <c r="C1020" s="13"/>
      <c r="D1020" s="13"/>
      <c r="E1020" s="13"/>
      <c r="F1020" s="13"/>
    </row>
    <row r="1021" spans="2:6">
      <c r="B1021" s="13"/>
      <c r="C1021" s="13"/>
      <c r="D1021" s="13"/>
      <c r="E1021" s="13"/>
      <c r="F1021" s="13"/>
    </row>
    <row r="1022" spans="2:6">
      <c r="B1022" s="13"/>
      <c r="C1022" s="13"/>
      <c r="D1022" s="13"/>
      <c r="E1022" s="13"/>
      <c r="F1022" s="13"/>
    </row>
    <row r="1023" spans="2:6">
      <c r="B1023" s="13"/>
      <c r="C1023" s="13"/>
      <c r="D1023" s="13"/>
      <c r="E1023" s="13"/>
      <c r="F1023" s="13"/>
    </row>
    <row r="1024" spans="2:6">
      <c r="B1024" s="13"/>
      <c r="C1024" s="13"/>
      <c r="D1024" s="13"/>
      <c r="E1024" s="13"/>
      <c r="F1024" s="13"/>
    </row>
    <row r="1025" spans="2:6">
      <c r="B1025" s="13"/>
      <c r="C1025" s="13"/>
      <c r="D1025" s="13"/>
      <c r="E1025" s="13"/>
      <c r="F1025" s="13"/>
    </row>
    <row r="1026" spans="2:6">
      <c r="B1026" s="13"/>
      <c r="C1026" s="13"/>
      <c r="D1026" s="13"/>
      <c r="E1026" s="13"/>
      <c r="F1026" s="13"/>
    </row>
    <row r="1027" spans="2:6">
      <c r="B1027" s="13"/>
      <c r="C1027" s="13"/>
      <c r="D1027" s="13"/>
      <c r="E1027" s="13"/>
      <c r="F1027" s="13"/>
    </row>
    <row r="1028" spans="2:6">
      <c r="B1028" s="13"/>
      <c r="C1028" s="13"/>
      <c r="D1028" s="13"/>
      <c r="E1028" s="13"/>
      <c r="F1028" s="13"/>
    </row>
    <row r="1029" spans="2:6">
      <c r="B1029" s="13"/>
      <c r="C1029" s="13"/>
      <c r="D1029" s="13"/>
      <c r="E1029" s="13"/>
      <c r="F1029" s="13"/>
    </row>
    <row r="1030" spans="2:6">
      <c r="B1030" s="13"/>
      <c r="C1030" s="13"/>
      <c r="D1030" s="13"/>
      <c r="E1030" s="13"/>
      <c r="F1030" s="13"/>
    </row>
    <row r="1031" spans="2:6">
      <c r="B1031" s="13"/>
      <c r="C1031" s="13"/>
      <c r="D1031" s="13"/>
      <c r="E1031" s="13"/>
      <c r="F1031" s="13"/>
    </row>
    <row r="1032" spans="2:6">
      <c r="B1032" s="13"/>
      <c r="C1032" s="13"/>
      <c r="D1032" s="13"/>
      <c r="E1032" s="13"/>
      <c r="F1032" s="13"/>
    </row>
    <row r="1033" spans="2:6">
      <c r="B1033" s="13"/>
      <c r="C1033" s="13"/>
      <c r="D1033" s="13"/>
      <c r="E1033" s="13"/>
      <c r="F1033" s="13"/>
    </row>
    <row r="1034" spans="2:6">
      <c r="B1034" s="13"/>
      <c r="C1034" s="13"/>
      <c r="D1034" s="13"/>
      <c r="E1034" s="13"/>
      <c r="F1034" s="13"/>
    </row>
    <row r="1035" spans="2:6">
      <c r="B1035" s="13"/>
      <c r="C1035" s="13"/>
      <c r="D1035" s="13"/>
      <c r="E1035" s="13"/>
      <c r="F1035" s="13"/>
    </row>
    <row r="1036" spans="2:6">
      <c r="B1036" s="13"/>
      <c r="C1036" s="13"/>
      <c r="D1036" s="13"/>
      <c r="E1036" s="13"/>
      <c r="F1036" s="13"/>
    </row>
    <row r="1037" spans="2:6">
      <c r="B1037" s="13"/>
      <c r="C1037" s="13"/>
      <c r="D1037" s="13"/>
      <c r="E1037" s="13"/>
      <c r="F1037" s="13"/>
    </row>
    <row r="1038" spans="2:6">
      <c r="B1038" s="13"/>
      <c r="C1038" s="13"/>
      <c r="D1038" s="13"/>
      <c r="E1038" s="13"/>
      <c r="F1038" s="13"/>
    </row>
    <row r="1039" spans="2:6">
      <c r="B1039" s="13"/>
      <c r="C1039" s="13"/>
      <c r="D1039" s="13"/>
      <c r="E1039" s="13"/>
      <c r="F1039" s="13"/>
    </row>
    <row r="1040" spans="2:6">
      <c r="B1040" s="13"/>
      <c r="C1040" s="13"/>
      <c r="D1040" s="13"/>
      <c r="E1040" s="13"/>
      <c r="F1040" s="13"/>
    </row>
    <row r="1041" spans="2:6">
      <c r="B1041" s="13"/>
      <c r="C1041" s="13"/>
      <c r="D1041" s="13"/>
      <c r="E1041" s="13"/>
      <c r="F1041" s="13"/>
    </row>
    <row r="1042" spans="2:6">
      <c r="B1042" s="13"/>
      <c r="C1042" s="13"/>
      <c r="D1042" s="13"/>
      <c r="E1042" s="13"/>
      <c r="F1042" s="13"/>
    </row>
    <row r="1043" spans="2:6">
      <c r="B1043" s="13"/>
      <c r="C1043" s="13"/>
      <c r="D1043" s="13"/>
      <c r="E1043" s="13"/>
      <c r="F1043" s="13"/>
    </row>
    <row r="1044" spans="2:6">
      <c r="B1044" s="13"/>
      <c r="C1044" s="13"/>
      <c r="D1044" s="13"/>
      <c r="E1044" s="13"/>
      <c r="F1044" s="13"/>
    </row>
    <row r="1045" spans="2:6">
      <c r="B1045" s="13"/>
      <c r="C1045" s="13"/>
      <c r="D1045" s="13"/>
      <c r="E1045" s="13"/>
      <c r="F1045" s="13"/>
    </row>
    <row r="1046" spans="2:6">
      <c r="B1046" s="13"/>
      <c r="C1046" s="13"/>
      <c r="D1046" s="13"/>
      <c r="E1046" s="13"/>
      <c r="F1046" s="13"/>
    </row>
    <row r="1047" spans="2:6">
      <c r="B1047" s="13"/>
      <c r="C1047" s="13"/>
      <c r="D1047" s="13"/>
      <c r="E1047" s="13"/>
      <c r="F1047" s="13"/>
    </row>
    <row r="1048" spans="2:6">
      <c r="B1048" s="13"/>
      <c r="C1048" s="13"/>
      <c r="D1048" s="13"/>
      <c r="E1048" s="13"/>
      <c r="F1048" s="13"/>
    </row>
    <row r="1049" spans="2:6">
      <c r="B1049" s="13"/>
      <c r="C1049" s="13"/>
      <c r="D1049" s="13"/>
      <c r="E1049" s="13"/>
      <c r="F1049" s="13"/>
    </row>
    <row r="1050" spans="2:6">
      <c r="B1050" s="13"/>
      <c r="C1050" s="13"/>
      <c r="D1050" s="13"/>
      <c r="E1050" s="13"/>
      <c r="F1050" s="13"/>
    </row>
    <row r="1051" spans="2:6">
      <c r="B1051" s="13"/>
      <c r="C1051" s="13"/>
      <c r="D1051" s="13"/>
      <c r="E1051" s="13"/>
      <c r="F1051" s="13"/>
    </row>
    <row r="1052" spans="2:6">
      <c r="B1052" s="13"/>
      <c r="C1052" s="13"/>
      <c r="D1052" s="13"/>
      <c r="E1052" s="13"/>
      <c r="F1052" s="13"/>
    </row>
    <row r="1053" spans="2:6">
      <c r="B1053" s="13"/>
      <c r="C1053" s="13"/>
      <c r="D1053" s="13"/>
      <c r="E1053" s="13"/>
      <c r="F1053" s="13"/>
    </row>
    <row r="1054" spans="2:6">
      <c r="B1054" s="13"/>
      <c r="C1054" s="13"/>
      <c r="D1054" s="13"/>
      <c r="E1054" s="13"/>
      <c r="F1054" s="13"/>
    </row>
    <row r="1055" spans="2:6">
      <c r="B1055" s="13"/>
      <c r="C1055" s="13"/>
      <c r="D1055" s="13"/>
      <c r="E1055" s="13"/>
      <c r="F1055" s="13"/>
    </row>
    <row r="1056" spans="2:6">
      <c r="B1056" s="13"/>
      <c r="C1056" s="13"/>
      <c r="D1056" s="13"/>
      <c r="E1056" s="13"/>
      <c r="F1056" s="13"/>
    </row>
    <row r="1057" spans="2:6">
      <c r="B1057" s="13"/>
      <c r="C1057" s="13"/>
      <c r="D1057" s="13"/>
      <c r="E1057" s="13"/>
      <c r="F1057" s="13"/>
    </row>
    <row r="1058" spans="2:6">
      <c r="B1058" s="13"/>
      <c r="C1058" s="13"/>
      <c r="D1058" s="13"/>
      <c r="E1058" s="13"/>
      <c r="F1058" s="13"/>
    </row>
    <row r="1059" spans="2:6">
      <c r="B1059" s="13"/>
      <c r="C1059" s="13"/>
      <c r="D1059" s="13"/>
      <c r="E1059" s="13"/>
      <c r="F1059" s="13"/>
    </row>
    <row r="1060" spans="2:6">
      <c r="B1060" s="13"/>
      <c r="C1060" s="13"/>
      <c r="D1060" s="13"/>
      <c r="E1060" s="13"/>
      <c r="F1060" s="13"/>
    </row>
    <row r="1061" spans="2:6">
      <c r="B1061" s="13"/>
      <c r="C1061" s="13"/>
      <c r="D1061" s="13"/>
      <c r="E1061" s="13"/>
      <c r="F1061" s="13"/>
    </row>
    <row r="1062" spans="2:6">
      <c r="B1062" s="13"/>
      <c r="C1062" s="13"/>
      <c r="D1062" s="13"/>
      <c r="E1062" s="13"/>
      <c r="F1062" s="13"/>
    </row>
    <row r="1063" spans="2:6">
      <c r="B1063" s="13"/>
      <c r="C1063" s="13"/>
      <c r="D1063" s="13"/>
      <c r="E1063" s="13"/>
      <c r="F1063" s="13"/>
    </row>
    <row r="1064" spans="2:6">
      <c r="B1064" s="13"/>
      <c r="C1064" s="13"/>
      <c r="D1064" s="13"/>
      <c r="E1064" s="13"/>
      <c r="F1064" s="13"/>
    </row>
    <row r="1065" spans="2:6">
      <c r="B1065" s="13"/>
      <c r="C1065" s="13"/>
      <c r="D1065" s="13"/>
      <c r="E1065" s="13"/>
      <c r="F1065" s="13"/>
    </row>
    <row r="1066" spans="2:6">
      <c r="B1066" s="13"/>
      <c r="C1066" s="13"/>
      <c r="D1066" s="13"/>
      <c r="E1066" s="13"/>
      <c r="F1066" s="13"/>
    </row>
    <row r="1067" spans="2:6">
      <c r="B1067" s="13"/>
      <c r="C1067" s="13"/>
      <c r="D1067" s="13"/>
      <c r="E1067" s="13"/>
      <c r="F1067" s="13"/>
    </row>
    <row r="1068" spans="2:6">
      <c r="B1068" s="13"/>
      <c r="C1068" s="13"/>
      <c r="D1068" s="13"/>
      <c r="E1068" s="13"/>
      <c r="F1068" s="13"/>
    </row>
    <row r="1069" spans="2:6">
      <c r="B1069" s="13"/>
      <c r="C1069" s="13"/>
      <c r="D1069" s="13"/>
      <c r="E1069" s="13"/>
      <c r="F1069" s="13"/>
    </row>
    <row r="1070" spans="2:6">
      <c r="B1070" s="13"/>
      <c r="C1070" s="13"/>
      <c r="D1070" s="13"/>
      <c r="E1070" s="13"/>
      <c r="F1070" s="13"/>
    </row>
    <row r="1071" spans="2:6">
      <c r="B1071" s="13"/>
      <c r="C1071" s="13"/>
      <c r="D1071" s="13"/>
      <c r="E1071" s="13"/>
      <c r="F1071" s="13"/>
    </row>
    <row r="1072" spans="2:6">
      <c r="B1072" s="13"/>
      <c r="C1072" s="13"/>
      <c r="D1072" s="13"/>
      <c r="E1072" s="13"/>
      <c r="F1072" s="13"/>
    </row>
    <row r="1073" spans="2:6">
      <c r="B1073" s="13"/>
      <c r="C1073" s="13"/>
      <c r="D1073" s="13"/>
      <c r="E1073" s="13"/>
      <c r="F1073" s="13"/>
    </row>
    <row r="1074" spans="2:6">
      <c r="B1074" s="13"/>
      <c r="C1074" s="13"/>
      <c r="D1074" s="13"/>
      <c r="E1074" s="13"/>
      <c r="F1074" s="13"/>
    </row>
    <row r="1075" spans="2:6">
      <c r="B1075" s="13"/>
      <c r="C1075" s="13"/>
      <c r="D1075" s="13"/>
      <c r="E1075" s="13"/>
      <c r="F1075" s="13"/>
    </row>
    <row r="1076" spans="2:6">
      <c r="B1076" s="13"/>
      <c r="C1076" s="13"/>
      <c r="D1076" s="13"/>
      <c r="E1076" s="13"/>
      <c r="F1076" s="13"/>
    </row>
    <row r="1077" spans="2:6">
      <c r="B1077" s="13"/>
      <c r="C1077" s="13"/>
      <c r="D1077" s="13"/>
      <c r="E1077" s="13"/>
      <c r="F1077" s="13"/>
    </row>
    <row r="1078" spans="2:6">
      <c r="B1078" s="13"/>
      <c r="C1078" s="13"/>
      <c r="D1078" s="13"/>
      <c r="E1078" s="13"/>
      <c r="F1078" s="13"/>
    </row>
    <row r="1079" spans="2:6">
      <c r="B1079" s="13"/>
      <c r="C1079" s="13"/>
      <c r="D1079" s="13"/>
      <c r="E1079" s="13"/>
      <c r="F1079" s="13"/>
    </row>
    <row r="1080" spans="2:6">
      <c r="B1080" s="13"/>
      <c r="C1080" s="13"/>
      <c r="D1080" s="13"/>
      <c r="E1080" s="13"/>
      <c r="F1080" s="13"/>
    </row>
    <row r="1081" spans="2:6">
      <c r="B1081" s="13"/>
      <c r="C1081" s="13"/>
      <c r="D1081" s="13"/>
      <c r="E1081" s="13"/>
      <c r="F1081" s="13"/>
    </row>
    <row r="1082" spans="2:6">
      <c r="B1082" s="13"/>
      <c r="C1082" s="13"/>
      <c r="D1082" s="13"/>
      <c r="E1082" s="13"/>
      <c r="F1082" s="13"/>
    </row>
    <row r="1083" spans="2:6">
      <c r="B1083" s="13"/>
      <c r="C1083" s="13"/>
      <c r="D1083" s="13"/>
      <c r="E1083" s="13"/>
      <c r="F1083" s="13"/>
    </row>
    <row r="1084" spans="2:6">
      <c r="B1084" s="13"/>
      <c r="C1084" s="13"/>
      <c r="D1084" s="13"/>
      <c r="E1084" s="13"/>
      <c r="F1084" s="13"/>
    </row>
    <row r="1085" spans="2:6">
      <c r="B1085" s="13"/>
      <c r="C1085" s="13"/>
      <c r="D1085" s="13"/>
      <c r="E1085" s="13"/>
      <c r="F1085" s="13"/>
    </row>
    <row r="1086" spans="2:6">
      <c r="B1086" s="13"/>
      <c r="C1086" s="13"/>
      <c r="D1086" s="13"/>
      <c r="E1086" s="13"/>
      <c r="F1086" s="13"/>
    </row>
    <row r="1087" spans="2:6">
      <c r="B1087" s="13"/>
      <c r="C1087" s="13"/>
      <c r="D1087" s="13"/>
      <c r="E1087" s="13"/>
      <c r="F1087" s="13"/>
    </row>
    <row r="1088" spans="2:6">
      <c r="B1088" s="13"/>
      <c r="C1088" s="13"/>
      <c r="D1088" s="13"/>
      <c r="E1088" s="13"/>
      <c r="F1088" s="13"/>
    </row>
    <row r="1089" spans="2:6">
      <c r="B1089" s="13"/>
      <c r="C1089" s="13"/>
      <c r="D1089" s="13"/>
      <c r="E1089" s="13"/>
      <c r="F1089" s="13"/>
    </row>
    <row r="1090" spans="2:6">
      <c r="B1090" s="13"/>
      <c r="C1090" s="13"/>
      <c r="D1090" s="13"/>
      <c r="E1090" s="13"/>
      <c r="F1090" s="13"/>
    </row>
    <row r="1091" spans="2:6">
      <c r="B1091" s="13"/>
      <c r="C1091" s="13"/>
      <c r="D1091" s="13"/>
      <c r="E1091" s="13"/>
      <c r="F1091" s="13"/>
    </row>
    <row r="1092" spans="2:6">
      <c r="B1092" s="13"/>
      <c r="C1092" s="13"/>
      <c r="D1092" s="13"/>
      <c r="E1092" s="13"/>
      <c r="F1092" s="13"/>
    </row>
    <row r="1093" spans="2:6">
      <c r="B1093" s="13"/>
      <c r="C1093" s="13"/>
      <c r="D1093" s="13"/>
      <c r="E1093" s="13"/>
      <c r="F1093" s="13"/>
    </row>
    <row r="1094" spans="2:6">
      <c r="B1094" s="13"/>
      <c r="C1094" s="13"/>
      <c r="D1094" s="13"/>
      <c r="E1094" s="13"/>
      <c r="F1094" s="13"/>
    </row>
    <row r="1095" spans="2:6">
      <c r="B1095" s="13"/>
      <c r="C1095" s="13"/>
      <c r="D1095" s="13"/>
      <c r="E1095" s="13"/>
      <c r="F1095" s="13"/>
    </row>
    <row r="1096" spans="2:6">
      <c r="B1096" s="13"/>
      <c r="C1096" s="13"/>
      <c r="D1096" s="13"/>
      <c r="E1096" s="13"/>
      <c r="F1096" s="13"/>
    </row>
    <row r="1097" spans="2:6">
      <c r="B1097" s="13"/>
      <c r="C1097" s="13"/>
      <c r="D1097" s="13"/>
      <c r="E1097" s="13"/>
      <c r="F1097" s="13"/>
    </row>
    <row r="1098" spans="2:6">
      <c r="B1098" s="13"/>
      <c r="C1098" s="13"/>
      <c r="D1098" s="13"/>
      <c r="E1098" s="13"/>
      <c r="F1098" s="13"/>
    </row>
    <row r="1099" spans="2:6">
      <c r="B1099" s="13"/>
      <c r="C1099" s="13"/>
      <c r="D1099" s="13"/>
      <c r="E1099" s="13"/>
      <c r="F1099" s="13"/>
    </row>
    <row r="1100" spans="2:6">
      <c r="B1100" s="13"/>
      <c r="C1100" s="13"/>
      <c r="D1100" s="13"/>
      <c r="E1100" s="13"/>
      <c r="F1100" s="13"/>
    </row>
    <row r="1101" spans="2:6">
      <c r="B1101" s="13"/>
      <c r="C1101" s="13"/>
      <c r="D1101" s="13"/>
      <c r="E1101" s="13"/>
      <c r="F1101" s="13"/>
    </row>
    <row r="1102" spans="2:6">
      <c r="B1102" s="13"/>
      <c r="C1102" s="13"/>
      <c r="D1102" s="13"/>
      <c r="E1102" s="13"/>
      <c r="F1102" s="13"/>
    </row>
    <row r="1103" spans="2:6">
      <c r="B1103" s="13"/>
      <c r="C1103" s="13"/>
      <c r="D1103" s="13"/>
      <c r="E1103" s="13"/>
      <c r="F1103" s="13"/>
    </row>
    <row r="1104" spans="2:6">
      <c r="B1104" s="13"/>
      <c r="C1104" s="13"/>
      <c r="D1104" s="13"/>
      <c r="E1104" s="13"/>
      <c r="F1104" s="13"/>
    </row>
    <row r="1105" spans="2:6">
      <c r="B1105" s="13"/>
      <c r="C1105" s="13"/>
      <c r="D1105" s="13"/>
      <c r="E1105" s="13"/>
      <c r="F1105" s="13"/>
    </row>
    <row r="1106" spans="2:6">
      <c r="B1106" s="13"/>
      <c r="C1106" s="13"/>
      <c r="D1106" s="13"/>
      <c r="E1106" s="13"/>
      <c r="F1106" s="13"/>
    </row>
    <row r="1107" spans="2:6">
      <c r="B1107" s="13"/>
      <c r="C1107" s="13"/>
      <c r="D1107" s="13"/>
      <c r="E1107" s="13"/>
      <c r="F1107" s="13"/>
    </row>
    <row r="1108" spans="2:6">
      <c r="B1108" s="13"/>
      <c r="C1108" s="13"/>
      <c r="D1108" s="13"/>
      <c r="E1108" s="13"/>
      <c r="F1108" s="13"/>
    </row>
    <row r="1109" spans="2:6">
      <c r="B1109" s="13"/>
      <c r="C1109" s="13"/>
      <c r="D1109" s="13"/>
      <c r="E1109" s="13"/>
      <c r="F1109" s="13"/>
    </row>
    <row r="1110" spans="2:6">
      <c r="B1110" s="13"/>
      <c r="C1110" s="13"/>
      <c r="D1110" s="13"/>
      <c r="E1110" s="13"/>
      <c r="F1110" s="13"/>
    </row>
    <row r="1111" spans="2:6">
      <c r="B1111" s="13"/>
      <c r="C1111" s="13"/>
      <c r="D1111" s="13"/>
      <c r="E1111" s="13"/>
      <c r="F1111" s="13"/>
    </row>
    <row r="1112" spans="2:6">
      <c r="B1112" s="13"/>
      <c r="C1112" s="13"/>
      <c r="D1112" s="13"/>
      <c r="E1112" s="13"/>
      <c r="F1112" s="13"/>
    </row>
    <row r="1113" spans="2:6">
      <c r="B1113" s="13"/>
      <c r="C1113" s="13"/>
      <c r="D1113" s="13"/>
      <c r="E1113" s="13"/>
      <c r="F1113" s="13"/>
    </row>
    <row r="1114" spans="2:6">
      <c r="B1114" s="13"/>
      <c r="C1114" s="13"/>
      <c r="D1114" s="13"/>
      <c r="E1114" s="13"/>
      <c r="F1114" s="13"/>
    </row>
    <row r="1115" spans="2:6">
      <c r="B1115" s="13"/>
      <c r="C1115" s="13"/>
      <c r="D1115" s="13"/>
      <c r="E1115" s="13"/>
      <c r="F1115" s="13"/>
    </row>
    <row r="1116" spans="2:6">
      <c r="B1116" s="13"/>
      <c r="C1116" s="13"/>
      <c r="D1116" s="13"/>
      <c r="E1116" s="13"/>
      <c r="F1116" s="13"/>
    </row>
    <row r="1117" spans="2:6">
      <c r="B1117" s="13"/>
      <c r="C1117" s="13"/>
      <c r="D1117" s="13"/>
      <c r="E1117" s="13"/>
      <c r="F1117" s="13"/>
    </row>
    <row r="1118" spans="2:6">
      <c r="B1118" s="13"/>
      <c r="C1118" s="13"/>
      <c r="D1118" s="13"/>
      <c r="E1118" s="13"/>
      <c r="F1118" s="13"/>
    </row>
    <row r="1119" spans="2:6">
      <c r="B1119" s="13"/>
      <c r="C1119" s="13"/>
      <c r="D1119" s="13"/>
      <c r="E1119" s="13"/>
      <c r="F1119" s="13"/>
    </row>
    <row r="1120" spans="2:6">
      <c r="B1120" s="13"/>
      <c r="C1120" s="13"/>
      <c r="D1120" s="13"/>
      <c r="E1120" s="13"/>
      <c r="F1120" s="13"/>
    </row>
    <row r="1121" spans="2:6">
      <c r="B1121" s="13"/>
      <c r="C1121" s="13"/>
      <c r="D1121" s="13"/>
      <c r="E1121" s="13"/>
      <c r="F1121" s="13"/>
    </row>
    <row r="1122" spans="2:6">
      <c r="B1122" s="13"/>
      <c r="C1122" s="13"/>
      <c r="D1122" s="13"/>
      <c r="E1122" s="13"/>
      <c r="F1122" s="13"/>
    </row>
    <row r="1123" spans="2:6">
      <c r="B1123" s="13"/>
      <c r="C1123" s="13"/>
      <c r="D1123" s="13"/>
      <c r="E1123" s="13"/>
      <c r="F1123" s="13"/>
    </row>
    <row r="1124" spans="2:6">
      <c r="B1124" s="13"/>
      <c r="C1124" s="13"/>
      <c r="D1124" s="13"/>
      <c r="E1124" s="13"/>
      <c r="F1124" s="13"/>
    </row>
    <row r="1125" spans="2:6">
      <c r="B1125" s="13"/>
      <c r="C1125" s="13"/>
      <c r="D1125" s="13"/>
      <c r="E1125" s="13"/>
      <c r="F1125" s="13"/>
    </row>
    <row r="1126" spans="2:6">
      <c r="B1126" s="13"/>
      <c r="C1126" s="13"/>
      <c r="D1126" s="13"/>
      <c r="E1126" s="13"/>
      <c r="F1126" s="13"/>
    </row>
    <row r="1127" spans="2:6">
      <c r="B1127" s="13"/>
      <c r="C1127" s="13"/>
      <c r="D1127" s="13"/>
      <c r="E1127" s="13"/>
      <c r="F1127" s="13"/>
    </row>
    <row r="1128" spans="2:6">
      <c r="B1128" s="13"/>
      <c r="C1128" s="13"/>
      <c r="D1128" s="13"/>
      <c r="E1128" s="13"/>
      <c r="F1128" s="13"/>
    </row>
    <row r="1129" spans="2:6">
      <c r="B1129" s="13"/>
      <c r="C1129" s="13"/>
      <c r="D1129" s="13"/>
      <c r="E1129" s="13"/>
      <c r="F1129" s="13"/>
    </row>
    <row r="1130" spans="2:6">
      <c r="B1130" s="13"/>
      <c r="C1130" s="13"/>
      <c r="D1130" s="13"/>
      <c r="E1130" s="13"/>
      <c r="F1130" s="13"/>
    </row>
    <row r="1131" spans="2:6">
      <c r="B1131" s="13"/>
      <c r="C1131" s="13"/>
      <c r="D1131" s="13"/>
      <c r="E1131" s="13"/>
      <c r="F1131" s="13"/>
    </row>
    <row r="1132" spans="2:6">
      <c r="B1132" s="13"/>
      <c r="C1132" s="13"/>
      <c r="D1132" s="13"/>
      <c r="E1132" s="13"/>
      <c r="F1132" s="13"/>
    </row>
    <row r="1133" spans="2:6">
      <c r="B1133" s="13"/>
      <c r="C1133" s="13"/>
      <c r="D1133" s="13"/>
      <c r="E1133" s="13"/>
      <c r="F1133" s="13"/>
    </row>
    <row r="1134" spans="2:6">
      <c r="B1134" s="13"/>
      <c r="C1134" s="13"/>
      <c r="D1134" s="13"/>
      <c r="E1134" s="13"/>
      <c r="F1134" s="13"/>
    </row>
    <row r="1135" spans="2:6">
      <c r="B1135" s="13"/>
      <c r="C1135" s="13"/>
      <c r="D1135" s="13"/>
      <c r="E1135" s="13"/>
      <c r="F1135" s="13"/>
    </row>
    <row r="1136" spans="2:6">
      <c r="B1136" s="13"/>
      <c r="C1136" s="13"/>
      <c r="D1136" s="13"/>
      <c r="E1136" s="13"/>
      <c r="F1136" s="13"/>
    </row>
    <row r="1137" spans="2:6">
      <c r="B1137" s="13"/>
      <c r="C1137" s="13"/>
      <c r="D1137" s="13"/>
      <c r="E1137" s="13"/>
      <c r="F1137" s="13"/>
    </row>
    <row r="1138" spans="2:6">
      <c r="B1138" s="13"/>
      <c r="C1138" s="13"/>
      <c r="D1138" s="13"/>
      <c r="E1138" s="13"/>
      <c r="F1138" s="13"/>
    </row>
    <row r="1139" spans="2:6">
      <c r="B1139" s="13"/>
      <c r="C1139" s="13"/>
      <c r="D1139" s="13"/>
      <c r="E1139" s="13"/>
      <c r="F1139" s="13"/>
    </row>
    <row r="1140" spans="2:6">
      <c r="B1140" s="13"/>
      <c r="C1140" s="13"/>
      <c r="D1140" s="13"/>
      <c r="E1140" s="13"/>
      <c r="F1140" s="13"/>
    </row>
    <row r="1141" spans="2:6">
      <c r="B1141" s="13"/>
      <c r="C1141" s="13"/>
      <c r="D1141" s="13"/>
      <c r="E1141" s="13"/>
      <c r="F1141" s="13"/>
    </row>
    <row r="1142" spans="2:6">
      <c r="B1142" s="13"/>
      <c r="C1142" s="13"/>
      <c r="D1142" s="13"/>
      <c r="E1142" s="13"/>
      <c r="F1142" s="13"/>
    </row>
    <row r="1143" spans="2:6">
      <c r="B1143" s="13"/>
      <c r="C1143" s="13"/>
      <c r="D1143" s="13"/>
      <c r="E1143" s="13"/>
      <c r="F1143" s="13"/>
    </row>
    <row r="1144" spans="2:6">
      <c r="B1144" s="13"/>
      <c r="C1144" s="13"/>
      <c r="D1144" s="13"/>
      <c r="E1144" s="13"/>
      <c r="F1144" s="13"/>
    </row>
    <row r="1145" spans="2:6">
      <c r="B1145" s="13"/>
      <c r="C1145" s="13"/>
      <c r="D1145" s="13"/>
      <c r="E1145" s="13"/>
      <c r="F1145" s="13"/>
    </row>
    <row r="1146" spans="2:6">
      <c r="B1146" s="13"/>
      <c r="C1146" s="13"/>
      <c r="D1146" s="13"/>
      <c r="E1146" s="13"/>
      <c r="F1146" s="13"/>
    </row>
    <row r="1147" spans="2:6">
      <c r="B1147" s="13"/>
      <c r="C1147" s="13"/>
      <c r="D1147" s="13"/>
      <c r="E1147" s="13"/>
      <c r="F1147" s="13"/>
    </row>
    <row r="1148" spans="2:6">
      <c r="B1148" s="13"/>
      <c r="C1148" s="13"/>
      <c r="D1148" s="13"/>
      <c r="E1148" s="13"/>
      <c r="F1148" s="13"/>
    </row>
    <row r="1149" spans="2:6">
      <c r="B1149" s="13"/>
      <c r="C1149" s="13"/>
      <c r="D1149" s="13"/>
      <c r="E1149" s="13"/>
      <c r="F1149" s="13"/>
    </row>
    <row r="1150" spans="2:6">
      <c r="B1150" s="13"/>
      <c r="C1150" s="13"/>
      <c r="D1150" s="13"/>
      <c r="E1150" s="13"/>
      <c r="F1150" s="13"/>
    </row>
    <row r="1151" spans="2:6">
      <c r="B1151" s="13"/>
      <c r="C1151" s="13"/>
      <c r="D1151" s="13"/>
      <c r="E1151" s="13"/>
      <c r="F1151" s="13"/>
    </row>
    <row r="1152" spans="2:6">
      <c r="B1152" s="13"/>
      <c r="C1152" s="13"/>
      <c r="D1152" s="13"/>
      <c r="E1152" s="13"/>
      <c r="F1152" s="13"/>
    </row>
    <row r="1153" spans="2:6">
      <c r="B1153" s="13"/>
      <c r="C1153" s="13"/>
      <c r="D1153" s="13"/>
      <c r="E1153" s="13"/>
      <c r="F1153" s="13"/>
    </row>
    <row r="1154" spans="2:6">
      <c r="B1154" s="13"/>
      <c r="C1154" s="13"/>
      <c r="D1154" s="13"/>
      <c r="E1154" s="13"/>
      <c r="F1154" s="13"/>
    </row>
    <row r="1155" spans="2:6">
      <c r="B1155" s="13"/>
      <c r="C1155" s="13"/>
      <c r="D1155" s="13"/>
      <c r="E1155" s="13"/>
      <c r="F1155" s="13"/>
    </row>
    <row r="1156" spans="2:6">
      <c r="B1156" s="13"/>
      <c r="C1156" s="13"/>
      <c r="D1156" s="13"/>
      <c r="E1156" s="13"/>
      <c r="F1156" s="13"/>
    </row>
    <row r="1157" spans="2:6">
      <c r="B1157" s="13"/>
      <c r="C1157" s="13"/>
      <c r="D1157" s="13"/>
      <c r="E1157" s="13"/>
      <c r="F1157" s="13"/>
    </row>
    <row r="1158" spans="2:6">
      <c r="B1158" s="13"/>
      <c r="C1158" s="13"/>
      <c r="D1158" s="13"/>
      <c r="E1158" s="13"/>
      <c r="F1158" s="13"/>
    </row>
    <row r="1159" spans="2:6">
      <c r="B1159" s="13"/>
      <c r="C1159" s="13"/>
      <c r="D1159" s="13"/>
      <c r="E1159" s="13"/>
      <c r="F1159" s="13"/>
    </row>
    <row r="1160" spans="2:6">
      <c r="B1160" s="13"/>
      <c r="C1160" s="13"/>
      <c r="D1160" s="13"/>
      <c r="E1160" s="13"/>
      <c r="F1160" s="13"/>
    </row>
    <row r="1161" spans="2:6">
      <c r="B1161" s="13"/>
      <c r="C1161" s="13"/>
      <c r="D1161" s="13"/>
      <c r="E1161" s="13"/>
      <c r="F1161" s="13"/>
    </row>
    <row r="1162" spans="2:6">
      <c r="B1162" s="13"/>
      <c r="C1162" s="13"/>
      <c r="D1162" s="13"/>
      <c r="E1162" s="13"/>
      <c r="F1162" s="13"/>
    </row>
    <row r="1163" spans="2:6">
      <c r="B1163" s="13"/>
      <c r="C1163" s="13"/>
      <c r="D1163" s="13"/>
      <c r="E1163" s="13"/>
      <c r="F1163" s="13"/>
    </row>
    <row r="1164" spans="2:6">
      <c r="B1164" s="13"/>
      <c r="C1164" s="13"/>
      <c r="D1164" s="13"/>
      <c r="E1164" s="13"/>
      <c r="F1164" s="13"/>
    </row>
    <row r="1165" spans="2:6">
      <c r="B1165" s="13"/>
      <c r="C1165" s="13"/>
      <c r="D1165" s="13"/>
      <c r="E1165" s="13"/>
      <c r="F1165" s="13"/>
    </row>
    <row r="1166" spans="2:6">
      <c r="B1166" s="13"/>
      <c r="C1166" s="13"/>
      <c r="D1166" s="13"/>
      <c r="E1166" s="13"/>
      <c r="F1166" s="13"/>
    </row>
    <row r="1167" spans="2:6">
      <c r="B1167" s="13"/>
      <c r="C1167" s="13"/>
      <c r="D1167" s="13"/>
      <c r="E1167" s="13"/>
      <c r="F1167" s="13"/>
    </row>
    <row r="1168" spans="2:6">
      <c r="B1168" s="13"/>
      <c r="C1168" s="13"/>
      <c r="D1168" s="13"/>
      <c r="E1168" s="13"/>
      <c r="F1168" s="13"/>
    </row>
    <row r="1169" spans="2:6">
      <c r="B1169" s="13"/>
      <c r="C1169" s="13"/>
      <c r="D1169" s="13"/>
      <c r="E1169" s="13"/>
      <c r="F1169" s="13"/>
    </row>
    <row r="1170" spans="2:6">
      <c r="B1170" s="13"/>
      <c r="C1170" s="13"/>
      <c r="D1170" s="13"/>
      <c r="E1170" s="13"/>
      <c r="F1170" s="13"/>
    </row>
    <row r="1171" spans="2:6">
      <c r="B1171" s="13"/>
      <c r="C1171" s="13"/>
      <c r="D1171" s="13"/>
      <c r="E1171" s="13"/>
      <c r="F1171" s="13"/>
    </row>
    <row r="1172" spans="2:6">
      <c r="B1172" s="13"/>
      <c r="C1172" s="13"/>
      <c r="D1172" s="13"/>
      <c r="E1172" s="13"/>
      <c r="F1172" s="13"/>
    </row>
    <row r="1173" spans="2:6">
      <c r="B1173" s="13"/>
      <c r="C1173" s="13"/>
      <c r="D1173" s="13"/>
      <c r="E1173" s="13"/>
      <c r="F1173" s="13"/>
    </row>
    <row r="1174" spans="2:6">
      <c r="B1174" s="13"/>
      <c r="C1174" s="13"/>
      <c r="D1174" s="13"/>
      <c r="E1174" s="13"/>
      <c r="F1174" s="13"/>
    </row>
    <row r="1175" spans="2:6">
      <c r="B1175" s="13"/>
      <c r="C1175" s="13"/>
      <c r="D1175" s="13"/>
      <c r="E1175" s="13"/>
      <c r="F1175" s="13"/>
    </row>
    <row r="1176" spans="2:6">
      <c r="B1176" s="13"/>
      <c r="C1176" s="13"/>
      <c r="D1176" s="13"/>
      <c r="E1176" s="13"/>
      <c r="F1176" s="13"/>
    </row>
    <row r="1177" spans="2:6">
      <c r="B1177" s="13"/>
      <c r="C1177" s="13"/>
      <c r="D1177" s="13"/>
      <c r="E1177" s="13"/>
      <c r="F1177" s="13"/>
    </row>
    <row r="1178" spans="2:6">
      <c r="B1178" s="13"/>
      <c r="C1178" s="13"/>
      <c r="D1178" s="13"/>
      <c r="E1178" s="13"/>
      <c r="F1178" s="13"/>
    </row>
    <row r="1179" spans="2:6">
      <c r="B1179" s="13"/>
      <c r="C1179" s="13"/>
      <c r="D1179" s="13"/>
      <c r="E1179" s="13"/>
      <c r="F1179" s="13"/>
    </row>
    <row r="1180" spans="2:6">
      <c r="B1180" s="13"/>
      <c r="C1180" s="13"/>
      <c r="D1180" s="13"/>
      <c r="E1180" s="13"/>
      <c r="F1180" s="13"/>
    </row>
    <row r="1181" spans="2:6">
      <c r="B1181" s="13"/>
      <c r="C1181" s="13"/>
      <c r="D1181" s="13"/>
      <c r="E1181" s="13"/>
      <c r="F1181" s="13"/>
    </row>
    <row r="1182" spans="2:6">
      <c r="B1182" s="13"/>
      <c r="C1182" s="13"/>
      <c r="D1182" s="13"/>
      <c r="E1182" s="13"/>
      <c r="F1182" s="13"/>
    </row>
    <row r="1183" spans="2:6">
      <c r="B1183" s="13"/>
      <c r="C1183" s="13"/>
      <c r="D1183" s="13"/>
      <c r="E1183" s="13"/>
      <c r="F1183" s="13"/>
    </row>
    <row r="1184" spans="2:6">
      <c r="B1184" s="13"/>
      <c r="C1184" s="13"/>
      <c r="D1184" s="13"/>
      <c r="E1184" s="13"/>
      <c r="F1184" s="13"/>
    </row>
    <row r="1185" spans="2:6">
      <c r="B1185" s="13"/>
      <c r="C1185" s="13"/>
      <c r="D1185" s="13"/>
      <c r="E1185" s="13"/>
      <c r="F1185" s="13"/>
    </row>
    <row r="1186" spans="2:6">
      <c r="B1186" s="13"/>
      <c r="C1186" s="13"/>
      <c r="D1186" s="13"/>
      <c r="E1186" s="13"/>
      <c r="F1186" s="13"/>
    </row>
    <row r="1187" spans="2:6">
      <c r="B1187" s="13"/>
      <c r="C1187" s="13"/>
      <c r="D1187" s="13"/>
      <c r="E1187" s="13"/>
      <c r="F1187" s="13"/>
    </row>
    <row r="1188" spans="2:6">
      <c r="B1188" s="13"/>
      <c r="C1188" s="13"/>
      <c r="D1188" s="13"/>
      <c r="E1188" s="13"/>
      <c r="F1188" s="13"/>
    </row>
    <row r="1189" spans="2:6">
      <c r="B1189" s="13"/>
      <c r="C1189" s="13"/>
      <c r="D1189" s="13"/>
      <c r="E1189" s="13"/>
      <c r="F1189" s="13"/>
    </row>
    <row r="1190" spans="2:6">
      <c r="B1190" s="13"/>
      <c r="C1190" s="13"/>
      <c r="D1190" s="13"/>
      <c r="E1190" s="13"/>
      <c r="F1190" s="13"/>
    </row>
    <row r="1191" spans="2:6">
      <c r="B1191" s="13"/>
      <c r="C1191" s="13"/>
      <c r="D1191" s="13"/>
      <c r="E1191" s="13"/>
      <c r="F1191" s="13"/>
    </row>
    <row r="1192" spans="2:6">
      <c r="B1192" s="13"/>
      <c r="C1192" s="13"/>
      <c r="D1192" s="13"/>
      <c r="E1192" s="13"/>
      <c r="F1192" s="13"/>
    </row>
    <row r="1193" spans="2:6">
      <c r="B1193" s="13"/>
      <c r="C1193" s="13"/>
      <c r="D1193" s="13"/>
      <c r="E1193" s="13"/>
      <c r="F1193" s="13"/>
    </row>
    <row r="1194" spans="2:6">
      <c r="B1194" s="13"/>
      <c r="C1194" s="13"/>
      <c r="D1194" s="13"/>
      <c r="E1194" s="13"/>
      <c r="F1194" s="13"/>
    </row>
    <row r="1195" spans="2:6">
      <c r="B1195" s="13"/>
      <c r="C1195" s="13"/>
      <c r="D1195" s="13"/>
      <c r="E1195" s="13"/>
      <c r="F1195" s="13"/>
    </row>
    <row r="1196" spans="2:6">
      <c r="B1196" s="13"/>
      <c r="C1196" s="13"/>
      <c r="D1196" s="13"/>
      <c r="E1196" s="13"/>
      <c r="F1196" s="13"/>
    </row>
    <row r="1197" spans="2:6">
      <c r="B1197" s="13"/>
      <c r="C1197" s="13"/>
      <c r="D1197" s="13"/>
      <c r="E1197" s="13"/>
      <c r="F1197" s="13"/>
    </row>
    <row r="1198" spans="2:6">
      <c r="B1198" s="13"/>
      <c r="C1198" s="13"/>
      <c r="D1198" s="13"/>
      <c r="E1198" s="13"/>
      <c r="F1198" s="13"/>
    </row>
    <row r="1199" spans="2:6">
      <c r="B1199" s="13"/>
      <c r="C1199" s="13"/>
      <c r="D1199" s="13"/>
      <c r="E1199" s="13"/>
      <c r="F1199" s="13"/>
    </row>
    <row r="1200" spans="2:6">
      <c r="B1200" s="13"/>
      <c r="C1200" s="13"/>
      <c r="D1200" s="13"/>
      <c r="E1200" s="13"/>
      <c r="F1200" s="13"/>
    </row>
    <row r="1201" spans="2:6">
      <c r="B1201" s="13"/>
      <c r="C1201" s="13"/>
      <c r="D1201" s="13"/>
      <c r="E1201" s="13"/>
      <c r="F1201" s="13"/>
    </row>
    <row r="1202" spans="2:6">
      <c r="B1202" s="13"/>
      <c r="C1202" s="13"/>
      <c r="D1202" s="13"/>
      <c r="E1202" s="13"/>
      <c r="F1202" s="13"/>
    </row>
    <row r="1203" spans="2:6">
      <c r="B1203" s="13"/>
      <c r="C1203" s="13"/>
      <c r="D1203" s="13"/>
      <c r="E1203" s="13"/>
      <c r="F1203" s="13"/>
    </row>
    <row r="1204" spans="2:6">
      <c r="B1204" s="13"/>
      <c r="C1204" s="13"/>
      <c r="D1204" s="13"/>
      <c r="E1204" s="13"/>
      <c r="F1204" s="13"/>
    </row>
    <row r="1205" spans="2:6">
      <c r="B1205" s="13"/>
      <c r="C1205" s="13"/>
      <c r="D1205" s="13"/>
      <c r="E1205" s="13"/>
      <c r="F1205" s="13"/>
    </row>
    <row r="1206" spans="2:6">
      <c r="B1206" s="13"/>
      <c r="C1206" s="13"/>
      <c r="D1206" s="13"/>
      <c r="E1206" s="13"/>
      <c r="F1206" s="13"/>
    </row>
    <row r="1207" spans="2:6">
      <c r="B1207" s="13"/>
      <c r="C1207" s="13"/>
      <c r="D1207" s="13"/>
      <c r="E1207" s="13"/>
      <c r="F1207" s="13"/>
    </row>
    <row r="1208" spans="2:6">
      <c r="B1208" s="13"/>
      <c r="C1208" s="13"/>
      <c r="D1208" s="13"/>
      <c r="E1208" s="13"/>
      <c r="F1208" s="13"/>
    </row>
    <row r="1209" spans="2:6">
      <c r="B1209" s="13"/>
      <c r="C1209" s="13"/>
      <c r="D1209" s="13"/>
      <c r="E1209" s="13"/>
      <c r="F1209" s="13"/>
    </row>
    <row r="1210" spans="2:6">
      <c r="B1210" s="13"/>
      <c r="C1210" s="13"/>
      <c r="D1210" s="13"/>
      <c r="E1210" s="13"/>
      <c r="F1210" s="13"/>
    </row>
    <row r="1211" spans="2:6">
      <c r="B1211" s="13"/>
      <c r="C1211" s="13"/>
      <c r="D1211" s="13"/>
      <c r="E1211" s="13"/>
      <c r="F1211" s="13"/>
    </row>
    <row r="1212" spans="2:6">
      <c r="B1212" s="13"/>
      <c r="C1212" s="13"/>
      <c r="D1212" s="13"/>
      <c r="E1212" s="13"/>
      <c r="F1212" s="13"/>
    </row>
    <row r="1213" spans="2:6">
      <c r="B1213" s="13"/>
      <c r="C1213" s="13"/>
      <c r="D1213" s="13"/>
      <c r="E1213" s="13"/>
      <c r="F1213" s="13"/>
    </row>
    <row r="1214" spans="2:6">
      <c r="B1214" s="13"/>
      <c r="C1214" s="13"/>
      <c r="D1214" s="13"/>
      <c r="E1214" s="13"/>
      <c r="F1214" s="13"/>
    </row>
    <row r="1215" spans="2:6">
      <c r="B1215" s="13"/>
      <c r="C1215" s="13"/>
      <c r="D1215" s="13"/>
      <c r="E1215" s="13"/>
      <c r="F1215" s="13"/>
    </row>
    <row r="1216" spans="2:6">
      <c r="B1216" s="13"/>
      <c r="C1216" s="13"/>
      <c r="D1216" s="13"/>
      <c r="E1216" s="13"/>
      <c r="F1216" s="13"/>
    </row>
    <row r="1217" spans="2:6">
      <c r="B1217" s="13"/>
      <c r="C1217" s="13"/>
      <c r="D1217" s="13"/>
      <c r="E1217" s="13"/>
      <c r="F1217" s="13"/>
    </row>
    <row r="1218" spans="2:6">
      <c r="B1218" s="13"/>
      <c r="C1218" s="13"/>
      <c r="D1218" s="13"/>
      <c r="E1218" s="13"/>
      <c r="F1218" s="13"/>
    </row>
    <row r="1219" spans="2:6">
      <c r="B1219" s="13"/>
      <c r="C1219" s="13"/>
      <c r="D1219" s="13"/>
      <c r="E1219" s="13"/>
      <c r="F1219" s="13"/>
    </row>
    <row r="1220" spans="2:6">
      <c r="B1220" s="13"/>
      <c r="C1220" s="13"/>
      <c r="D1220" s="13"/>
      <c r="E1220" s="13"/>
      <c r="F1220" s="13"/>
    </row>
    <row r="1221" spans="2:6">
      <c r="B1221" s="13"/>
      <c r="C1221" s="13"/>
      <c r="D1221" s="13"/>
      <c r="E1221" s="13"/>
      <c r="F1221" s="13"/>
    </row>
    <row r="1222" spans="2:6">
      <c r="B1222" s="13"/>
      <c r="C1222" s="13"/>
      <c r="D1222" s="13"/>
      <c r="E1222" s="13"/>
      <c r="F1222" s="13"/>
    </row>
    <row r="1223" spans="2:6">
      <c r="B1223" s="13"/>
      <c r="C1223" s="13"/>
      <c r="D1223" s="13"/>
      <c r="E1223" s="13"/>
      <c r="F1223" s="13"/>
    </row>
    <row r="1224" spans="2:6">
      <c r="B1224" s="13"/>
      <c r="C1224" s="13"/>
      <c r="D1224" s="13"/>
      <c r="E1224" s="13"/>
      <c r="F1224" s="13"/>
    </row>
    <row r="1225" spans="2:6">
      <c r="B1225" s="13"/>
      <c r="C1225" s="13"/>
      <c r="D1225" s="13"/>
      <c r="E1225" s="13"/>
      <c r="F1225" s="13"/>
    </row>
    <row r="1226" spans="2:6">
      <c r="B1226" s="13"/>
      <c r="C1226" s="13"/>
      <c r="D1226" s="13"/>
      <c r="E1226" s="13"/>
      <c r="F1226" s="13"/>
    </row>
    <row r="1227" spans="2:6">
      <c r="B1227" s="13"/>
      <c r="C1227" s="13"/>
      <c r="D1227" s="13"/>
      <c r="E1227" s="13"/>
      <c r="F1227" s="13"/>
    </row>
    <row r="1228" spans="2:6">
      <c r="B1228" s="13"/>
      <c r="C1228" s="13"/>
      <c r="D1228" s="13"/>
      <c r="E1228" s="13"/>
      <c r="F1228" s="13"/>
    </row>
    <row r="1229" spans="2:6">
      <c r="B1229" s="13"/>
      <c r="C1229" s="13"/>
      <c r="D1229" s="13"/>
      <c r="E1229" s="13"/>
      <c r="F1229" s="13"/>
    </row>
    <row r="1230" spans="2:6">
      <c r="B1230" s="13"/>
      <c r="C1230" s="13"/>
      <c r="D1230" s="13"/>
      <c r="E1230" s="13"/>
      <c r="F1230" s="13"/>
    </row>
    <row r="1231" spans="2:6">
      <c r="B1231" s="13"/>
      <c r="C1231" s="13"/>
      <c r="D1231" s="13"/>
      <c r="E1231" s="13"/>
      <c r="F1231" s="13"/>
    </row>
    <row r="1232" spans="2:6">
      <c r="B1232" s="13"/>
      <c r="C1232" s="13"/>
      <c r="D1232" s="13"/>
      <c r="E1232" s="13"/>
      <c r="F1232" s="13"/>
    </row>
    <row r="1233" spans="2:6">
      <c r="B1233" s="13"/>
      <c r="C1233" s="13"/>
      <c r="D1233" s="13"/>
      <c r="E1233" s="13"/>
      <c r="F1233" s="13"/>
    </row>
    <row r="1234" spans="2:6">
      <c r="B1234" s="13"/>
      <c r="C1234" s="13"/>
      <c r="D1234" s="13"/>
      <c r="E1234" s="13"/>
      <c r="F1234" s="13"/>
    </row>
    <row r="1235" spans="2:6">
      <c r="B1235" s="13"/>
      <c r="C1235" s="13"/>
      <c r="D1235" s="13"/>
      <c r="E1235" s="13"/>
      <c r="F1235" s="13"/>
    </row>
    <row r="1236" spans="2:6">
      <c r="B1236" s="13"/>
      <c r="C1236" s="13"/>
      <c r="D1236" s="13"/>
      <c r="E1236" s="13"/>
      <c r="F1236" s="13"/>
    </row>
    <row r="1237" spans="2:6">
      <c r="B1237" s="13"/>
      <c r="C1237" s="13"/>
      <c r="D1237" s="13"/>
      <c r="E1237" s="13"/>
      <c r="F1237" s="13"/>
    </row>
    <row r="1238" spans="2:6">
      <c r="B1238" s="13"/>
      <c r="C1238" s="13"/>
      <c r="D1238" s="13"/>
      <c r="E1238" s="13"/>
      <c r="F1238" s="13"/>
    </row>
    <row r="1239" spans="2:6">
      <c r="B1239" s="13"/>
      <c r="C1239" s="13"/>
      <c r="D1239" s="13"/>
      <c r="E1239" s="13"/>
      <c r="F1239" s="13"/>
    </row>
    <row r="1240" spans="2:6">
      <c r="B1240" s="13"/>
      <c r="C1240" s="13"/>
      <c r="D1240" s="13"/>
      <c r="E1240" s="13"/>
      <c r="F1240" s="13"/>
    </row>
    <row r="1241" spans="2:6">
      <c r="B1241" s="13"/>
      <c r="C1241" s="13"/>
      <c r="D1241" s="13"/>
      <c r="E1241" s="13"/>
      <c r="F1241" s="13"/>
    </row>
    <row r="1242" spans="2:6">
      <c r="B1242" s="13"/>
      <c r="C1242" s="13"/>
      <c r="D1242" s="13"/>
      <c r="E1242" s="13"/>
      <c r="F1242" s="13"/>
    </row>
    <row r="1243" spans="2:6">
      <c r="B1243" s="13"/>
      <c r="C1243" s="13"/>
      <c r="D1243" s="13"/>
      <c r="E1243" s="13"/>
      <c r="F1243" s="13"/>
    </row>
    <row r="1244" spans="2:6">
      <c r="B1244" s="13"/>
      <c r="C1244" s="13"/>
      <c r="D1244" s="13"/>
      <c r="E1244" s="13"/>
      <c r="F1244" s="13"/>
    </row>
    <row r="1245" spans="2:6">
      <c r="B1245" s="13"/>
      <c r="C1245" s="13"/>
      <c r="D1245" s="13"/>
      <c r="E1245" s="13"/>
      <c r="F1245" s="13"/>
    </row>
    <row r="1246" spans="2:6">
      <c r="B1246" s="13"/>
      <c r="C1246" s="13"/>
      <c r="D1246" s="13"/>
      <c r="E1246" s="13"/>
      <c r="F1246" s="13"/>
    </row>
    <row r="1247" spans="2:6">
      <c r="B1247" s="13"/>
      <c r="C1247" s="13"/>
      <c r="D1247" s="13"/>
      <c r="E1247" s="13"/>
      <c r="F1247" s="13"/>
    </row>
    <row r="1248" spans="2:6">
      <c r="B1248" s="13"/>
      <c r="C1248" s="13"/>
      <c r="D1248" s="13"/>
      <c r="E1248" s="13"/>
      <c r="F1248" s="13"/>
    </row>
    <row r="1249" spans="2:6">
      <c r="B1249" s="13"/>
      <c r="C1249" s="13"/>
      <c r="D1249" s="13"/>
      <c r="E1249" s="13"/>
      <c r="F1249" s="13"/>
    </row>
    <row r="1250" spans="2:6">
      <c r="B1250" s="13"/>
      <c r="C1250" s="13"/>
      <c r="D1250" s="13"/>
      <c r="E1250" s="13"/>
      <c r="F1250" s="13"/>
    </row>
    <row r="1251" spans="2:6">
      <c r="B1251" s="13"/>
      <c r="C1251" s="13"/>
      <c r="D1251" s="13"/>
      <c r="E1251" s="13"/>
      <c r="F1251" s="13"/>
    </row>
    <row r="1252" spans="2:6">
      <c r="B1252" s="13"/>
      <c r="C1252" s="13"/>
      <c r="D1252" s="13"/>
      <c r="E1252" s="13"/>
      <c r="F1252" s="13"/>
    </row>
    <row r="1253" spans="2:6">
      <c r="B1253" s="13"/>
      <c r="C1253" s="13"/>
      <c r="D1253" s="13"/>
      <c r="E1253" s="13"/>
      <c r="F1253" s="13"/>
    </row>
    <row r="1254" spans="2:6">
      <c r="B1254" s="13"/>
      <c r="C1254" s="13"/>
      <c r="D1254" s="13"/>
      <c r="E1254" s="13"/>
      <c r="F1254" s="13"/>
    </row>
    <row r="1255" spans="2:6">
      <c r="B1255" s="13"/>
      <c r="C1255" s="13"/>
      <c r="D1255" s="13"/>
      <c r="E1255" s="13"/>
      <c r="F1255" s="13"/>
    </row>
    <row r="1256" spans="2:6">
      <c r="B1256" s="13"/>
      <c r="C1256" s="13"/>
      <c r="D1256" s="13"/>
      <c r="E1256" s="13"/>
      <c r="F1256" s="13"/>
    </row>
    <row r="1257" spans="2:6">
      <c r="B1257" s="13"/>
      <c r="C1257" s="13"/>
      <c r="D1257" s="13"/>
      <c r="E1257" s="13"/>
      <c r="F1257" s="13"/>
    </row>
    <row r="1258" spans="2:6">
      <c r="B1258" s="13"/>
      <c r="C1258" s="13"/>
      <c r="D1258" s="13"/>
      <c r="E1258" s="13"/>
      <c r="F1258" s="13"/>
    </row>
    <row r="1259" spans="2:6">
      <c r="B1259" s="13"/>
      <c r="C1259" s="13"/>
      <c r="D1259" s="13"/>
      <c r="E1259" s="13"/>
      <c r="F1259" s="13"/>
    </row>
    <row r="1260" spans="2:6">
      <c r="B1260" s="13"/>
      <c r="C1260" s="13"/>
      <c r="D1260" s="13"/>
      <c r="E1260" s="13"/>
      <c r="F1260" s="13"/>
    </row>
    <row r="1261" spans="2:6">
      <c r="B1261" s="13"/>
      <c r="C1261" s="13"/>
      <c r="D1261" s="13"/>
      <c r="E1261" s="13"/>
      <c r="F1261" s="13"/>
    </row>
    <row r="1262" spans="2:6">
      <c r="B1262" s="13"/>
      <c r="C1262" s="13"/>
      <c r="D1262" s="13"/>
      <c r="E1262" s="13"/>
      <c r="F1262" s="13"/>
    </row>
    <row r="1263" spans="2:6">
      <c r="B1263" s="13"/>
      <c r="C1263" s="13"/>
      <c r="D1263" s="13"/>
      <c r="E1263" s="13"/>
      <c r="F1263" s="13"/>
    </row>
    <row r="1264" spans="2:6">
      <c r="B1264" s="13"/>
      <c r="C1264" s="13"/>
      <c r="D1264" s="13"/>
      <c r="E1264" s="13"/>
      <c r="F1264" s="13"/>
    </row>
    <row r="1265" spans="2:6">
      <c r="B1265" s="13"/>
      <c r="C1265" s="13"/>
      <c r="D1265" s="13"/>
      <c r="E1265" s="13"/>
      <c r="F1265" s="13"/>
    </row>
    <row r="1266" spans="2:6">
      <c r="B1266" s="13"/>
      <c r="C1266" s="13"/>
      <c r="D1266" s="13"/>
      <c r="E1266" s="13"/>
      <c r="F1266" s="13"/>
    </row>
    <row r="1267" spans="2:6">
      <c r="B1267" s="13"/>
      <c r="C1267" s="13"/>
      <c r="D1267" s="13"/>
      <c r="E1267" s="13"/>
      <c r="F1267" s="13"/>
    </row>
    <row r="1268" spans="2:6">
      <c r="B1268" s="13"/>
      <c r="C1268" s="13"/>
      <c r="D1268" s="13"/>
      <c r="E1268" s="13"/>
      <c r="F1268" s="13"/>
    </row>
    <row r="1269" spans="2:6">
      <c r="B1269" s="13"/>
      <c r="C1269" s="13"/>
      <c r="D1269" s="13"/>
      <c r="E1269" s="13"/>
      <c r="F1269" s="13"/>
    </row>
    <row r="1270" spans="2:6">
      <c r="B1270" s="13"/>
      <c r="C1270" s="13"/>
      <c r="D1270" s="13"/>
      <c r="E1270" s="13"/>
      <c r="F1270" s="13"/>
    </row>
    <row r="1271" spans="2:6">
      <c r="B1271" s="13"/>
      <c r="C1271" s="13"/>
      <c r="D1271" s="13"/>
      <c r="E1271" s="13"/>
      <c r="F1271" s="13"/>
    </row>
    <row r="1272" spans="2:6">
      <c r="B1272" s="13"/>
      <c r="C1272" s="13"/>
      <c r="D1272" s="13"/>
      <c r="E1272" s="13"/>
      <c r="F1272" s="13"/>
    </row>
    <row r="1273" spans="2:6">
      <c r="B1273" s="13"/>
      <c r="C1273" s="13"/>
      <c r="D1273" s="13"/>
      <c r="E1273" s="13"/>
      <c r="F1273" s="13"/>
    </row>
    <row r="1274" spans="2:6">
      <c r="B1274" s="13"/>
      <c r="C1274" s="13"/>
      <c r="D1274" s="13"/>
      <c r="E1274" s="13"/>
      <c r="F1274" s="13"/>
    </row>
    <row r="1275" spans="2:6">
      <c r="B1275" s="13"/>
      <c r="C1275" s="13"/>
      <c r="D1275" s="13"/>
      <c r="E1275" s="13"/>
      <c r="F1275" s="13"/>
    </row>
    <row r="1276" spans="2:6">
      <c r="B1276" s="13"/>
      <c r="C1276" s="13"/>
      <c r="D1276" s="13"/>
      <c r="E1276" s="13"/>
      <c r="F1276" s="13"/>
    </row>
    <row r="1277" spans="2:6">
      <c r="B1277" s="13"/>
      <c r="C1277" s="13"/>
      <c r="D1277" s="13"/>
      <c r="E1277" s="13"/>
      <c r="F1277" s="13"/>
    </row>
    <row r="1278" spans="2:6">
      <c r="B1278" s="13"/>
      <c r="C1278" s="13"/>
      <c r="D1278" s="13"/>
      <c r="E1278" s="13"/>
      <c r="F1278" s="13"/>
    </row>
    <row r="1279" spans="2:6">
      <c r="B1279" s="13"/>
      <c r="C1279" s="13"/>
      <c r="D1279" s="13"/>
      <c r="E1279" s="13"/>
      <c r="F1279" s="13"/>
    </row>
    <row r="1280" spans="2:6">
      <c r="B1280" s="13"/>
      <c r="C1280" s="13"/>
      <c r="D1280" s="13"/>
      <c r="E1280" s="13"/>
      <c r="F1280" s="13"/>
    </row>
    <row r="1281" spans="2:6">
      <c r="B1281" s="13"/>
      <c r="C1281" s="13"/>
      <c r="D1281" s="13"/>
      <c r="E1281" s="13"/>
      <c r="F1281" s="13"/>
    </row>
    <row r="1282" spans="2:6">
      <c r="B1282" s="13"/>
      <c r="C1282" s="13"/>
      <c r="D1282" s="13"/>
      <c r="E1282" s="13"/>
      <c r="F1282" s="13"/>
    </row>
    <row r="1283" spans="2:6">
      <c r="B1283" s="13"/>
      <c r="C1283" s="13"/>
      <c r="D1283" s="13"/>
      <c r="E1283" s="13"/>
      <c r="F1283" s="13"/>
    </row>
    <row r="1284" spans="2:6">
      <c r="B1284" s="13"/>
      <c r="C1284" s="13"/>
      <c r="D1284" s="13"/>
      <c r="E1284" s="13"/>
      <c r="F1284" s="13"/>
    </row>
    <row r="1285" spans="2:6">
      <c r="B1285" s="13"/>
      <c r="C1285" s="13"/>
      <c r="D1285" s="13"/>
      <c r="E1285" s="13"/>
      <c r="F1285" s="13"/>
    </row>
    <row r="1286" spans="2:6">
      <c r="B1286" s="13"/>
      <c r="C1286" s="13"/>
      <c r="D1286" s="13"/>
      <c r="E1286" s="13"/>
      <c r="F1286" s="13"/>
    </row>
    <row r="1287" spans="2:6">
      <c r="B1287" s="13"/>
      <c r="C1287" s="13"/>
      <c r="D1287" s="13"/>
      <c r="E1287" s="13"/>
      <c r="F1287" s="13"/>
    </row>
    <row r="1288" spans="2:6">
      <c r="B1288" s="13"/>
      <c r="C1288" s="13"/>
      <c r="D1288" s="13"/>
      <c r="E1288" s="13"/>
      <c r="F1288" s="13"/>
    </row>
    <row r="1289" spans="2:6">
      <c r="B1289" s="13"/>
      <c r="C1289" s="13"/>
      <c r="D1289" s="13"/>
      <c r="E1289" s="13"/>
      <c r="F1289" s="13"/>
    </row>
    <row r="1290" spans="2:6">
      <c r="B1290" s="13"/>
      <c r="C1290" s="13"/>
      <c r="D1290" s="13"/>
      <c r="E1290" s="13"/>
      <c r="F1290" s="13"/>
    </row>
    <row r="1291" spans="2:6">
      <c r="B1291" s="13"/>
      <c r="C1291" s="13"/>
      <c r="D1291" s="13"/>
      <c r="E1291" s="13"/>
      <c r="F1291" s="13"/>
    </row>
    <row r="1292" spans="2:6">
      <c r="B1292" s="13"/>
      <c r="C1292" s="13"/>
      <c r="D1292" s="13"/>
      <c r="E1292" s="13"/>
      <c r="F1292" s="13"/>
    </row>
    <row r="1293" spans="2:6">
      <c r="B1293" s="13"/>
      <c r="C1293" s="13"/>
      <c r="D1293" s="13"/>
      <c r="E1293" s="13"/>
      <c r="F1293" s="13"/>
    </row>
    <row r="1294" spans="2:6">
      <c r="B1294" s="13"/>
      <c r="C1294" s="13"/>
      <c r="D1294" s="13"/>
      <c r="E1294" s="13"/>
      <c r="F1294" s="13"/>
    </row>
    <row r="1295" spans="2:6">
      <c r="B1295" s="13"/>
      <c r="C1295" s="13"/>
      <c r="D1295" s="13"/>
      <c r="E1295" s="13"/>
      <c r="F1295" s="13"/>
    </row>
    <row r="1296" spans="2:6">
      <c r="B1296" s="13"/>
      <c r="C1296" s="13"/>
      <c r="D1296" s="13"/>
      <c r="E1296" s="13"/>
      <c r="F1296" s="13"/>
    </row>
    <row r="1297" spans="2:6">
      <c r="B1297" s="13"/>
      <c r="C1297" s="13"/>
      <c r="D1297" s="13"/>
      <c r="E1297" s="13"/>
      <c r="F1297" s="13"/>
    </row>
    <row r="1298" spans="2:6">
      <c r="B1298" s="13"/>
      <c r="C1298" s="13"/>
      <c r="D1298" s="13"/>
      <c r="E1298" s="13"/>
      <c r="F1298" s="13"/>
    </row>
    <row r="1299" spans="2:6">
      <c r="B1299" s="13"/>
      <c r="C1299" s="13"/>
      <c r="D1299" s="13"/>
      <c r="E1299" s="13"/>
      <c r="F1299" s="13"/>
    </row>
    <row r="1300" spans="2:6">
      <c r="B1300" s="13"/>
      <c r="C1300" s="13"/>
      <c r="D1300" s="13"/>
      <c r="E1300" s="13"/>
      <c r="F1300" s="13"/>
    </row>
    <row r="1301" spans="2:6">
      <c r="B1301" s="13"/>
      <c r="C1301" s="13"/>
      <c r="D1301" s="13"/>
      <c r="E1301" s="13"/>
      <c r="F1301" s="13"/>
    </row>
    <row r="1302" spans="2:6">
      <c r="B1302" s="13"/>
      <c r="C1302" s="13"/>
      <c r="D1302" s="13"/>
      <c r="E1302" s="13"/>
      <c r="F1302" s="13"/>
    </row>
    <row r="1303" spans="2:6">
      <c r="B1303" s="13"/>
      <c r="C1303" s="13"/>
      <c r="D1303" s="13"/>
      <c r="E1303" s="13"/>
      <c r="F1303" s="13"/>
    </row>
    <row r="1304" spans="2:6">
      <c r="B1304" s="13"/>
      <c r="C1304" s="13"/>
      <c r="D1304" s="13"/>
      <c r="E1304" s="13"/>
      <c r="F1304" s="13"/>
    </row>
    <row r="1305" spans="2:6">
      <c r="B1305" s="13"/>
      <c r="C1305" s="13"/>
      <c r="D1305" s="13"/>
      <c r="E1305" s="13"/>
      <c r="F1305" s="13"/>
    </row>
    <row r="1306" spans="2:6">
      <c r="B1306" s="13"/>
      <c r="C1306" s="13"/>
      <c r="D1306" s="13"/>
      <c r="E1306" s="13"/>
      <c r="F1306" s="13"/>
    </row>
    <row r="1307" spans="2:6">
      <c r="B1307" s="13"/>
      <c r="C1307" s="13"/>
      <c r="D1307" s="13"/>
      <c r="E1307" s="13"/>
      <c r="F1307" s="13"/>
    </row>
    <row r="1308" spans="2:6">
      <c r="B1308" s="13"/>
      <c r="C1308" s="13"/>
      <c r="D1308" s="13"/>
      <c r="E1308" s="13"/>
      <c r="F1308" s="13"/>
    </row>
    <row r="1309" spans="2:6">
      <c r="B1309" s="13"/>
      <c r="C1309" s="13"/>
      <c r="D1309" s="13"/>
      <c r="E1309" s="13"/>
      <c r="F1309" s="13"/>
    </row>
    <row r="1310" spans="2:6">
      <c r="B1310" s="13"/>
      <c r="C1310" s="13"/>
      <c r="D1310" s="13"/>
      <c r="E1310" s="13"/>
      <c r="F1310" s="13"/>
    </row>
    <row r="1311" spans="2:6">
      <c r="B1311" s="13"/>
      <c r="C1311" s="13"/>
      <c r="D1311" s="13"/>
      <c r="E1311" s="13"/>
      <c r="F1311" s="13"/>
    </row>
    <row r="1312" spans="2:6">
      <c r="B1312" s="13"/>
      <c r="C1312" s="13"/>
      <c r="D1312" s="13"/>
      <c r="E1312" s="13"/>
      <c r="F1312" s="13"/>
    </row>
    <row r="1313" spans="2:6">
      <c r="B1313" s="13"/>
      <c r="C1313" s="13"/>
      <c r="D1313" s="13"/>
      <c r="E1313" s="13"/>
      <c r="F1313" s="13"/>
    </row>
    <row r="1314" spans="2:6">
      <c r="B1314" s="13"/>
      <c r="C1314" s="13"/>
      <c r="D1314" s="13"/>
      <c r="E1314" s="13"/>
      <c r="F1314" s="13"/>
    </row>
    <row r="1315" spans="2:6">
      <c r="B1315" s="13"/>
      <c r="C1315" s="13"/>
      <c r="D1315" s="13"/>
      <c r="E1315" s="13"/>
      <c r="F1315" s="13"/>
    </row>
    <row r="1316" spans="2:6">
      <c r="B1316" s="13"/>
      <c r="C1316" s="13"/>
      <c r="D1316" s="13"/>
      <c r="E1316" s="13"/>
      <c r="F1316" s="13"/>
    </row>
    <row r="1317" spans="2:6">
      <c r="B1317" s="13"/>
      <c r="C1317" s="13"/>
      <c r="D1317" s="13"/>
      <c r="E1317" s="13"/>
      <c r="F1317" s="13"/>
    </row>
    <row r="1318" spans="2:6">
      <c r="B1318" s="13"/>
      <c r="C1318" s="13"/>
      <c r="D1318" s="13"/>
      <c r="E1318" s="13"/>
      <c r="F1318" s="13"/>
    </row>
    <row r="1319" spans="2:6">
      <c r="B1319" s="13"/>
      <c r="C1319" s="13"/>
      <c r="D1319" s="13"/>
      <c r="E1319" s="13"/>
      <c r="F1319" s="13"/>
    </row>
    <row r="1320" spans="2:6">
      <c r="B1320" s="13"/>
      <c r="C1320" s="13"/>
      <c r="D1320" s="13"/>
      <c r="E1320" s="13"/>
      <c r="F1320" s="13"/>
    </row>
    <row r="1321" spans="2:6">
      <c r="B1321" s="13"/>
      <c r="C1321" s="13"/>
      <c r="D1321" s="13"/>
      <c r="E1321" s="13"/>
      <c r="F1321" s="13"/>
    </row>
    <row r="1322" spans="2:6">
      <c r="B1322" s="13"/>
      <c r="C1322" s="13"/>
      <c r="D1322" s="13"/>
      <c r="E1322" s="13"/>
      <c r="F1322" s="13"/>
    </row>
    <row r="1323" spans="2:6">
      <c r="B1323" s="13"/>
      <c r="C1323" s="13"/>
      <c r="D1323" s="13"/>
      <c r="E1323" s="13"/>
      <c r="F1323" s="13"/>
    </row>
    <row r="1324" spans="2:6">
      <c r="B1324" s="13"/>
      <c r="C1324" s="13"/>
      <c r="D1324" s="13"/>
      <c r="E1324" s="13"/>
      <c r="F1324" s="13"/>
    </row>
    <row r="1325" spans="2:6">
      <c r="B1325" s="13"/>
      <c r="C1325" s="13"/>
      <c r="D1325" s="13"/>
      <c r="E1325" s="13"/>
      <c r="F1325" s="13"/>
    </row>
    <row r="1326" spans="2:6">
      <c r="B1326" s="13"/>
      <c r="C1326" s="13"/>
      <c r="D1326" s="13"/>
      <c r="E1326" s="13"/>
      <c r="F1326" s="13"/>
    </row>
    <row r="1327" spans="2:6">
      <c r="B1327" s="13"/>
      <c r="C1327" s="13"/>
      <c r="D1327" s="13"/>
      <c r="E1327" s="13"/>
      <c r="F1327" s="13"/>
    </row>
    <row r="1328" spans="2:6">
      <c r="B1328" s="13"/>
      <c r="C1328" s="13"/>
      <c r="D1328" s="13"/>
      <c r="E1328" s="13"/>
      <c r="F1328" s="13"/>
    </row>
    <row r="1329" spans="2:6">
      <c r="B1329" s="13"/>
      <c r="C1329" s="13"/>
      <c r="D1329" s="13"/>
      <c r="E1329" s="13"/>
      <c r="F1329" s="13"/>
    </row>
    <row r="1330" spans="2:6">
      <c r="B1330" s="13"/>
      <c r="C1330" s="13"/>
      <c r="D1330" s="13"/>
      <c r="E1330" s="13"/>
      <c r="F1330" s="13"/>
    </row>
    <row r="1331" spans="2:6">
      <c r="B1331" s="13"/>
      <c r="C1331" s="13"/>
      <c r="D1331" s="13"/>
      <c r="E1331" s="13"/>
      <c r="F1331" s="13"/>
    </row>
    <row r="1332" spans="2:6">
      <c r="B1332" s="13"/>
      <c r="C1332" s="13"/>
      <c r="D1332" s="13"/>
      <c r="E1332" s="13"/>
      <c r="F1332" s="13"/>
    </row>
    <row r="1333" spans="2:6">
      <c r="B1333" s="13"/>
      <c r="C1333" s="13"/>
      <c r="D1333" s="13"/>
      <c r="E1333" s="13"/>
      <c r="F1333" s="13"/>
    </row>
    <row r="1334" spans="2:6">
      <c r="B1334" s="13"/>
      <c r="C1334" s="13"/>
      <c r="D1334" s="13"/>
      <c r="E1334" s="13"/>
      <c r="F1334" s="13"/>
    </row>
    <row r="1335" spans="2:6">
      <c r="B1335" s="13"/>
      <c r="C1335" s="13"/>
      <c r="D1335" s="13"/>
      <c r="E1335" s="13"/>
      <c r="F1335" s="13"/>
    </row>
    <row r="1336" spans="2:6">
      <c r="B1336" s="13"/>
      <c r="C1336" s="13"/>
      <c r="D1336" s="13"/>
      <c r="E1336" s="13"/>
      <c r="F1336" s="13"/>
    </row>
    <row r="1337" spans="2:6">
      <c r="B1337" s="13"/>
      <c r="C1337" s="13"/>
      <c r="D1337" s="13"/>
      <c r="E1337" s="13"/>
      <c r="F1337" s="13"/>
    </row>
    <row r="1338" spans="2:6">
      <c r="B1338" s="13"/>
      <c r="C1338" s="13"/>
      <c r="D1338" s="13"/>
      <c r="E1338" s="13"/>
      <c r="F1338" s="13"/>
    </row>
    <row r="1339" spans="2:6">
      <c r="B1339" s="13"/>
      <c r="C1339" s="13"/>
      <c r="D1339" s="13"/>
      <c r="E1339" s="13"/>
      <c r="F1339" s="13"/>
    </row>
    <row r="1340" spans="2:6">
      <c r="B1340" s="13"/>
      <c r="C1340" s="13"/>
      <c r="D1340" s="13"/>
      <c r="E1340" s="13"/>
      <c r="F1340" s="13"/>
    </row>
    <row r="1341" spans="2:6">
      <c r="B1341" s="13"/>
      <c r="C1341" s="13"/>
      <c r="D1341" s="13"/>
      <c r="E1341" s="13"/>
      <c r="F1341" s="13"/>
    </row>
    <row r="1342" spans="2:6">
      <c r="B1342" s="13"/>
      <c r="C1342" s="13"/>
      <c r="D1342" s="13"/>
      <c r="E1342" s="13"/>
      <c r="F1342" s="13"/>
    </row>
    <row r="1343" spans="2:6">
      <c r="B1343" s="13"/>
      <c r="C1343" s="13"/>
      <c r="D1343" s="13"/>
      <c r="E1343" s="13"/>
      <c r="F1343" s="13"/>
    </row>
    <row r="1344" spans="2:6">
      <c r="B1344" s="13"/>
      <c r="C1344" s="13"/>
      <c r="D1344" s="13"/>
      <c r="E1344" s="13"/>
      <c r="F1344" s="13"/>
    </row>
    <row r="1345" spans="2:6">
      <c r="B1345" s="13"/>
      <c r="C1345" s="13"/>
      <c r="D1345" s="13"/>
      <c r="E1345" s="13"/>
      <c r="F1345" s="13"/>
    </row>
    <row r="1346" spans="2:6">
      <c r="B1346" s="13"/>
      <c r="C1346" s="13"/>
      <c r="D1346" s="13"/>
      <c r="E1346" s="13"/>
      <c r="F1346" s="13"/>
    </row>
    <row r="1347" spans="2:6">
      <c r="B1347" s="13"/>
      <c r="C1347" s="13"/>
      <c r="D1347" s="13"/>
      <c r="E1347" s="13"/>
      <c r="F1347" s="13"/>
    </row>
    <row r="1348" spans="2:6">
      <c r="B1348" s="13"/>
      <c r="C1348" s="13"/>
      <c r="D1348" s="13"/>
      <c r="E1348" s="13"/>
      <c r="F1348" s="13"/>
    </row>
    <row r="1349" spans="2:6">
      <c r="B1349" s="13"/>
      <c r="C1349" s="13"/>
      <c r="D1349" s="13"/>
      <c r="E1349" s="13"/>
      <c r="F1349" s="13"/>
    </row>
    <row r="1350" spans="2:6">
      <c r="B1350" s="13"/>
      <c r="C1350" s="13"/>
      <c r="D1350" s="13"/>
      <c r="E1350" s="13"/>
      <c r="F1350" s="13"/>
    </row>
    <row r="1351" spans="2:6">
      <c r="B1351" s="13"/>
      <c r="C1351" s="13"/>
      <c r="D1351" s="13"/>
      <c r="E1351" s="13"/>
      <c r="F1351" s="13"/>
    </row>
    <row r="1352" spans="2:6">
      <c r="B1352" s="13"/>
      <c r="C1352" s="13"/>
      <c r="D1352" s="13"/>
      <c r="E1352" s="13"/>
      <c r="F1352" s="13"/>
    </row>
    <row r="1353" spans="2:6">
      <c r="B1353" s="13"/>
      <c r="C1353" s="13"/>
      <c r="D1353" s="13"/>
      <c r="E1353" s="13"/>
      <c r="F1353" s="13"/>
    </row>
    <row r="1354" spans="2:6">
      <c r="B1354" s="13"/>
      <c r="C1354" s="13"/>
      <c r="D1354" s="13"/>
      <c r="E1354" s="13"/>
      <c r="F1354" s="13"/>
    </row>
    <row r="1355" spans="2:6">
      <c r="B1355" s="13"/>
      <c r="C1355" s="13"/>
      <c r="D1355" s="13"/>
      <c r="E1355" s="13"/>
      <c r="F1355" s="13"/>
    </row>
    <row r="1356" spans="2:6">
      <c r="B1356" s="13"/>
      <c r="C1356" s="13"/>
      <c r="D1356" s="13"/>
      <c r="E1356" s="13"/>
      <c r="F1356" s="13"/>
    </row>
    <row r="1357" spans="2:6">
      <c r="B1357" s="13"/>
      <c r="C1357" s="13"/>
      <c r="D1357" s="13"/>
      <c r="E1357" s="13"/>
      <c r="F1357" s="13"/>
    </row>
    <row r="1358" spans="2:6">
      <c r="B1358" s="13"/>
      <c r="C1358" s="13"/>
      <c r="D1358" s="13"/>
      <c r="E1358" s="13"/>
      <c r="F1358" s="13"/>
    </row>
    <row r="1359" spans="2:6">
      <c r="B1359" s="13"/>
      <c r="C1359" s="13"/>
      <c r="D1359" s="13"/>
      <c r="E1359" s="13"/>
      <c r="F1359" s="13"/>
    </row>
    <row r="1360" spans="2:6">
      <c r="B1360" s="13"/>
      <c r="C1360" s="13"/>
      <c r="D1360" s="13"/>
      <c r="E1360" s="13"/>
      <c r="F1360" s="13"/>
    </row>
    <row r="1361" spans="2:6">
      <c r="B1361" s="13"/>
      <c r="C1361" s="13"/>
      <c r="D1361" s="13"/>
      <c r="E1361" s="13"/>
      <c r="F1361" s="13"/>
    </row>
    <row r="1362" spans="2:6">
      <c r="B1362" s="13"/>
      <c r="C1362" s="13"/>
      <c r="D1362" s="13"/>
      <c r="E1362" s="13"/>
      <c r="F1362" s="13"/>
    </row>
    <row r="1363" spans="2:6">
      <c r="B1363" s="13"/>
      <c r="C1363" s="13"/>
      <c r="D1363" s="13"/>
      <c r="E1363" s="13"/>
      <c r="F1363" s="13"/>
    </row>
    <row r="1364" spans="2:6">
      <c r="B1364" s="13"/>
      <c r="C1364" s="13"/>
      <c r="D1364" s="13"/>
      <c r="E1364" s="13"/>
      <c r="F1364" s="13"/>
    </row>
    <row r="1365" spans="2:6">
      <c r="B1365" s="13"/>
      <c r="C1365" s="13"/>
      <c r="D1365" s="13"/>
      <c r="E1365" s="13"/>
      <c r="F1365" s="13"/>
    </row>
    <row r="1366" spans="2:6">
      <c r="B1366" s="13"/>
      <c r="C1366" s="13"/>
      <c r="D1366" s="13"/>
      <c r="E1366" s="13"/>
      <c r="F1366" s="13"/>
    </row>
    <row r="1367" spans="2:6">
      <c r="B1367" s="13"/>
      <c r="C1367" s="13"/>
      <c r="D1367" s="13"/>
      <c r="E1367" s="13"/>
      <c r="F1367" s="13"/>
    </row>
    <row r="1368" spans="2:6">
      <c r="B1368" s="13"/>
      <c r="C1368" s="13"/>
      <c r="D1368" s="13"/>
      <c r="E1368" s="13"/>
      <c r="F1368" s="13"/>
    </row>
    <row r="1369" spans="2:6">
      <c r="B1369" s="13"/>
      <c r="C1369" s="13"/>
      <c r="D1369" s="13"/>
      <c r="E1369" s="13"/>
      <c r="F1369" s="13"/>
    </row>
    <row r="1370" spans="2:6">
      <c r="B1370" s="13"/>
      <c r="C1370" s="13"/>
      <c r="D1370" s="13"/>
      <c r="E1370" s="13"/>
      <c r="F1370" s="13"/>
    </row>
    <row r="1371" spans="2:6">
      <c r="B1371" s="13"/>
      <c r="C1371" s="13"/>
      <c r="D1371" s="13"/>
      <c r="E1371" s="13"/>
      <c r="F1371" s="13"/>
    </row>
    <row r="1372" spans="2:6">
      <c r="B1372" s="13"/>
      <c r="C1372" s="13"/>
      <c r="D1372" s="13"/>
      <c r="E1372" s="13"/>
      <c r="F1372" s="13"/>
    </row>
    <row r="1373" spans="2:6">
      <c r="B1373" s="13"/>
      <c r="C1373" s="13"/>
      <c r="D1373" s="13"/>
      <c r="E1373" s="13"/>
      <c r="F1373" s="13"/>
    </row>
    <row r="1374" spans="2:6">
      <c r="B1374" s="13"/>
      <c r="C1374" s="13"/>
      <c r="D1374" s="13"/>
      <c r="E1374" s="13"/>
      <c r="F1374" s="13"/>
    </row>
    <row r="1375" spans="2:6">
      <c r="B1375" s="13"/>
      <c r="C1375" s="13"/>
      <c r="D1375" s="13"/>
      <c r="E1375" s="13"/>
      <c r="F1375" s="13"/>
    </row>
    <row r="1376" spans="2:6">
      <c r="B1376" s="13"/>
      <c r="C1376" s="13"/>
      <c r="D1376" s="13"/>
      <c r="E1376" s="13"/>
      <c r="F1376" s="13"/>
    </row>
    <row r="1377" spans="2:6">
      <c r="B1377" s="13"/>
      <c r="C1377" s="13"/>
      <c r="D1377" s="13"/>
      <c r="E1377" s="13"/>
      <c r="F1377" s="13"/>
    </row>
    <row r="1378" spans="2:6">
      <c r="B1378" s="13"/>
      <c r="C1378" s="13"/>
      <c r="D1378" s="13"/>
      <c r="E1378" s="13"/>
      <c r="F1378" s="13"/>
    </row>
    <row r="1379" spans="2:6">
      <c r="B1379" s="13"/>
      <c r="C1379" s="13"/>
      <c r="D1379" s="13"/>
      <c r="E1379" s="13"/>
      <c r="F1379" s="13"/>
    </row>
    <row r="1380" spans="2:6">
      <c r="B1380" s="13"/>
      <c r="C1380" s="13"/>
      <c r="D1380" s="13"/>
      <c r="E1380" s="13"/>
      <c r="F1380" s="13"/>
    </row>
    <row r="1381" spans="2:6">
      <c r="B1381" s="13"/>
      <c r="C1381" s="13"/>
      <c r="D1381" s="13"/>
      <c r="E1381" s="13"/>
      <c r="F1381" s="13"/>
    </row>
    <row r="1382" spans="2:6">
      <c r="B1382" s="13"/>
      <c r="C1382" s="13"/>
      <c r="D1382" s="13"/>
      <c r="E1382" s="13"/>
      <c r="F1382" s="13"/>
    </row>
    <row r="1383" spans="2:6">
      <c r="B1383" s="13"/>
      <c r="C1383" s="13"/>
      <c r="D1383" s="13"/>
      <c r="E1383" s="13"/>
      <c r="F1383" s="13"/>
    </row>
    <row r="1384" spans="2:6">
      <c r="B1384" s="13"/>
      <c r="C1384" s="13"/>
      <c r="D1384" s="13"/>
      <c r="E1384" s="13"/>
      <c r="F1384" s="13"/>
    </row>
    <row r="1385" spans="2:6">
      <c r="B1385" s="13"/>
      <c r="C1385" s="13"/>
      <c r="D1385" s="13"/>
      <c r="E1385" s="13"/>
      <c r="F1385" s="13"/>
    </row>
    <row r="1386" spans="2:6">
      <c r="B1386" s="13"/>
      <c r="C1386" s="13"/>
      <c r="D1386" s="13"/>
      <c r="E1386" s="13"/>
      <c r="F1386" s="13"/>
    </row>
    <row r="1387" spans="2:6">
      <c r="B1387" s="13"/>
      <c r="C1387" s="13"/>
      <c r="D1387" s="13"/>
      <c r="E1387" s="13"/>
      <c r="F1387" s="13"/>
    </row>
    <row r="1388" spans="2:6">
      <c r="B1388" s="13"/>
      <c r="C1388" s="13"/>
      <c r="D1388" s="13"/>
      <c r="E1388" s="13"/>
      <c r="F1388" s="13"/>
    </row>
    <row r="1389" spans="2:6">
      <c r="B1389" s="13"/>
      <c r="C1389" s="13"/>
      <c r="D1389" s="13"/>
      <c r="E1389" s="13"/>
      <c r="F1389" s="13"/>
    </row>
    <row r="1390" spans="2:6">
      <c r="B1390" s="13"/>
      <c r="C1390" s="13"/>
      <c r="D1390" s="13"/>
      <c r="E1390" s="13"/>
      <c r="F1390" s="13"/>
    </row>
    <row r="1391" spans="2:6">
      <c r="B1391" s="13"/>
      <c r="C1391" s="13"/>
      <c r="D1391" s="13"/>
      <c r="E1391" s="13"/>
      <c r="F1391" s="13"/>
    </row>
    <row r="1392" spans="2:6">
      <c r="B1392" s="13"/>
      <c r="C1392" s="13"/>
      <c r="D1392" s="13"/>
      <c r="E1392" s="13"/>
      <c r="F1392" s="13"/>
    </row>
    <row r="1393" spans="2:6">
      <c r="B1393" s="13"/>
      <c r="C1393" s="13"/>
      <c r="D1393" s="13"/>
      <c r="E1393" s="13"/>
      <c r="F1393" s="13"/>
    </row>
    <row r="1394" spans="2:6">
      <c r="B1394" s="13"/>
      <c r="C1394" s="13"/>
      <c r="D1394" s="13"/>
      <c r="E1394" s="13"/>
      <c r="F1394" s="13"/>
    </row>
    <row r="1395" spans="2:6">
      <c r="B1395" s="13"/>
      <c r="C1395" s="13"/>
      <c r="D1395" s="13"/>
      <c r="E1395" s="13"/>
      <c r="F1395" s="13"/>
    </row>
    <row r="1396" spans="2:6">
      <c r="B1396" s="13"/>
      <c r="C1396" s="13"/>
      <c r="D1396" s="13"/>
      <c r="E1396" s="13"/>
      <c r="F1396" s="13"/>
    </row>
    <row r="1397" spans="2:6">
      <c r="B1397" s="13"/>
      <c r="C1397" s="13"/>
      <c r="D1397" s="13"/>
      <c r="E1397" s="13"/>
      <c r="F1397" s="13"/>
    </row>
    <row r="1398" spans="2:6">
      <c r="B1398" s="13"/>
      <c r="C1398" s="13"/>
      <c r="D1398" s="13"/>
      <c r="E1398" s="13"/>
      <c r="F1398" s="13"/>
    </row>
    <row r="1399" spans="2:6">
      <c r="B1399" s="13"/>
      <c r="C1399" s="13"/>
      <c r="D1399" s="13"/>
      <c r="E1399" s="13"/>
      <c r="F1399" s="13"/>
    </row>
    <row r="1400" spans="2:6">
      <c r="B1400" s="13"/>
      <c r="C1400" s="13"/>
      <c r="D1400" s="13"/>
      <c r="E1400" s="13"/>
      <c r="F1400" s="13"/>
    </row>
    <row r="1401" spans="2:6">
      <c r="B1401" s="13"/>
      <c r="C1401" s="13"/>
      <c r="D1401" s="13"/>
      <c r="E1401" s="13"/>
      <c r="F1401" s="13"/>
    </row>
    <row r="1402" spans="2:6">
      <c r="B1402" s="13"/>
      <c r="C1402" s="13"/>
      <c r="D1402" s="13"/>
      <c r="E1402" s="13"/>
      <c r="F1402" s="13"/>
    </row>
    <row r="1403" spans="2:6">
      <c r="B1403" s="13"/>
      <c r="C1403" s="13"/>
      <c r="D1403" s="13"/>
      <c r="E1403" s="13"/>
      <c r="F1403" s="13"/>
    </row>
    <row r="1404" spans="2:6">
      <c r="B1404" s="13"/>
      <c r="C1404" s="13"/>
      <c r="D1404" s="13"/>
      <c r="E1404" s="13"/>
      <c r="F1404" s="13"/>
    </row>
    <row r="1405" spans="2:6">
      <c r="B1405" s="13"/>
      <c r="C1405" s="13"/>
      <c r="D1405" s="13"/>
      <c r="E1405" s="13"/>
      <c r="F1405" s="13"/>
    </row>
    <row r="1406" spans="2:6">
      <c r="B1406" s="13"/>
      <c r="C1406" s="13"/>
      <c r="D1406" s="13"/>
      <c r="E1406" s="13"/>
      <c r="F1406" s="13"/>
    </row>
    <row r="1407" spans="2:6">
      <c r="B1407" s="13"/>
      <c r="C1407" s="13"/>
      <c r="D1407" s="13"/>
      <c r="E1407" s="13"/>
      <c r="F1407" s="13"/>
    </row>
    <row r="1408" spans="2:6">
      <c r="B1408" s="13"/>
      <c r="C1408" s="13"/>
      <c r="D1408" s="13"/>
      <c r="E1408" s="13"/>
      <c r="F1408" s="13"/>
    </row>
    <row r="1409" spans="2:6">
      <c r="B1409" s="13"/>
      <c r="C1409" s="13"/>
      <c r="D1409" s="13"/>
      <c r="E1409" s="13"/>
      <c r="F1409" s="13"/>
    </row>
    <row r="1410" spans="2:6">
      <c r="B1410" s="13"/>
      <c r="C1410" s="13"/>
      <c r="D1410" s="13"/>
      <c r="E1410" s="13"/>
      <c r="F1410" s="13"/>
    </row>
    <row r="1411" spans="2:6">
      <c r="B1411" s="13"/>
      <c r="C1411" s="13"/>
      <c r="D1411" s="13"/>
      <c r="E1411" s="13"/>
      <c r="F1411" s="13"/>
    </row>
    <row r="1412" spans="2:6">
      <c r="B1412" s="13"/>
      <c r="C1412" s="13"/>
      <c r="D1412" s="13"/>
      <c r="E1412" s="13"/>
      <c r="F1412" s="13"/>
    </row>
    <row r="1413" spans="2:6">
      <c r="B1413" s="13"/>
      <c r="C1413" s="13"/>
      <c r="D1413" s="13"/>
      <c r="E1413" s="13"/>
      <c r="F1413" s="13"/>
    </row>
    <row r="1414" spans="2:6">
      <c r="B1414" s="13"/>
      <c r="C1414" s="13"/>
      <c r="D1414" s="13"/>
      <c r="E1414" s="13"/>
      <c r="F1414" s="13"/>
    </row>
    <row r="1415" spans="2:6">
      <c r="B1415" s="13"/>
      <c r="C1415" s="13"/>
      <c r="D1415" s="13"/>
      <c r="E1415" s="13"/>
      <c r="F1415" s="13"/>
    </row>
    <row r="1416" spans="2:6">
      <c r="B1416" s="13"/>
      <c r="C1416" s="13"/>
      <c r="D1416" s="13"/>
      <c r="E1416" s="13"/>
      <c r="F1416" s="13"/>
    </row>
    <row r="1417" spans="2:6">
      <c r="B1417" s="13"/>
      <c r="C1417" s="13"/>
      <c r="D1417" s="13"/>
      <c r="E1417" s="13"/>
      <c r="F1417" s="13"/>
    </row>
    <row r="1418" spans="2:6">
      <c r="B1418" s="13"/>
      <c r="C1418" s="13"/>
      <c r="D1418" s="13"/>
      <c r="E1418" s="13"/>
      <c r="F1418" s="13"/>
    </row>
    <row r="1419" spans="2:6">
      <c r="B1419" s="13"/>
      <c r="C1419" s="13"/>
      <c r="D1419" s="13"/>
      <c r="E1419" s="13"/>
      <c r="F1419" s="13"/>
    </row>
    <row r="1420" spans="2:6">
      <c r="B1420" s="13"/>
      <c r="C1420" s="13"/>
      <c r="D1420" s="13"/>
      <c r="E1420" s="13"/>
      <c r="F1420" s="13"/>
    </row>
    <row r="1421" spans="2:6">
      <c r="B1421" s="13"/>
      <c r="C1421" s="13"/>
      <c r="D1421" s="13"/>
      <c r="E1421" s="13"/>
      <c r="F1421" s="13"/>
    </row>
    <row r="1422" spans="2:6">
      <c r="B1422" s="13"/>
      <c r="C1422" s="13"/>
      <c r="D1422" s="13"/>
      <c r="E1422" s="13"/>
      <c r="F1422" s="13"/>
    </row>
    <row r="1423" spans="2:6">
      <c r="B1423" s="13"/>
      <c r="C1423" s="13"/>
      <c r="D1423" s="13"/>
      <c r="E1423" s="13"/>
      <c r="F1423" s="13"/>
    </row>
    <row r="1424" spans="2:6">
      <c r="B1424" s="13"/>
      <c r="C1424" s="13"/>
      <c r="D1424" s="13"/>
      <c r="E1424" s="13"/>
      <c r="F1424" s="13"/>
    </row>
    <row r="1425" spans="2:6">
      <c r="B1425" s="13"/>
      <c r="C1425" s="13"/>
      <c r="D1425" s="13"/>
      <c r="E1425" s="13"/>
      <c r="F1425" s="13"/>
    </row>
    <row r="1426" spans="2:6">
      <c r="B1426" s="13"/>
      <c r="C1426" s="13"/>
      <c r="D1426" s="13"/>
      <c r="E1426" s="13"/>
      <c r="F1426" s="13"/>
    </row>
    <row r="1427" spans="2:6">
      <c r="B1427" s="13"/>
      <c r="C1427" s="13"/>
      <c r="D1427" s="13"/>
      <c r="E1427" s="13"/>
      <c r="F1427" s="13"/>
    </row>
    <row r="1428" spans="2:6">
      <c r="B1428" s="13"/>
      <c r="C1428" s="13"/>
      <c r="D1428" s="13"/>
      <c r="E1428" s="13"/>
      <c r="F1428" s="13"/>
    </row>
    <row r="1429" spans="2:6">
      <c r="B1429" s="13"/>
      <c r="C1429" s="13"/>
      <c r="D1429" s="13"/>
      <c r="E1429" s="13"/>
      <c r="F1429" s="13"/>
    </row>
    <row r="1430" spans="2:6">
      <c r="B1430" s="13"/>
      <c r="C1430" s="13"/>
      <c r="D1430" s="13"/>
      <c r="E1430" s="13"/>
      <c r="F1430" s="13"/>
    </row>
    <row r="1431" spans="2:6">
      <c r="B1431" s="13"/>
      <c r="C1431" s="13"/>
      <c r="D1431" s="13"/>
      <c r="E1431" s="13"/>
      <c r="F1431" s="13"/>
    </row>
    <row r="1432" spans="2:6">
      <c r="B1432" s="13"/>
      <c r="C1432" s="13"/>
      <c r="D1432" s="13"/>
      <c r="E1432" s="13"/>
      <c r="F1432" s="13"/>
    </row>
    <row r="1433" spans="2:6">
      <c r="B1433" s="13"/>
      <c r="C1433" s="13"/>
      <c r="D1433" s="13"/>
      <c r="E1433" s="13"/>
      <c r="F1433" s="13"/>
    </row>
    <row r="1434" spans="2:6">
      <c r="B1434" s="13"/>
      <c r="C1434" s="13"/>
      <c r="D1434" s="13"/>
      <c r="E1434" s="13"/>
      <c r="F1434" s="13"/>
    </row>
    <row r="1435" spans="2:6">
      <c r="B1435" s="13"/>
      <c r="C1435" s="13"/>
      <c r="D1435" s="13"/>
      <c r="E1435" s="13"/>
      <c r="F1435" s="13"/>
    </row>
    <row r="1436" spans="2:6">
      <c r="B1436" s="13"/>
      <c r="C1436" s="13"/>
      <c r="D1436" s="13"/>
      <c r="E1436" s="13"/>
      <c r="F1436" s="13"/>
    </row>
    <row r="1437" spans="2:6">
      <c r="B1437" s="13"/>
      <c r="C1437" s="13"/>
      <c r="D1437" s="13"/>
      <c r="E1437" s="13"/>
      <c r="F1437" s="13"/>
    </row>
    <row r="1438" spans="2:6">
      <c r="B1438" s="13"/>
      <c r="C1438" s="13"/>
      <c r="D1438" s="13"/>
      <c r="E1438" s="13"/>
      <c r="F1438" s="13"/>
    </row>
    <row r="1439" spans="2:6">
      <c r="B1439" s="13"/>
      <c r="C1439" s="13"/>
      <c r="D1439" s="13"/>
      <c r="E1439" s="13"/>
      <c r="F1439" s="13"/>
    </row>
    <row r="1440" spans="2:6">
      <c r="B1440" s="13"/>
      <c r="C1440" s="13"/>
      <c r="D1440" s="13"/>
      <c r="E1440" s="13"/>
      <c r="F1440" s="13"/>
    </row>
    <row r="1441" spans="2:6">
      <c r="B1441" s="13"/>
      <c r="C1441" s="13"/>
      <c r="D1441" s="13"/>
      <c r="E1441" s="13"/>
      <c r="F1441" s="13"/>
    </row>
    <row r="1442" spans="2:6">
      <c r="B1442" s="13"/>
      <c r="C1442" s="13"/>
      <c r="D1442" s="13"/>
      <c r="E1442" s="13"/>
      <c r="F1442" s="13"/>
    </row>
    <row r="1443" spans="2:6">
      <c r="B1443" s="13"/>
      <c r="C1443" s="13"/>
      <c r="D1443" s="13"/>
      <c r="E1443" s="13"/>
      <c r="F1443" s="13"/>
    </row>
    <row r="1444" spans="2:6">
      <c r="B1444" s="13"/>
      <c r="C1444" s="13"/>
      <c r="D1444" s="13"/>
      <c r="E1444" s="13"/>
      <c r="F1444" s="13"/>
    </row>
    <row r="1445" spans="2:6">
      <c r="B1445" s="13"/>
      <c r="C1445" s="13"/>
      <c r="D1445" s="13"/>
      <c r="E1445" s="13"/>
      <c r="F1445" s="13"/>
    </row>
    <row r="1446" spans="2:6">
      <c r="B1446" s="13"/>
      <c r="C1446" s="13"/>
      <c r="D1446" s="13"/>
      <c r="E1446" s="13"/>
      <c r="F1446" s="13"/>
    </row>
    <row r="1447" spans="2:6">
      <c r="B1447" s="13"/>
      <c r="C1447" s="13"/>
      <c r="D1447" s="13"/>
      <c r="E1447" s="13"/>
      <c r="F1447" s="13"/>
    </row>
    <row r="1448" spans="2:6">
      <c r="B1448" s="13"/>
      <c r="C1448" s="13"/>
      <c r="D1448" s="13"/>
      <c r="E1448" s="13"/>
      <c r="F1448" s="13"/>
    </row>
    <row r="1449" spans="2:6">
      <c r="B1449" s="13"/>
      <c r="C1449" s="13"/>
      <c r="D1449" s="13"/>
      <c r="E1449" s="13"/>
      <c r="F1449" s="13"/>
    </row>
    <row r="1450" spans="2:6">
      <c r="B1450" s="13"/>
      <c r="C1450" s="13"/>
      <c r="D1450" s="13"/>
      <c r="E1450" s="13"/>
      <c r="F1450" s="13"/>
    </row>
    <row r="1451" spans="2:6">
      <c r="B1451" s="13"/>
      <c r="C1451" s="13"/>
      <c r="D1451" s="13"/>
      <c r="E1451" s="13"/>
      <c r="F1451" s="13"/>
    </row>
    <row r="1452" spans="2:6">
      <c r="B1452" s="13"/>
      <c r="C1452" s="13"/>
      <c r="D1452" s="13"/>
      <c r="E1452" s="13"/>
      <c r="F1452" s="13"/>
    </row>
    <row r="1453" spans="2:6">
      <c r="B1453" s="13"/>
      <c r="C1453" s="13"/>
      <c r="D1453" s="13"/>
      <c r="E1453" s="13"/>
      <c r="F1453" s="13"/>
    </row>
    <row r="1454" spans="2:6">
      <c r="B1454" s="13"/>
      <c r="C1454" s="13"/>
      <c r="D1454" s="13"/>
      <c r="E1454" s="13"/>
      <c r="F1454" s="13"/>
    </row>
    <row r="1455" spans="2:6">
      <c r="B1455" s="13"/>
      <c r="C1455" s="13"/>
      <c r="D1455" s="13"/>
      <c r="E1455" s="13"/>
      <c r="F1455" s="13"/>
    </row>
    <row r="1456" spans="2:6">
      <c r="B1456" s="13"/>
      <c r="C1456" s="13"/>
      <c r="D1456" s="13"/>
      <c r="E1456" s="13"/>
      <c r="F1456" s="13"/>
    </row>
    <row r="1457" spans="2:6">
      <c r="B1457" s="13"/>
      <c r="C1457" s="13"/>
      <c r="D1457" s="13"/>
      <c r="E1457" s="13"/>
      <c r="F1457" s="13"/>
    </row>
    <row r="1458" spans="2:6">
      <c r="B1458" s="13"/>
      <c r="C1458" s="13"/>
      <c r="D1458" s="13"/>
      <c r="E1458" s="13"/>
      <c r="F1458" s="13"/>
    </row>
    <row r="1459" spans="2:6">
      <c r="B1459" s="13"/>
      <c r="C1459" s="13"/>
      <c r="D1459" s="13"/>
      <c r="E1459" s="13"/>
      <c r="F1459" s="13"/>
    </row>
    <row r="1460" spans="2:6">
      <c r="B1460" s="13"/>
      <c r="C1460" s="13"/>
      <c r="D1460" s="13"/>
      <c r="E1460" s="13"/>
      <c r="F1460" s="13"/>
    </row>
    <row r="1461" spans="2:6">
      <c r="B1461" s="13"/>
      <c r="C1461" s="13"/>
      <c r="D1461" s="13"/>
      <c r="E1461" s="13"/>
      <c r="F1461" s="13"/>
    </row>
    <row r="1462" spans="2:6">
      <c r="B1462" s="13"/>
      <c r="C1462" s="13"/>
      <c r="D1462" s="13"/>
      <c r="E1462" s="13"/>
      <c r="F1462" s="13"/>
    </row>
    <row r="1463" spans="2:6">
      <c r="B1463" s="13"/>
      <c r="C1463" s="13"/>
      <c r="D1463" s="13"/>
      <c r="E1463" s="13"/>
      <c r="F1463" s="13"/>
    </row>
    <row r="1464" spans="2:6">
      <c r="B1464" s="13"/>
      <c r="C1464" s="13"/>
      <c r="D1464" s="13"/>
      <c r="E1464" s="13"/>
      <c r="F1464" s="13"/>
    </row>
    <row r="1465" spans="2:6">
      <c r="B1465" s="13"/>
      <c r="C1465" s="13"/>
      <c r="D1465" s="13"/>
      <c r="E1465" s="13"/>
      <c r="F1465" s="13"/>
    </row>
    <row r="1466" spans="2:6">
      <c r="B1466" s="13"/>
      <c r="C1466" s="13"/>
      <c r="D1466" s="13"/>
      <c r="E1466" s="13"/>
      <c r="F1466" s="13"/>
    </row>
    <row r="1467" spans="2:6">
      <c r="B1467" s="13"/>
      <c r="C1467" s="13"/>
      <c r="D1467" s="13"/>
      <c r="E1467" s="13"/>
      <c r="F1467" s="13"/>
    </row>
    <row r="1468" spans="2:6">
      <c r="B1468" s="13"/>
      <c r="C1468" s="13"/>
      <c r="D1468" s="13"/>
      <c r="E1468" s="13"/>
      <c r="F1468" s="13"/>
    </row>
    <row r="1469" spans="2:6">
      <c r="B1469" s="13"/>
      <c r="C1469" s="13"/>
      <c r="D1469" s="13"/>
      <c r="E1469" s="13"/>
      <c r="F1469" s="13"/>
    </row>
    <row r="1470" spans="2:6">
      <c r="B1470" s="13"/>
      <c r="C1470" s="13"/>
      <c r="D1470" s="13"/>
      <c r="E1470" s="13"/>
      <c r="F1470" s="13"/>
    </row>
    <row r="1471" spans="2:6">
      <c r="B1471" s="13"/>
      <c r="C1471" s="13"/>
      <c r="D1471" s="13"/>
      <c r="E1471" s="13"/>
      <c r="F1471" s="13"/>
    </row>
    <row r="1472" spans="2:6">
      <c r="B1472" s="13"/>
      <c r="C1472" s="13"/>
      <c r="D1472" s="13"/>
      <c r="E1472" s="13"/>
      <c r="F1472" s="13"/>
    </row>
    <row r="1473" spans="2:6">
      <c r="B1473" s="13"/>
      <c r="C1473" s="13"/>
      <c r="D1473" s="13"/>
      <c r="E1473" s="13"/>
      <c r="F1473" s="13"/>
    </row>
    <row r="1474" spans="2:6">
      <c r="B1474" s="13"/>
      <c r="C1474" s="13"/>
      <c r="D1474" s="13"/>
      <c r="E1474" s="13"/>
      <c r="F1474" s="13"/>
    </row>
    <row r="1475" spans="2:6">
      <c r="B1475" s="13"/>
      <c r="C1475" s="13"/>
      <c r="D1475" s="13"/>
      <c r="E1475" s="13"/>
      <c r="F1475" s="13"/>
    </row>
    <row r="1476" spans="2:6">
      <c r="B1476" s="13"/>
      <c r="C1476" s="13"/>
      <c r="D1476" s="13"/>
      <c r="E1476" s="13"/>
      <c r="F1476" s="13"/>
    </row>
    <row r="1477" spans="2:6">
      <c r="B1477" s="13"/>
      <c r="C1477" s="13"/>
      <c r="D1477" s="13"/>
      <c r="E1477" s="13"/>
      <c r="F1477" s="13"/>
    </row>
    <row r="1478" spans="2:6">
      <c r="B1478" s="13"/>
      <c r="C1478" s="13"/>
      <c r="D1478" s="13"/>
      <c r="E1478" s="13"/>
      <c r="F1478" s="13"/>
    </row>
    <row r="1479" spans="2:6">
      <c r="B1479" s="13"/>
      <c r="C1479" s="13"/>
      <c r="D1479" s="13"/>
      <c r="E1479" s="13"/>
      <c r="F1479" s="13"/>
    </row>
    <row r="1480" spans="2:6">
      <c r="B1480" s="13"/>
      <c r="C1480" s="13"/>
      <c r="D1480" s="13"/>
      <c r="E1480" s="13"/>
      <c r="F1480" s="13"/>
    </row>
    <row r="1481" spans="2:6">
      <c r="B1481" s="13"/>
      <c r="C1481" s="13"/>
      <c r="D1481" s="13"/>
      <c r="E1481" s="13"/>
      <c r="F1481" s="13"/>
    </row>
    <row r="1482" spans="2:6">
      <c r="B1482" s="13"/>
      <c r="C1482" s="13"/>
      <c r="D1482" s="13"/>
      <c r="E1482" s="13"/>
      <c r="F1482" s="13"/>
    </row>
    <row r="1483" spans="2:6">
      <c r="B1483" s="13"/>
      <c r="C1483" s="13"/>
      <c r="D1483" s="13"/>
      <c r="E1483" s="13"/>
      <c r="F1483" s="13"/>
    </row>
    <row r="1484" spans="2:6">
      <c r="B1484" s="13"/>
      <c r="C1484" s="13"/>
      <c r="D1484" s="13"/>
      <c r="E1484" s="13"/>
      <c r="F1484" s="13"/>
    </row>
    <row r="1485" spans="2:6">
      <c r="B1485" s="13"/>
      <c r="C1485" s="13"/>
      <c r="D1485" s="13"/>
      <c r="E1485" s="13"/>
      <c r="F1485" s="13"/>
    </row>
    <row r="1486" spans="2:6">
      <c r="B1486" s="13"/>
      <c r="C1486" s="13"/>
      <c r="D1486" s="13"/>
      <c r="E1486" s="13"/>
      <c r="F1486" s="13"/>
    </row>
    <row r="1487" spans="2:6">
      <c r="B1487" s="13"/>
      <c r="C1487" s="13"/>
      <c r="D1487" s="13"/>
      <c r="E1487" s="13"/>
      <c r="F1487" s="13"/>
    </row>
    <row r="1488" spans="2:6">
      <c r="B1488" s="13"/>
      <c r="C1488" s="13"/>
      <c r="D1488" s="13"/>
      <c r="E1488" s="13"/>
      <c r="F1488" s="13"/>
    </row>
    <row r="1489" spans="2:6">
      <c r="B1489" s="13"/>
      <c r="C1489" s="13"/>
      <c r="D1489" s="13"/>
      <c r="E1489" s="13"/>
      <c r="F1489" s="13"/>
    </row>
    <row r="1490" spans="2:6">
      <c r="B1490" s="13"/>
      <c r="C1490" s="13"/>
      <c r="D1490" s="13"/>
      <c r="E1490" s="13"/>
      <c r="F1490" s="13"/>
    </row>
    <row r="1491" spans="2:6">
      <c r="B1491" s="13"/>
      <c r="C1491" s="13"/>
      <c r="D1491" s="13"/>
      <c r="E1491" s="13"/>
      <c r="F1491" s="13"/>
    </row>
    <row r="1492" spans="2:6">
      <c r="B1492" s="13"/>
      <c r="C1492" s="13"/>
      <c r="D1492" s="13"/>
      <c r="E1492" s="13"/>
      <c r="F1492" s="13"/>
    </row>
    <row r="1493" spans="2:6">
      <c r="B1493" s="13"/>
      <c r="C1493" s="13"/>
      <c r="D1493" s="13"/>
      <c r="E1493" s="13"/>
      <c r="F1493" s="13"/>
    </row>
    <row r="1494" spans="2:6">
      <c r="B1494" s="13"/>
      <c r="C1494" s="13"/>
      <c r="D1494" s="13"/>
      <c r="E1494" s="13"/>
      <c r="F1494" s="13"/>
    </row>
    <row r="1495" spans="2:6">
      <c r="B1495" s="13"/>
      <c r="C1495" s="13"/>
      <c r="D1495" s="13"/>
      <c r="E1495" s="13"/>
      <c r="F1495" s="13"/>
    </row>
    <row r="1496" spans="2:6">
      <c r="B1496" s="13"/>
      <c r="C1496" s="13"/>
      <c r="D1496" s="13"/>
      <c r="E1496" s="13"/>
      <c r="F1496" s="13"/>
    </row>
    <row r="1497" spans="2:6">
      <c r="B1497" s="13"/>
      <c r="C1497" s="13"/>
      <c r="D1497" s="13"/>
      <c r="E1497" s="13"/>
      <c r="F1497" s="13"/>
    </row>
    <row r="1498" spans="2:6">
      <c r="B1498" s="13"/>
      <c r="C1498" s="13"/>
      <c r="D1498" s="13"/>
      <c r="E1498" s="13"/>
      <c r="F1498" s="13"/>
    </row>
    <row r="1499" spans="2:6">
      <c r="B1499" s="13"/>
      <c r="C1499" s="13"/>
      <c r="D1499" s="13"/>
      <c r="E1499" s="13"/>
      <c r="F1499" s="13"/>
    </row>
    <row r="1500" spans="2:6">
      <c r="B1500" s="13"/>
      <c r="C1500" s="13"/>
      <c r="D1500" s="13"/>
      <c r="E1500" s="13"/>
      <c r="F1500" s="13"/>
    </row>
    <row r="1501" spans="2:6">
      <c r="B1501" s="13"/>
      <c r="C1501" s="13"/>
      <c r="D1501" s="13"/>
      <c r="E1501" s="13"/>
      <c r="F1501" s="13"/>
    </row>
    <row r="1502" spans="2:6">
      <c r="B1502" s="13"/>
      <c r="C1502" s="13"/>
      <c r="D1502" s="13"/>
      <c r="E1502" s="13"/>
      <c r="F1502" s="13"/>
    </row>
    <row r="1503" spans="2:6">
      <c r="B1503" s="13"/>
      <c r="C1503" s="13"/>
      <c r="D1503" s="13"/>
      <c r="E1503" s="13"/>
      <c r="F1503" s="13"/>
    </row>
    <row r="1504" spans="2:6">
      <c r="B1504" s="13"/>
      <c r="C1504" s="13"/>
      <c r="D1504" s="13"/>
      <c r="E1504" s="13"/>
      <c r="F1504" s="13"/>
    </row>
    <row r="1505" spans="2:6">
      <c r="B1505" s="13"/>
      <c r="C1505" s="13"/>
      <c r="D1505" s="13"/>
      <c r="E1505" s="13"/>
      <c r="F1505" s="13"/>
    </row>
    <row r="1506" spans="2:6">
      <c r="B1506" s="13"/>
      <c r="C1506" s="13"/>
      <c r="D1506" s="13"/>
      <c r="E1506" s="13"/>
      <c r="F1506" s="13"/>
    </row>
    <row r="1507" spans="2:6">
      <c r="B1507" s="13"/>
      <c r="C1507" s="13"/>
      <c r="D1507" s="13"/>
      <c r="E1507" s="13"/>
      <c r="F1507" s="13"/>
    </row>
    <row r="1508" spans="2:6">
      <c r="B1508" s="13"/>
      <c r="C1508" s="13"/>
      <c r="D1508" s="13"/>
      <c r="E1508" s="13"/>
      <c r="F1508" s="13"/>
    </row>
    <row r="1509" spans="2:6">
      <c r="B1509" s="13"/>
      <c r="C1509" s="13"/>
      <c r="D1509" s="13"/>
      <c r="E1509" s="13"/>
      <c r="F1509" s="13"/>
    </row>
    <row r="1510" spans="2:6">
      <c r="B1510" s="13"/>
      <c r="C1510" s="13"/>
      <c r="D1510" s="13"/>
      <c r="E1510" s="13"/>
      <c r="F1510" s="13"/>
    </row>
    <row r="1511" spans="2:6">
      <c r="B1511" s="13"/>
      <c r="C1511" s="13"/>
      <c r="D1511" s="13"/>
      <c r="E1511" s="13"/>
      <c r="F1511" s="13"/>
    </row>
    <row r="1512" spans="2:6">
      <c r="B1512" s="13"/>
      <c r="C1512" s="13"/>
      <c r="D1512" s="13"/>
      <c r="E1512" s="13"/>
      <c r="F1512" s="13"/>
    </row>
    <row r="1513" spans="2:6">
      <c r="B1513" s="13"/>
      <c r="C1513" s="13"/>
      <c r="D1513" s="13"/>
      <c r="E1513" s="13"/>
      <c r="F1513" s="13"/>
    </row>
    <row r="1514" spans="2:6">
      <c r="B1514" s="13"/>
      <c r="C1514" s="13"/>
      <c r="D1514" s="13"/>
      <c r="E1514" s="13"/>
      <c r="F1514" s="13"/>
    </row>
    <row r="1515" spans="2:6">
      <c r="B1515" s="13"/>
      <c r="C1515" s="13"/>
      <c r="D1515" s="13"/>
      <c r="E1515" s="13"/>
      <c r="F1515" s="13"/>
    </row>
    <row r="1516" spans="2:6">
      <c r="B1516" s="13"/>
      <c r="C1516" s="13"/>
      <c r="D1516" s="13"/>
      <c r="E1516" s="13"/>
      <c r="F1516" s="13"/>
    </row>
    <row r="1517" spans="2:6">
      <c r="B1517" s="13"/>
      <c r="C1517" s="13"/>
      <c r="D1517" s="13"/>
      <c r="E1517" s="13"/>
      <c r="F1517" s="13"/>
    </row>
    <row r="1518" spans="2:6">
      <c r="B1518" s="13"/>
      <c r="C1518" s="13"/>
      <c r="D1518" s="13"/>
      <c r="E1518" s="13"/>
      <c r="F1518" s="13"/>
    </row>
    <row r="1519" spans="2:6">
      <c r="B1519" s="13"/>
      <c r="C1519" s="13"/>
      <c r="D1519" s="13"/>
      <c r="E1519" s="13"/>
      <c r="F1519" s="13"/>
    </row>
    <row r="1520" spans="2:6">
      <c r="B1520" s="13"/>
      <c r="C1520" s="13"/>
      <c r="D1520" s="13"/>
      <c r="E1520" s="13"/>
      <c r="F1520" s="13"/>
    </row>
    <row r="1521" spans="2:6">
      <c r="B1521" s="13"/>
      <c r="C1521" s="13"/>
      <c r="D1521" s="13"/>
      <c r="E1521" s="13"/>
      <c r="F1521" s="13"/>
    </row>
    <row r="1522" spans="2:6">
      <c r="B1522" s="13"/>
      <c r="C1522" s="13"/>
      <c r="D1522" s="13"/>
      <c r="E1522" s="13"/>
      <c r="F1522" s="13"/>
    </row>
    <row r="1523" spans="2:6">
      <c r="B1523" s="13"/>
      <c r="C1523" s="13"/>
      <c r="D1523" s="13"/>
      <c r="E1523" s="13"/>
      <c r="F1523" s="13"/>
    </row>
    <row r="1524" spans="2:6">
      <c r="B1524" s="13"/>
      <c r="C1524" s="13"/>
      <c r="D1524" s="13"/>
      <c r="E1524" s="13"/>
      <c r="F1524" s="13"/>
    </row>
    <row r="1525" spans="2:6">
      <c r="B1525" s="13"/>
      <c r="C1525" s="13"/>
      <c r="D1525" s="13"/>
      <c r="E1525" s="13"/>
      <c r="F1525" s="13"/>
    </row>
    <row r="1526" spans="2:6">
      <c r="B1526" s="13"/>
      <c r="C1526" s="13"/>
      <c r="D1526" s="13"/>
      <c r="E1526" s="13"/>
      <c r="F1526" s="13"/>
    </row>
    <row r="1527" spans="2:6">
      <c r="B1527" s="13"/>
      <c r="C1527" s="13"/>
      <c r="D1527" s="13"/>
      <c r="E1527" s="13"/>
      <c r="F1527" s="13"/>
    </row>
    <row r="1528" spans="2:6">
      <c r="B1528" s="13"/>
      <c r="C1528" s="13"/>
      <c r="D1528" s="13"/>
      <c r="E1528" s="13"/>
      <c r="F1528" s="13"/>
    </row>
    <row r="1529" spans="2:6">
      <c r="B1529" s="13"/>
      <c r="C1529" s="13"/>
      <c r="D1529" s="13"/>
      <c r="E1529" s="13"/>
      <c r="F1529" s="13"/>
    </row>
    <row r="1530" spans="2:6">
      <c r="B1530" s="13"/>
      <c r="C1530" s="13"/>
      <c r="D1530" s="13"/>
      <c r="E1530" s="13"/>
      <c r="F1530" s="13"/>
    </row>
    <row r="1531" spans="2:6">
      <c r="B1531" s="13"/>
      <c r="C1531" s="13"/>
      <c r="D1531" s="13"/>
      <c r="E1531" s="13"/>
      <c r="F1531" s="13"/>
    </row>
    <row r="1532" spans="2:6">
      <c r="B1532" s="13"/>
      <c r="C1532" s="13"/>
      <c r="D1532" s="13"/>
      <c r="E1532" s="13"/>
      <c r="F1532" s="13"/>
    </row>
    <row r="1533" spans="2:6">
      <c r="B1533" s="13"/>
      <c r="C1533" s="13"/>
      <c r="D1533" s="13"/>
      <c r="E1533" s="13"/>
      <c r="F1533" s="13"/>
    </row>
    <row r="1534" spans="2:6">
      <c r="B1534" s="13"/>
      <c r="C1534" s="13"/>
      <c r="D1534" s="13"/>
      <c r="E1534" s="13"/>
      <c r="F1534" s="13"/>
    </row>
    <row r="1535" spans="2:6">
      <c r="B1535" s="13"/>
      <c r="C1535" s="13"/>
      <c r="D1535" s="13"/>
      <c r="E1535" s="13"/>
      <c r="F1535" s="13"/>
    </row>
    <row r="1536" spans="2:6">
      <c r="B1536" s="13"/>
      <c r="C1536" s="13"/>
      <c r="D1536" s="13"/>
      <c r="E1536" s="13"/>
      <c r="F1536" s="13"/>
    </row>
    <row r="1537" spans="2:6">
      <c r="B1537" s="13"/>
      <c r="C1537" s="13"/>
      <c r="D1537" s="13"/>
      <c r="E1537" s="13"/>
      <c r="F1537" s="13"/>
    </row>
    <row r="1538" spans="2:6">
      <c r="B1538" s="13"/>
      <c r="C1538" s="13"/>
      <c r="D1538" s="13"/>
      <c r="E1538" s="13"/>
      <c r="F1538" s="13"/>
    </row>
    <row r="1539" spans="2:6">
      <c r="B1539" s="13"/>
      <c r="C1539" s="13"/>
      <c r="D1539" s="13"/>
      <c r="E1539" s="13"/>
      <c r="F1539" s="13"/>
    </row>
    <row r="1540" spans="2:6">
      <c r="B1540" s="13"/>
      <c r="C1540" s="13"/>
      <c r="D1540" s="13"/>
      <c r="E1540" s="13"/>
      <c r="F1540" s="13"/>
    </row>
    <row r="1541" spans="2:6">
      <c r="B1541" s="13"/>
      <c r="C1541" s="13"/>
      <c r="D1541" s="13"/>
      <c r="E1541" s="13"/>
      <c r="F1541" s="13"/>
    </row>
    <row r="1542" spans="2:6">
      <c r="B1542" s="13"/>
      <c r="C1542" s="13"/>
      <c r="D1542" s="13"/>
      <c r="E1542" s="13"/>
      <c r="F1542" s="13"/>
    </row>
    <row r="1543" spans="2:6">
      <c r="B1543" s="13"/>
      <c r="C1543" s="13"/>
      <c r="D1543" s="13"/>
      <c r="E1543" s="13"/>
      <c r="F1543" s="13"/>
    </row>
    <row r="1544" spans="2:6">
      <c r="B1544" s="13"/>
      <c r="C1544" s="13"/>
      <c r="D1544" s="13"/>
      <c r="E1544" s="13"/>
      <c r="F1544" s="13"/>
    </row>
    <row r="1545" spans="2:6">
      <c r="B1545" s="13"/>
      <c r="C1545" s="13"/>
      <c r="D1545" s="13"/>
      <c r="E1545" s="13"/>
      <c r="F1545" s="13"/>
    </row>
    <row r="1546" spans="2:6">
      <c r="B1546" s="13"/>
      <c r="C1546" s="13"/>
      <c r="D1546" s="13"/>
      <c r="E1546" s="13"/>
      <c r="F1546" s="13"/>
    </row>
    <row r="1547" spans="2:6">
      <c r="B1547" s="13"/>
      <c r="C1547" s="13"/>
      <c r="D1547" s="13"/>
      <c r="E1547" s="13"/>
      <c r="F1547" s="13"/>
    </row>
    <row r="1548" spans="2:6">
      <c r="B1548" s="13"/>
      <c r="C1548" s="13"/>
      <c r="D1548" s="13"/>
      <c r="E1548" s="13"/>
      <c r="F1548" s="13"/>
    </row>
    <row r="1549" spans="2:6">
      <c r="B1549" s="13"/>
      <c r="C1549" s="13"/>
      <c r="D1549" s="13"/>
      <c r="E1549" s="13"/>
      <c r="F1549" s="13"/>
    </row>
    <row r="1550" spans="2:6">
      <c r="B1550" s="13"/>
      <c r="C1550" s="13"/>
      <c r="D1550" s="13"/>
      <c r="E1550" s="13"/>
      <c r="F1550" s="13"/>
    </row>
    <row r="1551" spans="2:6">
      <c r="B1551" s="13"/>
      <c r="C1551" s="13"/>
      <c r="D1551" s="13"/>
      <c r="E1551" s="13"/>
      <c r="F1551" s="13"/>
    </row>
    <row r="1552" spans="2:6">
      <c r="B1552" s="13"/>
      <c r="C1552" s="13"/>
      <c r="D1552" s="13"/>
      <c r="E1552" s="13"/>
      <c r="F1552" s="13"/>
    </row>
    <row r="1553" spans="2:6">
      <c r="B1553" s="13"/>
      <c r="C1553" s="13"/>
      <c r="D1553" s="13"/>
      <c r="E1553" s="13"/>
      <c r="F1553" s="13"/>
    </row>
    <row r="1554" spans="2:6">
      <c r="B1554" s="13"/>
      <c r="C1554" s="13"/>
      <c r="D1554" s="13"/>
      <c r="E1554" s="13"/>
      <c r="F1554" s="13"/>
    </row>
    <row r="1555" spans="2:6">
      <c r="B1555" s="13"/>
      <c r="C1555" s="13"/>
      <c r="D1555" s="13"/>
      <c r="E1555" s="13"/>
      <c r="F1555" s="13"/>
    </row>
    <row r="1556" spans="2:6">
      <c r="B1556" s="13"/>
      <c r="C1556" s="13"/>
      <c r="D1556" s="13"/>
      <c r="E1556" s="13"/>
      <c r="F1556" s="13"/>
    </row>
    <row r="1557" spans="2:6">
      <c r="B1557" s="13"/>
      <c r="C1557" s="13"/>
      <c r="D1557" s="13"/>
      <c r="E1557" s="13"/>
      <c r="F1557" s="13"/>
    </row>
    <row r="1558" spans="2:6">
      <c r="B1558" s="13"/>
      <c r="C1558" s="13"/>
      <c r="D1558" s="13"/>
      <c r="E1558" s="13"/>
      <c r="F1558" s="13"/>
    </row>
    <row r="1559" spans="2:6">
      <c r="B1559" s="13"/>
      <c r="C1559" s="13"/>
      <c r="D1559" s="13"/>
      <c r="E1559" s="13"/>
      <c r="F1559" s="13"/>
    </row>
    <row r="1560" spans="2:6">
      <c r="B1560" s="13"/>
      <c r="C1560" s="13"/>
      <c r="D1560" s="13"/>
      <c r="E1560" s="13"/>
      <c r="F1560" s="13"/>
    </row>
    <row r="1561" spans="2:6">
      <c r="B1561" s="13"/>
      <c r="C1561" s="13"/>
      <c r="D1561" s="13"/>
      <c r="E1561" s="13"/>
      <c r="F1561" s="13"/>
    </row>
    <row r="1562" spans="2:6">
      <c r="B1562" s="13"/>
      <c r="C1562" s="13"/>
      <c r="D1562" s="13"/>
      <c r="E1562" s="13"/>
      <c r="F1562" s="13"/>
    </row>
    <row r="1563" spans="2:6">
      <c r="B1563" s="13"/>
      <c r="C1563" s="13"/>
      <c r="D1563" s="13"/>
      <c r="E1563" s="13"/>
      <c r="F1563" s="13"/>
    </row>
    <row r="1564" spans="2:6">
      <c r="B1564" s="13"/>
      <c r="C1564" s="13"/>
      <c r="D1564" s="13"/>
      <c r="E1564" s="13"/>
      <c r="F1564" s="13"/>
    </row>
    <row r="1565" spans="2:6">
      <c r="B1565" s="13"/>
      <c r="C1565" s="13"/>
      <c r="D1565" s="13"/>
      <c r="E1565" s="13"/>
      <c r="F1565" s="13"/>
    </row>
    <row r="1566" spans="2:6">
      <c r="B1566" s="13"/>
      <c r="C1566" s="13"/>
      <c r="D1566" s="13"/>
      <c r="E1566" s="13"/>
      <c r="F1566" s="13"/>
    </row>
    <row r="1567" spans="2:6">
      <c r="B1567" s="13"/>
      <c r="C1567" s="13"/>
      <c r="D1567" s="13"/>
      <c r="E1567" s="13"/>
      <c r="F1567" s="13"/>
    </row>
    <row r="1568" spans="2:6">
      <c r="B1568" s="13"/>
      <c r="C1568" s="13"/>
      <c r="D1568" s="13"/>
      <c r="E1568" s="13"/>
      <c r="F1568" s="13"/>
    </row>
    <row r="1569" spans="2:6">
      <c r="B1569" s="13"/>
      <c r="C1569" s="13"/>
      <c r="D1569" s="13"/>
      <c r="E1569" s="13"/>
      <c r="F1569" s="13"/>
    </row>
    <row r="1570" spans="2:6">
      <c r="B1570" s="13"/>
      <c r="C1570" s="13"/>
      <c r="D1570" s="13"/>
      <c r="E1570" s="13"/>
      <c r="F1570" s="13"/>
    </row>
    <row r="1571" spans="2:6">
      <c r="B1571" s="13"/>
      <c r="C1571" s="13"/>
      <c r="D1571" s="13"/>
      <c r="E1571" s="13"/>
      <c r="F1571" s="13"/>
    </row>
    <row r="1572" spans="2:6">
      <c r="B1572" s="13"/>
      <c r="C1572" s="13"/>
      <c r="D1572" s="13"/>
      <c r="E1572" s="13"/>
      <c r="F1572" s="13"/>
    </row>
    <row r="1573" spans="2:6">
      <c r="B1573" s="13"/>
      <c r="C1573" s="13"/>
      <c r="D1573" s="13"/>
      <c r="E1573" s="13"/>
      <c r="F1573" s="13"/>
    </row>
    <row r="1574" spans="2:6">
      <c r="B1574" s="13"/>
      <c r="C1574" s="13"/>
      <c r="D1574" s="13"/>
      <c r="E1574" s="13"/>
      <c r="F1574" s="13"/>
    </row>
    <row r="1575" spans="2:6">
      <c r="B1575" s="13"/>
      <c r="C1575" s="13"/>
      <c r="D1575" s="13"/>
      <c r="E1575" s="13"/>
      <c r="F1575" s="13"/>
    </row>
    <row r="1576" spans="2:6">
      <c r="B1576" s="13"/>
      <c r="C1576" s="13"/>
      <c r="D1576" s="13"/>
      <c r="E1576" s="13"/>
      <c r="F1576" s="13"/>
    </row>
    <row r="1577" spans="2:6">
      <c r="B1577" s="13"/>
      <c r="C1577" s="13"/>
      <c r="D1577" s="13"/>
      <c r="E1577" s="13"/>
      <c r="F1577" s="13"/>
    </row>
    <row r="1578" spans="2:6">
      <c r="B1578" s="13"/>
      <c r="C1578" s="13"/>
      <c r="D1578" s="13"/>
      <c r="E1578" s="13"/>
      <c r="F1578" s="13"/>
    </row>
    <row r="1579" spans="2:6">
      <c r="B1579" s="13"/>
      <c r="C1579" s="13"/>
      <c r="D1579" s="13"/>
      <c r="E1579" s="13"/>
      <c r="F1579" s="13"/>
    </row>
    <row r="1580" spans="2:6">
      <c r="B1580" s="13"/>
      <c r="C1580" s="13"/>
      <c r="D1580" s="13"/>
      <c r="E1580" s="13"/>
      <c r="F1580" s="13"/>
    </row>
    <row r="1581" spans="2:6">
      <c r="B1581" s="13"/>
      <c r="C1581" s="13"/>
      <c r="D1581" s="13"/>
      <c r="E1581" s="13"/>
      <c r="F1581" s="13"/>
    </row>
    <row r="1582" spans="2:6">
      <c r="B1582" s="13"/>
      <c r="C1582" s="13"/>
      <c r="D1582" s="13"/>
      <c r="E1582" s="13"/>
      <c r="F1582" s="13"/>
    </row>
    <row r="1583" spans="2:6">
      <c r="B1583" s="13"/>
      <c r="C1583" s="13"/>
      <c r="D1583" s="13"/>
      <c r="E1583" s="13"/>
      <c r="F1583" s="13"/>
    </row>
    <row r="1584" spans="2:6">
      <c r="B1584" s="13"/>
      <c r="C1584" s="13"/>
      <c r="D1584" s="13"/>
      <c r="E1584" s="13"/>
      <c r="F1584" s="13"/>
    </row>
    <row r="1585" spans="2:6">
      <c r="B1585" s="13"/>
      <c r="C1585" s="13"/>
      <c r="D1585" s="13"/>
      <c r="E1585" s="13"/>
      <c r="F1585" s="13"/>
    </row>
    <row r="1586" spans="2:6">
      <c r="B1586" s="13"/>
      <c r="C1586" s="13"/>
      <c r="D1586" s="13"/>
      <c r="E1586" s="13"/>
      <c r="F1586" s="13"/>
    </row>
    <row r="1587" spans="2:6">
      <c r="B1587" s="13"/>
      <c r="C1587" s="13"/>
      <c r="D1587" s="13"/>
      <c r="E1587" s="13"/>
      <c r="F1587" s="13"/>
    </row>
    <row r="1588" spans="2:6">
      <c r="B1588" s="13"/>
      <c r="C1588" s="13"/>
      <c r="D1588" s="13"/>
      <c r="E1588" s="13"/>
      <c r="F1588" s="13"/>
    </row>
    <row r="1589" spans="2:6">
      <c r="B1589" s="13"/>
      <c r="C1589" s="13"/>
      <c r="D1589" s="13"/>
      <c r="E1589" s="13"/>
      <c r="F1589" s="13"/>
    </row>
    <row r="1590" spans="2:6">
      <c r="B1590" s="13"/>
      <c r="C1590" s="13"/>
      <c r="D1590" s="13"/>
      <c r="E1590" s="13"/>
      <c r="F1590" s="13"/>
    </row>
    <row r="1591" spans="2:6">
      <c r="B1591" s="13"/>
      <c r="C1591" s="13"/>
      <c r="D1591" s="13"/>
      <c r="E1591" s="13"/>
      <c r="F1591" s="13"/>
    </row>
    <row r="1592" spans="2:6">
      <c r="B1592" s="13"/>
      <c r="C1592" s="13"/>
      <c r="D1592" s="13"/>
      <c r="E1592" s="13"/>
      <c r="F1592" s="13"/>
    </row>
    <row r="1593" spans="2:6">
      <c r="B1593" s="13"/>
      <c r="C1593" s="13"/>
      <c r="D1593" s="13"/>
      <c r="E1593" s="13"/>
      <c r="F1593" s="13"/>
    </row>
    <row r="1594" spans="2:6">
      <c r="B1594" s="13"/>
      <c r="C1594" s="13"/>
      <c r="D1594" s="13"/>
      <c r="E1594" s="13"/>
      <c r="F1594" s="13"/>
    </row>
    <row r="1595" spans="2:6">
      <c r="B1595" s="13"/>
      <c r="C1595" s="13"/>
      <c r="D1595" s="13"/>
      <c r="E1595" s="13"/>
      <c r="F1595" s="13"/>
    </row>
    <row r="1596" spans="2:6">
      <c r="B1596" s="13"/>
      <c r="C1596" s="13"/>
      <c r="D1596" s="13"/>
      <c r="E1596" s="13"/>
      <c r="F1596" s="13"/>
    </row>
    <row r="1597" spans="2:6">
      <c r="B1597" s="13"/>
      <c r="C1597" s="13"/>
      <c r="D1597" s="13"/>
      <c r="E1597" s="13"/>
      <c r="F1597" s="13"/>
    </row>
    <row r="1598" spans="2:6">
      <c r="B1598" s="13"/>
      <c r="C1598" s="13"/>
      <c r="D1598" s="13"/>
      <c r="E1598" s="13"/>
      <c r="F1598" s="13"/>
    </row>
    <row r="1599" spans="2:6">
      <c r="B1599" s="13"/>
      <c r="C1599" s="13"/>
      <c r="D1599" s="13"/>
      <c r="E1599" s="13"/>
      <c r="F1599" s="13"/>
    </row>
    <row r="1600" spans="2:6">
      <c r="B1600" s="13"/>
      <c r="C1600" s="13"/>
      <c r="D1600" s="13"/>
      <c r="E1600" s="13"/>
      <c r="F1600" s="13"/>
    </row>
    <row r="1601" spans="2:6">
      <c r="B1601" s="13"/>
      <c r="C1601" s="13"/>
      <c r="D1601" s="13"/>
      <c r="E1601" s="13"/>
      <c r="F1601" s="13"/>
    </row>
    <row r="1602" spans="2:6">
      <c r="B1602" s="13"/>
      <c r="C1602" s="13"/>
      <c r="D1602" s="13"/>
      <c r="E1602" s="13"/>
      <c r="F1602" s="13"/>
    </row>
    <row r="1603" spans="2:6">
      <c r="B1603" s="13"/>
      <c r="C1603" s="13"/>
      <c r="D1603" s="13"/>
      <c r="E1603" s="13"/>
      <c r="F1603" s="13"/>
    </row>
    <row r="1604" spans="2:6">
      <c r="B1604" s="13"/>
      <c r="C1604" s="13"/>
      <c r="D1604" s="13"/>
      <c r="E1604" s="13"/>
      <c r="F1604" s="13"/>
    </row>
    <row r="1605" spans="2:6">
      <c r="B1605" s="13"/>
      <c r="C1605" s="13"/>
      <c r="D1605" s="13"/>
      <c r="E1605" s="13"/>
      <c r="F1605" s="13"/>
    </row>
    <row r="1606" spans="2:6">
      <c r="B1606" s="13"/>
      <c r="C1606" s="13"/>
      <c r="D1606" s="13"/>
      <c r="E1606" s="13"/>
      <c r="F1606" s="13"/>
    </row>
    <row r="1607" spans="2:6">
      <c r="B1607" s="13"/>
      <c r="C1607" s="13"/>
      <c r="D1607" s="13"/>
      <c r="E1607" s="13"/>
      <c r="F1607" s="13"/>
    </row>
    <row r="1608" spans="2:6">
      <c r="B1608" s="13"/>
      <c r="C1608" s="13"/>
      <c r="D1608" s="13"/>
      <c r="E1608" s="13"/>
      <c r="F1608" s="13"/>
    </row>
    <row r="1609" spans="2:6">
      <c r="B1609" s="13"/>
      <c r="C1609" s="13"/>
      <c r="D1609" s="13"/>
      <c r="E1609" s="13"/>
      <c r="F1609" s="13"/>
    </row>
    <row r="1610" spans="2:6">
      <c r="B1610" s="13"/>
      <c r="C1610" s="13"/>
      <c r="D1610" s="13"/>
      <c r="E1610" s="13"/>
      <c r="F1610" s="13"/>
    </row>
    <row r="1611" spans="2:6">
      <c r="B1611" s="13"/>
      <c r="C1611" s="13"/>
      <c r="D1611" s="13"/>
      <c r="E1611" s="13"/>
      <c r="F1611" s="13"/>
    </row>
    <row r="1612" spans="2:6">
      <c r="B1612" s="13"/>
      <c r="C1612" s="13"/>
      <c r="D1612" s="13"/>
      <c r="E1612" s="13"/>
      <c r="F1612" s="13"/>
    </row>
    <row r="1613" spans="2:6">
      <c r="B1613" s="13"/>
      <c r="C1613" s="13"/>
      <c r="D1613" s="13"/>
      <c r="E1613" s="13"/>
      <c r="F1613" s="13"/>
    </row>
    <row r="1614" spans="2:6">
      <c r="B1614" s="13"/>
      <c r="C1614" s="13"/>
      <c r="D1614" s="13"/>
      <c r="E1614" s="13"/>
      <c r="F1614" s="13"/>
    </row>
    <row r="1615" spans="2:6">
      <c r="B1615" s="13"/>
      <c r="C1615" s="13"/>
      <c r="D1615" s="13"/>
      <c r="E1615" s="13"/>
      <c r="F1615" s="13"/>
    </row>
    <row r="1616" spans="2:6">
      <c r="B1616" s="13"/>
      <c r="C1616" s="13"/>
      <c r="D1616" s="13"/>
      <c r="E1616" s="13"/>
      <c r="F1616" s="13"/>
    </row>
    <row r="1617" spans="2:6">
      <c r="B1617" s="13"/>
      <c r="C1617" s="13"/>
      <c r="D1617" s="13"/>
      <c r="E1617" s="13"/>
      <c r="F1617" s="13"/>
    </row>
    <row r="1618" spans="2:6">
      <c r="B1618" s="13"/>
      <c r="C1618" s="13"/>
      <c r="D1618" s="13"/>
      <c r="E1618" s="13"/>
      <c r="F1618" s="13"/>
    </row>
    <row r="1619" spans="2:6">
      <c r="B1619" s="13"/>
      <c r="C1619" s="13"/>
      <c r="D1619" s="13"/>
      <c r="E1619" s="13"/>
      <c r="F1619" s="13"/>
    </row>
    <row r="1620" spans="2:6">
      <c r="B1620" s="13"/>
      <c r="C1620" s="13"/>
      <c r="D1620" s="13"/>
      <c r="E1620" s="13"/>
      <c r="F1620" s="13"/>
    </row>
    <row r="1621" spans="2:6">
      <c r="B1621" s="13"/>
      <c r="C1621" s="13"/>
      <c r="D1621" s="13"/>
      <c r="E1621" s="13"/>
      <c r="F1621" s="13"/>
    </row>
    <row r="1622" spans="2:6">
      <c r="B1622" s="13"/>
      <c r="C1622" s="13"/>
      <c r="D1622" s="13"/>
      <c r="E1622" s="13"/>
      <c r="F1622" s="13"/>
    </row>
    <row r="1623" spans="2:6">
      <c r="B1623" s="13"/>
      <c r="C1623" s="13"/>
      <c r="D1623" s="13"/>
      <c r="E1623" s="13"/>
      <c r="F1623" s="13"/>
    </row>
    <row r="1624" spans="2:6">
      <c r="B1624" s="13"/>
      <c r="C1624" s="13"/>
      <c r="D1624" s="13"/>
      <c r="E1624" s="13"/>
      <c r="F1624" s="13"/>
    </row>
    <row r="1625" spans="2:6">
      <c r="B1625" s="13"/>
      <c r="C1625" s="13"/>
      <c r="D1625" s="13"/>
      <c r="E1625" s="13"/>
      <c r="F1625" s="13"/>
    </row>
    <row r="1626" spans="2:6">
      <c r="B1626" s="13"/>
      <c r="C1626" s="13"/>
      <c r="D1626" s="13"/>
      <c r="E1626" s="13"/>
      <c r="F1626" s="13"/>
    </row>
    <row r="1627" spans="2:6">
      <c r="B1627" s="13"/>
      <c r="C1627" s="13"/>
      <c r="D1627" s="13"/>
      <c r="E1627" s="13"/>
      <c r="F1627" s="13"/>
    </row>
    <row r="1628" spans="2:6">
      <c r="B1628" s="13"/>
      <c r="C1628" s="13"/>
      <c r="D1628" s="13"/>
      <c r="E1628" s="13"/>
      <c r="F1628" s="13"/>
    </row>
    <row r="1629" spans="2:6">
      <c r="B1629" s="13"/>
      <c r="C1629" s="13"/>
      <c r="D1629" s="13"/>
      <c r="E1629" s="13"/>
      <c r="F1629" s="13"/>
    </row>
    <row r="1630" spans="2:6">
      <c r="B1630" s="13"/>
      <c r="C1630" s="13"/>
      <c r="D1630" s="13"/>
      <c r="E1630" s="13"/>
      <c r="F1630" s="13"/>
    </row>
    <row r="1631" spans="2:6">
      <c r="B1631" s="13"/>
      <c r="C1631" s="13"/>
      <c r="D1631" s="13"/>
      <c r="E1631" s="13"/>
      <c r="F1631" s="13"/>
    </row>
    <row r="1632" spans="2:6">
      <c r="B1632" s="13"/>
      <c r="C1632" s="13"/>
      <c r="D1632" s="13"/>
      <c r="E1632" s="13"/>
      <c r="F1632" s="13"/>
    </row>
    <row r="1633" spans="2:6">
      <c r="B1633" s="13"/>
      <c r="C1633" s="13"/>
      <c r="D1633" s="13"/>
      <c r="E1633" s="13"/>
      <c r="F1633" s="13"/>
    </row>
    <row r="1634" spans="2:6">
      <c r="B1634" s="13"/>
      <c r="C1634" s="13"/>
      <c r="D1634" s="13"/>
      <c r="E1634" s="13"/>
      <c r="F1634" s="13"/>
    </row>
    <row r="1635" spans="2:6">
      <c r="B1635" s="13"/>
      <c r="C1635" s="13"/>
      <c r="D1635" s="13"/>
      <c r="E1635" s="13"/>
      <c r="F1635" s="13"/>
    </row>
    <row r="1636" spans="2:6">
      <c r="B1636" s="13"/>
      <c r="C1636" s="13"/>
      <c r="D1636" s="13"/>
      <c r="E1636" s="13"/>
      <c r="F1636" s="13"/>
    </row>
    <row r="1637" spans="2:6">
      <c r="B1637" s="13"/>
      <c r="C1637" s="13"/>
      <c r="D1637" s="13"/>
      <c r="E1637" s="13"/>
      <c r="F1637" s="13"/>
    </row>
    <row r="1638" spans="2:6">
      <c r="B1638" s="13"/>
      <c r="C1638" s="13"/>
      <c r="D1638" s="13"/>
      <c r="E1638" s="13"/>
      <c r="F1638" s="13"/>
    </row>
    <row r="1639" spans="2:6">
      <c r="B1639" s="13"/>
      <c r="C1639" s="13"/>
      <c r="D1639" s="13"/>
      <c r="E1639" s="13"/>
      <c r="F1639" s="13"/>
    </row>
    <row r="1640" spans="2:6">
      <c r="B1640" s="13"/>
      <c r="C1640" s="13"/>
      <c r="D1640" s="13"/>
      <c r="E1640" s="13"/>
      <c r="F1640" s="13"/>
    </row>
    <row r="1641" spans="2:6">
      <c r="B1641" s="13"/>
      <c r="C1641" s="13"/>
      <c r="D1641" s="13"/>
      <c r="E1641" s="13"/>
      <c r="F1641" s="13"/>
    </row>
    <row r="1642" spans="2:6">
      <c r="B1642" s="13"/>
      <c r="C1642" s="13"/>
      <c r="D1642" s="13"/>
      <c r="E1642" s="13"/>
      <c r="F1642" s="13"/>
    </row>
    <row r="1643" spans="2:6">
      <c r="B1643" s="13"/>
      <c r="C1643" s="13"/>
      <c r="D1643" s="13"/>
      <c r="E1643" s="13"/>
      <c r="F1643" s="13"/>
    </row>
    <row r="1644" spans="2:6">
      <c r="B1644" s="13"/>
      <c r="C1644" s="13"/>
      <c r="D1644" s="13"/>
      <c r="E1644" s="13"/>
      <c r="F1644" s="13"/>
    </row>
    <row r="1645" spans="2:6">
      <c r="B1645" s="13"/>
      <c r="C1645" s="13"/>
      <c r="D1645" s="13"/>
      <c r="E1645" s="13"/>
      <c r="F1645" s="13"/>
    </row>
    <row r="1646" spans="2:6">
      <c r="B1646" s="13"/>
      <c r="C1646" s="13"/>
      <c r="D1646" s="13"/>
      <c r="E1646" s="13"/>
      <c r="F1646" s="13"/>
    </row>
    <row r="1647" spans="2:6">
      <c r="B1647" s="13"/>
      <c r="C1647" s="13"/>
      <c r="D1647" s="13"/>
      <c r="E1647" s="13"/>
      <c r="F1647" s="13"/>
    </row>
    <row r="1648" spans="2:6">
      <c r="B1648" s="13"/>
      <c r="C1648" s="13"/>
      <c r="D1648" s="13"/>
      <c r="E1648" s="13"/>
      <c r="F1648" s="13"/>
    </row>
    <row r="1649" spans="2:6">
      <c r="B1649" s="13"/>
      <c r="C1649" s="13"/>
      <c r="D1649" s="13"/>
      <c r="E1649" s="13"/>
      <c r="F1649" s="13"/>
    </row>
    <row r="1650" spans="2:6">
      <c r="B1650" s="13"/>
      <c r="C1650" s="13"/>
      <c r="D1650" s="13"/>
      <c r="E1650" s="13"/>
      <c r="F1650" s="13"/>
    </row>
    <row r="1651" spans="2:6">
      <c r="B1651" s="13"/>
      <c r="C1651" s="13"/>
      <c r="D1651" s="13"/>
      <c r="E1651" s="13"/>
      <c r="F1651" s="13"/>
    </row>
    <row r="1652" spans="2:6">
      <c r="B1652" s="13"/>
      <c r="C1652" s="13"/>
      <c r="D1652" s="13"/>
      <c r="E1652" s="13"/>
      <c r="F1652" s="13"/>
    </row>
    <row r="1653" spans="2:6">
      <c r="B1653" s="13"/>
      <c r="C1653" s="13"/>
      <c r="D1653" s="13"/>
      <c r="E1653" s="13"/>
      <c r="F1653" s="13"/>
    </row>
    <row r="1654" spans="2:6">
      <c r="B1654" s="13"/>
      <c r="C1654" s="13"/>
      <c r="D1654" s="13"/>
      <c r="E1654" s="13"/>
      <c r="F1654" s="13"/>
    </row>
    <row r="1655" spans="2:6">
      <c r="B1655" s="13"/>
      <c r="C1655" s="13"/>
      <c r="D1655" s="13"/>
      <c r="E1655" s="13"/>
      <c r="F1655" s="13"/>
    </row>
    <row r="1656" spans="2:6">
      <c r="B1656" s="13"/>
      <c r="C1656" s="13"/>
      <c r="D1656" s="13"/>
      <c r="E1656" s="13"/>
      <c r="F1656" s="13"/>
    </row>
    <row r="1657" spans="2:6">
      <c r="B1657" s="13"/>
      <c r="C1657" s="13"/>
      <c r="D1657" s="13"/>
      <c r="E1657" s="13"/>
      <c r="F1657" s="13"/>
    </row>
    <row r="1658" spans="2:6">
      <c r="B1658" s="13"/>
      <c r="C1658" s="13"/>
      <c r="D1658" s="13"/>
      <c r="E1658" s="13"/>
      <c r="F1658" s="13"/>
    </row>
    <row r="1659" spans="2:6">
      <c r="B1659" s="13"/>
      <c r="C1659" s="13"/>
      <c r="D1659" s="13"/>
      <c r="E1659" s="13"/>
      <c r="F1659" s="13"/>
    </row>
    <row r="1660" spans="2:6">
      <c r="B1660" s="13"/>
      <c r="C1660" s="13"/>
      <c r="D1660" s="13"/>
      <c r="E1660" s="13"/>
      <c r="F1660" s="13"/>
    </row>
    <row r="1661" spans="2:6">
      <c r="B1661" s="13"/>
      <c r="C1661" s="13"/>
      <c r="D1661" s="13"/>
      <c r="E1661" s="13"/>
      <c r="F1661" s="13"/>
    </row>
    <row r="1662" spans="2:6">
      <c r="B1662" s="13"/>
      <c r="C1662" s="13"/>
      <c r="D1662" s="13"/>
      <c r="E1662" s="13"/>
      <c r="F1662" s="13"/>
    </row>
    <row r="1663" spans="2:6">
      <c r="B1663" s="13"/>
      <c r="C1663" s="13"/>
      <c r="D1663" s="13"/>
      <c r="E1663" s="13"/>
      <c r="F1663" s="13"/>
    </row>
    <row r="1664" spans="2:6">
      <c r="B1664" s="13"/>
      <c r="C1664" s="13"/>
      <c r="D1664" s="13"/>
      <c r="E1664" s="13"/>
      <c r="F1664" s="13"/>
    </row>
    <row r="1665" spans="2:6">
      <c r="B1665" s="13"/>
      <c r="C1665" s="13"/>
      <c r="D1665" s="13"/>
      <c r="E1665" s="13"/>
      <c r="F1665" s="13"/>
    </row>
    <row r="1666" spans="2:6">
      <c r="B1666" s="13"/>
      <c r="C1666" s="13"/>
      <c r="D1666" s="13"/>
      <c r="E1666" s="13"/>
      <c r="F1666" s="13"/>
    </row>
    <row r="1667" spans="2:6">
      <c r="B1667" s="13"/>
      <c r="C1667" s="13"/>
      <c r="D1667" s="13"/>
      <c r="E1667" s="13"/>
      <c r="F1667" s="13"/>
    </row>
    <row r="1668" spans="2:6">
      <c r="B1668" s="13"/>
      <c r="C1668" s="13"/>
      <c r="D1668" s="13"/>
      <c r="E1668" s="13"/>
      <c r="F1668" s="13"/>
    </row>
    <row r="1669" spans="2:6">
      <c r="B1669" s="13"/>
      <c r="C1669" s="13"/>
      <c r="D1669" s="13"/>
      <c r="E1669" s="13"/>
      <c r="F1669" s="13"/>
    </row>
    <row r="1670" spans="2:6">
      <c r="B1670" s="13"/>
      <c r="C1670" s="13"/>
      <c r="D1670" s="13"/>
      <c r="E1670" s="13"/>
      <c r="F1670" s="13"/>
    </row>
    <row r="1671" spans="2:6">
      <c r="B1671" s="13"/>
      <c r="C1671" s="13"/>
      <c r="D1671" s="13"/>
      <c r="E1671" s="13"/>
      <c r="F1671" s="13"/>
    </row>
    <row r="1672" spans="2:6">
      <c r="B1672" s="13"/>
      <c r="C1672" s="13"/>
      <c r="D1672" s="13"/>
      <c r="E1672" s="13"/>
      <c r="F1672" s="13"/>
    </row>
    <row r="1673" spans="2:6">
      <c r="B1673" s="13"/>
      <c r="C1673" s="13"/>
      <c r="D1673" s="13"/>
      <c r="E1673" s="13"/>
      <c r="F1673" s="13"/>
    </row>
    <row r="1674" spans="2:6">
      <c r="B1674" s="13"/>
      <c r="C1674" s="13"/>
      <c r="D1674" s="13"/>
      <c r="E1674" s="13"/>
      <c r="F1674" s="13"/>
    </row>
    <row r="1675" spans="2:6">
      <c r="B1675" s="13"/>
      <c r="C1675" s="13"/>
      <c r="D1675" s="13"/>
      <c r="E1675" s="13"/>
      <c r="F1675" s="13"/>
    </row>
    <row r="1676" spans="2:6">
      <c r="B1676" s="13"/>
      <c r="C1676" s="13"/>
      <c r="D1676" s="13"/>
      <c r="E1676" s="13"/>
      <c r="F1676" s="13"/>
    </row>
    <row r="1677" spans="2:6">
      <c r="B1677" s="13"/>
      <c r="C1677" s="13"/>
      <c r="D1677" s="13"/>
      <c r="E1677" s="13"/>
      <c r="F1677" s="13"/>
    </row>
    <row r="1678" spans="2:6">
      <c r="B1678" s="13"/>
      <c r="C1678" s="13"/>
      <c r="D1678" s="13"/>
      <c r="E1678" s="13"/>
      <c r="F1678" s="13"/>
    </row>
    <row r="1679" spans="2:6">
      <c r="B1679" s="13"/>
      <c r="C1679" s="13"/>
      <c r="D1679" s="13"/>
      <c r="E1679" s="13"/>
      <c r="F1679" s="13"/>
    </row>
    <row r="1680" spans="2:6">
      <c r="B1680" s="13"/>
      <c r="C1680" s="13"/>
      <c r="D1680" s="13"/>
      <c r="E1680" s="13"/>
      <c r="F1680" s="13"/>
    </row>
    <row r="1681" spans="2:6">
      <c r="B1681" s="13"/>
      <c r="C1681" s="13"/>
      <c r="D1681" s="13"/>
      <c r="E1681" s="13"/>
      <c r="F1681" s="13"/>
    </row>
    <row r="1682" spans="2:6">
      <c r="B1682" s="13"/>
      <c r="C1682" s="13"/>
      <c r="D1682" s="13"/>
      <c r="E1682" s="13"/>
      <c r="F1682" s="13"/>
    </row>
    <row r="1683" spans="2:6">
      <c r="B1683" s="13"/>
      <c r="C1683" s="13"/>
      <c r="D1683" s="13"/>
      <c r="E1683" s="13"/>
      <c r="F1683" s="13"/>
    </row>
    <row r="1684" spans="2:6">
      <c r="B1684" s="13"/>
      <c r="C1684" s="13"/>
      <c r="D1684" s="13"/>
      <c r="E1684" s="13"/>
      <c r="F1684" s="13"/>
    </row>
    <row r="1685" spans="2:6">
      <c r="B1685" s="13"/>
      <c r="C1685" s="13"/>
      <c r="D1685" s="13"/>
      <c r="E1685" s="13"/>
      <c r="F1685" s="13"/>
    </row>
    <row r="1686" spans="2:6">
      <c r="B1686" s="13"/>
      <c r="C1686" s="13"/>
      <c r="D1686" s="13"/>
      <c r="E1686" s="13"/>
      <c r="F1686" s="13"/>
    </row>
    <row r="1687" spans="2:6">
      <c r="B1687" s="13"/>
      <c r="C1687" s="13"/>
      <c r="D1687" s="13"/>
      <c r="E1687" s="13"/>
      <c r="F1687" s="13"/>
    </row>
    <row r="1688" spans="2:6">
      <c r="B1688" s="13"/>
      <c r="C1688" s="13"/>
      <c r="D1688" s="13"/>
      <c r="E1688" s="13"/>
      <c r="F1688" s="13"/>
    </row>
    <row r="1689" spans="2:6">
      <c r="B1689" s="13"/>
      <c r="C1689" s="13"/>
      <c r="D1689" s="13"/>
      <c r="E1689" s="13"/>
      <c r="F1689" s="13"/>
    </row>
    <row r="1690" spans="2:6">
      <c r="B1690" s="13"/>
      <c r="C1690" s="13"/>
      <c r="D1690" s="13"/>
      <c r="E1690" s="13"/>
      <c r="F1690" s="13"/>
    </row>
    <row r="1691" spans="2:6">
      <c r="B1691" s="13"/>
      <c r="C1691" s="13"/>
      <c r="D1691" s="13"/>
      <c r="E1691" s="13"/>
      <c r="F1691" s="13"/>
    </row>
    <row r="1692" spans="2:6">
      <c r="B1692" s="13"/>
      <c r="C1692" s="13"/>
      <c r="D1692" s="13"/>
      <c r="E1692" s="13"/>
      <c r="F1692" s="13"/>
    </row>
    <row r="1693" spans="2:6">
      <c r="B1693" s="13"/>
      <c r="C1693" s="13"/>
      <c r="D1693" s="13"/>
      <c r="E1693" s="13"/>
      <c r="F1693" s="13"/>
    </row>
    <row r="1694" spans="2:6">
      <c r="B1694" s="13"/>
      <c r="C1694" s="13"/>
      <c r="D1694" s="13"/>
      <c r="E1694" s="13"/>
      <c r="F1694" s="13"/>
    </row>
    <row r="1695" spans="2:6">
      <c r="B1695" s="13"/>
      <c r="C1695" s="13"/>
      <c r="D1695" s="13"/>
      <c r="E1695" s="13"/>
      <c r="F1695" s="13"/>
    </row>
    <row r="1696" spans="2:6">
      <c r="B1696" s="13"/>
      <c r="C1696" s="13"/>
      <c r="D1696" s="13"/>
      <c r="E1696" s="13"/>
      <c r="F1696" s="13"/>
    </row>
    <row r="1697" spans="2:6">
      <c r="B1697" s="13"/>
      <c r="C1697" s="13"/>
      <c r="D1697" s="13"/>
      <c r="E1697" s="13"/>
      <c r="F1697" s="13"/>
    </row>
    <row r="1698" spans="2:6">
      <c r="B1698" s="13"/>
      <c r="C1698" s="13"/>
      <c r="D1698" s="13"/>
      <c r="E1698" s="13"/>
      <c r="F1698" s="13"/>
    </row>
    <row r="1699" spans="2:6">
      <c r="B1699" s="13"/>
      <c r="C1699" s="13"/>
      <c r="D1699" s="13"/>
      <c r="E1699" s="13"/>
      <c r="F1699" s="13"/>
    </row>
    <row r="1700" spans="2:6">
      <c r="B1700" s="13"/>
      <c r="C1700" s="13"/>
      <c r="D1700" s="13"/>
      <c r="E1700" s="13"/>
      <c r="F1700" s="13"/>
    </row>
    <row r="1701" spans="2:6">
      <c r="B1701" s="13"/>
      <c r="C1701" s="13"/>
      <c r="D1701" s="13"/>
      <c r="E1701" s="13"/>
      <c r="F1701" s="13"/>
    </row>
    <row r="1702" spans="2:6">
      <c r="B1702" s="13"/>
      <c r="C1702" s="13"/>
      <c r="D1702" s="13"/>
      <c r="E1702" s="13"/>
      <c r="F1702" s="13"/>
    </row>
    <row r="1703" spans="2:6">
      <c r="B1703" s="13"/>
      <c r="C1703" s="13"/>
      <c r="D1703" s="13"/>
      <c r="E1703" s="13"/>
      <c r="F1703" s="13"/>
    </row>
    <row r="1704" spans="2:6">
      <c r="B1704" s="13"/>
      <c r="C1704" s="13"/>
      <c r="D1704" s="13"/>
      <c r="E1704" s="13"/>
      <c r="F1704" s="13"/>
    </row>
    <row r="1705" spans="2:6">
      <c r="B1705" s="13"/>
      <c r="C1705" s="13"/>
      <c r="D1705" s="13"/>
      <c r="E1705" s="13"/>
      <c r="F1705" s="13"/>
    </row>
    <row r="1706" spans="2:6">
      <c r="B1706" s="13"/>
      <c r="C1706" s="13"/>
      <c r="D1706" s="13"/>
      <c r="E1706" s="13"/>
      <c r="F1706" s="13"/>
    </row>
    <row r="1707" spans="2:6">
      <c r="B1707" s="13"/>
      <c r="C1707" s="13"/>
      <c r="D1707" s="13"/>
      <c r="E1707" s="13"/>
      <c r="F1707" s="13"/>
    </row>
    <row r="1708" spans="2:6">
      <c r="B1708" s="13"/>
      <c r="C1708" s="13"/>
      <c r="D1708" s="13"/>
      <c r="E1708" s="13"/>
      <c r="F1708" s="13"/>
    </row>
    <row r="1709" spans="2:6">
      <c r="B1709" s="13"/>
      <c r="C1709" s="13"/>
      <c r="D1709" s="13"/>
      <c r="E1709" s="13"/>
      <c r="F1709" s="13"/>
    </row>
    <row r="1710" spans="2:6">
      <c r="B1710" s="13"/>
      <c r="C1710" s="13"/>
      <c r="D1710" s="13"/>
      <c r="E1710" s="13"/>
      <c r="F1710" s="13"/>
    </row>
    <row r="1711" spans="2:6">
      <c r="B1711" s="13"/>
      <c r="C1711" s="13"/>
      <c r="D1711" s="13"/>
      <c r="E1711" s="13"/>
      <c r="F1711" s="13"/>
    </row>
    <row r="1712" spans="2:6">
      <c r="B1712" s="13"/>
      <c r="C1712" s="13"/>
      <c r="D1712" s="13"/>
      <c r="E1712" s="13"/>
      <c r="F1712" s="13"/>
    </row>
    <row r="1713" spans="2:6">
      <c r="B1713" s="13"/>
      <c r="C1713" s="13"/>
      <c r="D1713" s="13"/>
      <c r="E1713" s="13"/>
      <c r="F1713" s="13"/>
    </row>
    <row r="1714" spans="2:6">
      <c r="B1714" s="13"/>
      <c r="C1714" s="13"/>
      <c r="D1714" s="13"/>
      <c r="E1714" s="13"/>
      <c r="F1714" s="13"/>
    </row>
    <row r="1715" spans="2:6">
      <c r="B1715" s="13"/>
      <c r="C1715" s="13"/>
      <c r="D1715" s="13"/>
      <c r="E1715" s="13"/>
      <c r="F1715" s="13"/>
    </row>
    <row r="1716" spans="2:6">
      <c r="B1716" s="13"/>
      <c r="C1716" s="13"/>
      <c r="D1716" s="13"/>
      <c r="E1716" s="13"/>
      <c r="F1716" s="13"/>
    </row>
    <row r="1717" spans="2:6">
      <c r="B1717" s="13"/>
      <c r="C1717" s="13"/>
      <c r="D1717" s="13"/>
      <c r="E1717" s="13"/>
      <c r="F1717" s="13"/>
    </row>
    <row r="1718" spans="2:6">
      <c r="B1718" s="13"/>
      <c r="C1718" s="13"/>
      <c r="D1718" s="13"/>
      <c r="E1718" s="13"/>
      <c r="F1718" s="13"/>
    </row>
    <row r="1719" spans="2:6">
      <c r="B1719" s="13"/>
      <c r="C1719" s="13"/>
      <c r="D1719" s="13"/>
      <c r="E1719" s="13"/>
      <c r="F1719" s="13"/>
    </row>
    <row r="1720" spans="2:6">
      <c r="B1720" s="13"/>
      <c r="C1720" s="13"/>
      <c r="D1720" s="13"/>
      <c r="E1720" s="13"/>
      <c r="F1720" s="13"/>
    </row>
    <row r="1721" spans="2:6">
      <c r="B1721" s="13"/>
      <c r="C1721" s="13"/>
      <c r="D1721" s="13"/>
      <c r="E1721" s="13"/>
      <c r="F1721" s="13"/>
    </row>
    <row r="1722" spans="2:6">
      <c r="B1722" s="13"/>
      <c r="C1722" s="13"/>
      <c r="D1722" s="13"/>
      <c r="E1722" s="13"/>
      <c r="F1722" s="13"/>
    </row>
    <row r="1723" spans="2:6">
      <c r="B1723" s="13"/>
      <c r="C1723" s="13"/>
      <c r="D1723" s="13"/>
      <c r="E1723" s="13"/>
      <c r="F1723" s="13"/>
    </row>
    <row r="1724" spans="2:6">
      <c r="B1724" s="13"/>
      <c r="C1724" s="13"/>
      <c r="D1724" s="13"/>
      <c r="E1724" s="13"/>
      <c r="F1724" s="13"/>
    </row>
    <row r="1725" spans="2:6">
      <c r="B1725" s="13"/>
      <c r="C1725" s="13"/>
      <c r="D1725" s="13"/>
      <c r="E1725" s="13"/>
      <c r="F1725" s="13"/>
    </row>
    <row r="1726" spans="2:6">
      <c r="B1726" s="13"/>
      <c r="C1726" s="13"/>
      <c r="D1726" s="13"/>
      <c r="E1726" s="13"/>
      <c r="F1726" s="13"/>
    </row>
    <row r="1727" spans="2:6">
      <c r="B1727" s="13"/>
      <c r="C1727" s="13"/>
      <c r="D1727" s="13"/>
      <c r="E1727" s="13"/>
      <c r="F1727" s="13"/>
    </row>
    <row r="1728" spans="2:6">
      <c r="B1728" s="13"/>
      <c r="C1728" s="13"/>
      <c r="D1728" s="13"/>
      <c r="E1728" s="13"/>
      <c r="F1728" s="13"/>
    </row>
    <row r="1729" spans="2:6">
      <c r="B1729" s="13"/>
      <c r="C1729" s="13"/>
      <c r="D1729" s="13"/>
      <c r="E1729" s="13"/>
      <c r="F1729" s="13"/>
    </row>
    <row r="1730" spans="2:6">
      <c r="B1730" s="13"/>
      <c r="C1730" s="13"/>
      <c r="D1730" s="13"/>
      <c r="E1730" s="13"/>
      <c r="F1730" s="13"/>
    </row>
    <row r="1731" spans="2:6">
      <c r="B1731" s="13"/>
      <c r="C1731" s="13"/>
      <c r="D1731" s="13"/>
      <c r="E1731" s="13"/>
      <c r="F1731" s="13"/>
    </row>
    <row r="1732" spans="2:6">
      <c r="B1732" s="13"/>
      <c r="C1732" s="13"/>
      <c r="D1732" s="13"/>
      <c r="E1732" s="13"/>
      <c r="F1732" s="13"/>
    </row>
    <row r="1733" spans="2:6">
      <c r="B1733" s="13"/>
      <c r="C1733" s="13"/>
      <c r="D1733" s="13"/>
      <c r="E1733" s="13"/>
      <c r="F1733" s="13"/>
    </row>
    <row r="1734" spans="2:6">
      <c r="B1734" s="13"/>
      <c r="C1734" s="13"/>
      <c r="D1734" s="13"/>
      <c r="E1734" s="13"/>
      <c r="F1734" s="13"/>
    </row>
    <row r="1735" spans="2:6">
      <c r="B1735" s="13"/>
      <c r="C1735" s="13"/>
      <c r="D1735" s="13"/>
      <c r="E1735" s="13"/>
      <c r="F1735" s="13"/>
    </row>
    <row r="1736" spans="2:6">
      <c r="B1736" s="13"/>
      <c r="C1736" s="13"/>
      <c r="D1736" s="13"/>
      <c r="E1736" s="13"/>
      <c r="F1736" s="13"/>
    </row>
    <row r="1737" spans="2:6">
      <c r="B1737" s="13"/>
      <c r="C1737" s="13"/>
      <c r="D1737" s="13"/>
      <c r="E1737" s="13"/>
      <c r="F1737" s="13"/>
    </row>
    <row r="1738" spans="2:6">
      <c r="B1738" s="13"/>
      <c r="C1738" s="13"/>
      <c r="D1738" s="13"/>
      <c r="E1738" s="13"/>
      <c r="F1738" s="13"/>
    </row>
    <row r="1739" spans="2:6">
      <c r="B1739" s="13"/>
      <c r="C1739" s="13"/>
      <c r="D1739" s="13"/>
      <c r="E1739" s="13"/>
      <c r="F1739" s="13"/>
    </row>
    <row r="1740" spans="2:6">
      <c r="B1740" s="13"/>
      <c r="C1740" s="13"/>
      <c r="D1740" s="13"/>
      <c r="E1740" s="13"/>
      <c r="F1740" s="13"/>
    </row>
    <row r="1741" spans="2:6">
      <c r="B1741" s="13"/>
      <c r="C1741" s="13"/>
      <c r="D1741" s="13"/>
      <c r="E1741" s="13"/>
      <c r="F1741" s="13"/>
    </row>
    <row r="1742" spans="2:6">
      <c r="B1742" s="13"/>
      <c r="C1742" s="13"/>
      <c r="D1742" s="13"/>
      <c r="E1742" s="13"/>
      <c r="F1742" s="13"/>
    </row>
    <row r="1743" spans="2:6">
      <c r="B1743" s="13"/>
      <c r="C1743" s="13"/>
      <c r="D1743" s="13"/>
      <c r="E1743" s="13"/>
      <c r="F1743" s="13"/>
    </row>
    <row r="1744" spans="2:6">
      <c r="B1744" s="13"/>
      <c r="C1744" s="13"/>
      <c r="D1744" s="13"/>
      <c r="E1744" s="13"/>
      <c r="F1744" s="13"/>
    </row>
    <row r="1745" spans="2:6">
      <c r="B1745" s="13"/>
      <c r="C1745" s="13"/>
      <c r="D1745" s="13"/>
      <c r="E1745" s="13"/>
      <c r="F1745" s="13"/>
    </row>
    <row r="1746" spans="2:6">
      <c r="B1746" s="13"/>
      <c r="C1746" s="13"/>
      <c r="D1746" s="13"/>
      <c r="E1746" s="13"/>
      <c r="F1746" s="13"/>
    </row>
    <row r="1747" spans="2:6">
      <c r="B1747" s="13"/>
      <c r="C1747" s="13"/>
      <c r="D1747" s="13"/>
      <c r="E1747" s="13"/>
      <c r="F1747" s="13"/>
    </row>
    <row r="1748" spans="2:6">
      <c r="B1748" s="13"/>
      <c r="C1748" s="13"/>
      <c r="D1748" s="13"/>
      <c r="E1748" s="13"/>
      <c r="F1748" s="13"/>
    </row>
    <row r="1749" spans="2:6">
      <c r="B1749" s="13"/>
      <c r="C1749" s="13"/>
      <c r="D1749" s="13"/>
      <c r="E1749" s="13"/>
      <c r="F1749" s="13"/>
    </row>
    <row r="1750" spans="2:6">
      <c r="B1750" s="13"/>
      <c r="C1750" s="13"/>
      <c r="D1750" s="13"/>
      <c r="E1750" s="13"/>
      <c r="F1750" s="13"/>
    </row>
    <row r="1751" spans="2:6">
      <c r="B1751" s="13"/>
      <c r="C1751" s="13"/>
      <c r="D1751" s="13"/>
      <c r="E1751" s="13"/>
      <c r="F1751" s="13"/>
    </row>
    <row r="1752" spans="2:6">
      <c r="B1752" s="13"/>
      <c r="C1752" s="13"/>
      <c r="D1752" s="13"/>
      <c r="E1752" s="13"/>
      <c r="F1752" s="13"/>
    </row>
    <row r="1753" spans="2:6">
      <c r="B1753" s="13"/>
      <c r="C1753" s="13"/>
      <c r="D1753" s="13"/>
      <c r="E1753" s="13"/>
      <c r="F1753" s="13"/>
    </row>
    <row r="1754" spans="2:6">
      <c r="B1754" s="13"/>
      <c r="C1754" s="13"/>
      <c r="D1754" s="13"/>
      <c r="E1754" s="13"/>
      <c r="F1754" s="13"/>
    </row>
    <row r="1755" spans="2:6">
      <c r="B1755" s="13"/>
      <c r="C1755" s="13"/>
      <c r="D1755" s="13"/>
      <c r="E1755" s="13"/>
      <c r="F1755" s="13"/>
    </row>
    <row r="1756" spans="2:6">
      <c r="B1756" s="13"/>
      <c r="C1756" s="13"/>
      <c r="D1756" s="13"/>
      <c r="E1756" s="13"/>
      <c r="F1756" s="13"/>
    </row>
    <row r="1757" spans="2:6">
      <c r="B1757" s="13"/>
      <c r="C1757" s="13"/>
      <c r="D1757" s="13"/>
      <c r="E1757" s="13"/>
      <c r="F1757" s="13"/>
    </row>
    <row r="1758" spans="2:6">
      <c r="B1758" s="13"/>
      <c r="C1758" s="13"/>
      <c r="D1758" s="13"/>
      <c r="E1758" s="13"/>
      <c r="F1758" s="13"/>
    </row>
    <row r="1759" spans="2:6">
      <c r="B1759" s="13"/>
      <c r="C1759" s="13"/>
      <c r="D1759" s="13"/>
      <c r="E1759" s="13"/>
      <c r="F1759" s="13"/>
    </row>
    <row r="1760" spans="2:6">
      <c r="B1760" s="13"/>
      <c r="C1760" s="13"/>
      <c r="D1760" s="13"/>
      <c r="E1760" s="13"/>
      <c r="F1760" s="13"/>
    </row>
    <row r="1761" spans="2:6">
      <c r="B1761" s="13"/>
      <c r="C1761" s="13"/>
      <c r="D1761" s="13"/>
      <c r="E1761" s="13"/>
      <c r="F1761" s="13"/>
    </row>
    <row r="1762" spans="2:6">
      <c r="B1762" s="13"/>
      <c r="C1762" s="13"/>
      <c r="D1762" s="13"/>
      <c r="E1762" s="13"/>
      <c r="F1762" s="13"/>
    </row>
    <row r="1763" spans="2:6">
      <c r="B1763" s="13"/>
      <c r="C1763" s="13"/>
      <c r="D1763" s="13"/>
      <c r="E1763" s="13"/>
      <c r="F1763" s="13"/>
    </row>
    <row r="1764" spans="2:6">
      <c r="B1764" s="13"/>
      <c r="C1764" s="13"/>
      <c r="D1764" s="13"/>
      <c r="E1764" s="13"/>
      <c r="F1764" s="13"/>
    </row>
    <row r="1765" spans="2:6">
      <c r="B1765" s="13"/>
      <c r="C1765" s="13"/>
      <c r="D1765" s="13"/>
      <c r="E1765" s="13"/>
      <c r="F1765" s="13"/>
    </row>
    <row r="1766" spans="2:6">
      <c r="B1766" s="13"/>
      <c r="C1766" s="13"/>
      <c r="D1766" s="13"/>
      <c r="E1766" s="13"/>
      <c r="F1766" s="13"/>
    </row>
    <row r="1767" spans="2:6">
      <c r="B1767" s="13"/>
      <c r="C1767" s="13"/>
      <c r="D1767" s="13"/>
      <c r="E1767" s="13"/>
      <c r="F1767" s="13"/>
    </row>
    <row r="1768" spans="2:6">
      <c r="B1768" s="13"/>
      <c r="C1768" s="13"/>
      <c r="D1768" s="13"/>
      <c r="E1768" s="13"/>
      <c r="F1768" s="13"/>
    </row>
    <row r="1769" spans="2:6">
      <c r="B1769" s="13"/>
      <c r="C1769" s="13"/>
      <c r="D1769" s="13"/>
      <c r="E1769" s="13"/>
      <c r="F1769" s="13"/>
    </row>
    <row r="1770" spans="2:6">
      <c r="B1770" s="13"/>
      <c r="C1770" s="13"/>
      <c r="D1770" s="13"/>
      <c r="E1770" s="13"/>
      <c r="F1770" s="13"/>
    </row>
    <row r="1771" spans="2:6">
      <c r="B1771" s="13"/>
      <c r="C1771" s="13"/>
      <c r="D1771" s="13"/>
      <c r="E1771" s="13"/>
      <c r="F1771" s="13"/>
    </row>
    <row r="1772" spans="2:6">
      <c r="B1772" s="13"/>
      <c r="C1772" s="13"/>
      <c r="D1772" s="13"/>
      <c r="E1772" s="13"/>
      <c r="F1772" s="13"/>
    </row>
    <row r="1773" spans="2:6">
      <c r="B1773" s="13"/>
      <c r="C1773" s="13"/>
      <c r="D1773" s="13"/>
      <c r="E1773" s="13"/>
      <c r="F1773" s="13"/>
    </row>
    <row r="1774" spans="2:6">
      <c r="B1774" s="13"/>
      <c r="C1774" s="13"/>
      <c r="D1774" s="13"/>
      <c r="E1774" s="13"/>
      <c r="F1774" s="13"/>
    </row>
    <row r="1775" spans="2:6">
      <c r="B1775" s="13"/>
      <c r="C1775" s="13"/>
      <c r="D1775" s="13"/>
      <c r="E1775" s="13"/>
      <c r="F1775" s="13"/>
    </row>
    <row r="1776" spans="2:6">
      <c r="B1776" s="13"/>
      <c r="C1776" s="13"/>
      <c r="D1776" s="13"/>
      <c r="E1776" s="13"/>
      <c r="F1776" s="13"/>
    </row>
    <row r="1777" spans="2:6">
      <c r="B1777" s="13"/>
      <c r="C1777" s="13"/>
      <c r="D1777" s="13"/>
      <c r="E1777" s="13"/>
      <c r="F1777" s="13"/>
    </row>
    <row r="1778" spans="2:6">
      <c r="B1778" s="13"/>
      <c r="C1778" s="13"/>
      <c r="D1778" s="13"/>
      <c r="E1778" s="13"/>
      <c r="F1778" s="13"/>
    </row>
    <row r="1779" spans="2:6">
      <c r="B1779" s="13"/>
      <c r="C1779" s="13"/>
      <c r="D1779" s="13"/>
      <c r="E1779" s="13"/>
      <c r="F1779" s="13"/>
    </row>
    <row r="1780" spans="2:6">
      <c r="B1780" s="13"/>
      <c r="C1780" s="13"/>
      <c r="D1780" s="13"/>
      <c r="E1780" s="13"/>
      <c r="F1780" s="13"/>
    </row>
    <row r="1781" spans="2:6">
      <c r="B1781" s="13"/>
      <c r="C1781" s="13"/>
      <c r="D1781" s="13"/>
      <c r="E1781" s="13"/>
      <c r="F1781" s="13"/>
    </row>
    <row r="1782" spans="2:6">
      <c r="B1782" s="13"/>
      <c r="C1782" s="13"/>
      <c r="D1782" s="13"/>
      <c r="E1782" s="13"/>
      <c r="F1782" s="13"/>
    </row>
    <row r="1783" spans="2:6">
      <c r="B1783" s="13"/>
      <c r="C1783" s="13"/>
      <c r="D1783" s="13"/>
      <c r="E1783" s="13"/>
      <c r="F1783" s="13"/>
    </row>
    <row r="1784" spans="2:6">
      <c r="B1784" s="13"/>
      <c r="C1784" s="13"/>
      <c r="D1784" s="13"/>
      <c r="E1784" s="13"/>
      <c r="F1784" s="13"/>
    </row>
    <row r="1785" spans="2:6">
      <c r="B1785" s="13"/>
      <c r="C1785" s="13"/>
      <c r="D1785" s="13"/>
      <c r="E1785" s="13"/>
      <c r="F1785" s="13"/>
    </row>
    <row r="1786" spans="2:6">
      <c r="B1786" s="13"/>
      <c r="C1786" s="13"/>
      <c r="D1786" s="13"/>
      <c r="E1786" s="13"/>
      <c r="F1786" s="13"/>
    </row>
    <row r="1787" spans="2:6">
      <c r="B1787" s="13"/>
      <c r="C1787" s="13"/>
      <c r="D1787" s="13"/>
      <c r="E1787" s="13"/>
      <c r="F1787" s="13"/>
    </row>
    <row r="1788" spans="2:6">
      <c r="B1788" s="13"/>
      <c r="C1788" s="13"/>
      <c r="D1788" s="13"/>
      <c r="E1788" s="13"/>
      <c r="F1788" s="13"/>
    </row>
    <row r="1789" spans="2:6">
      <c r="B1789" s="13"/>
      <c r="C1789" s="13"/>
      <c r="D1789" s="13"/>
      <c r="E1789" s="13"/>
      <c r="F1789" s="13"/>
    </row>
    <row r="1790" spans="2:6">
      <c r="B1790" s="13"/>
      <c r="C1790" s="13"/>
      <c r="D1790" s="13"/>
      <c r="E1790" s="13"/>
      <c r="F1790" s="13"/>
    </row>
    <row r="1791" spans="2:6">
      <c r="B1791" s="13"/>
      <c r="C1791" s="13"/>
      <c r="D1791" s="13"/>
      <c r="E1791" s="13"/>
      <c r="F1791" s="13"/>
    </row>
    <row r="1792" spans="2:6">
      <c r="B1792" s="13"/>
      <c r="C1792" s="13"/>
      <c r="D1792" s="13"/>
      <c r="E1792" s="13"/>
      <c r="F1792" s="13"/>
    </row>
    <row r="1793" spans="2:6">
      <c r="B1793" s="13"/>
      <c r="C1793" s="13"/>
      <c r="D1793" s="13"/>
      <c r="E1793" s="13"/>
      <c r="F1793" s="13"/>
    </row>
    <row r="1794" spans="2:6">
      <c r="B1794" s="13"/>
      <c r="C1794" s="13"/>
      <c r="D1794" s="13"/>
      <c r="E1794" s="13"/>
      <c r="F1794" s="13"/>
    </row>
    <row r="1795" spans="2:6">
      <c r="B1795" s="13"/>
      <c r="C1795" s="13"/>
      <c r="D1795" s="13"/>
      <c r="E1795" s="13"/>
      <c r="F1795" s="13"/>
    </row>
    <row r="1796" spans="2:6">
      <c r="B1796" s="13"/>
      <c r="C1796" s="13"/>
      <c r="D1796" s="13"/>
      <c r="E1796" s="13"/>
      <c r="F1796" s="13"/>
    </row>
    <row r="1797" spans="2:6">
      <c r="B1797" s="13"/>
      <c r="C1797" s="13"/>
      <c r="D1797" s="13"/>
      <c r="E1797" s="13"/>
      <c r="F1797" s="13"/>
    </row>
    <row r="1798" spans="2:6">
      <c r="B1798" s="13"/>
      <c r="C1798" s="13"/>
      <c r="D1798" s="13"/>
      <c r="E1798" s="13"/>
      <c r="F1798" s="13"/>
    </row>
    <row r="1799" spans="2:6">
      <c r="B1799" s="13"/>
      <c r="C1799" s="13"/>
      <c r="D1799" s="13"/>
      <c r="E1799" s="13"/>
      <c r="F1799" s="13"/>
    </row>
    <row r="1800" spans="2:6">
      <c r="B1800" s="13"/>
      <c r="C1800" s="13"/>
      <c r="D1800" s="13"/>
      <c r="E1800" s="13"/>
      <c r="F1800" s="13"/>
    </row>
    <row r="1801" spans="2:6">
      <c r="B1801" s="13"/>
      <c r="C1801" s="13"/>
      <c r="D1801" s="13"/>
      <c r="E1801" s="13"/>
      <c r="F1801" s="13"/>
    </row>
    <row r="1802" spans="2:6">
      <c r="B1802" s="13"/>
      <c r="C1802" s="13"/>
      <c r="D1802" s="13"/>
      <c r="E1802" s="13"/>
      <c r="F1802" s="13"/>
    </row>
    <row r="1803" spans="2:6">
      <c r="B1803" s="13"/>
      <c r="C1803" s="13"/>
      <c r="D1803" s="13"/>
      <c r="E1803" s="13"/>
      <c r="F1803" s="13"/>
    </row>
    <row r="1804" spans="2:6">
      <c r="B1804" s="13"/>
      <c r="C1804" s="13"/>
      <c r="D1804" s="13"/>
      <c r="E1804" s="13"/>
      <c r="F1804" s="13"/>
    </row>
    <row r="1805" spans="2:6">
      <c r="B1805" s="13"/>
      <c r="C1805" s="13"/>
      <c r="D1805" s="13"/>
      <c r="E1805" s="13"/>
      <c r="F1805" s="13"/>
    </row>
    <row r="1806" spans="2:6">
      <c r="B1806" s="13"/>
      <c r="C1806" s="13"/>
      <c r="D1806" s="13"/>
      <c r="E1806" s="13"/>
      <c r="F1806" s="13"/>
    </row>
    <row r="1807" spans="2:6">
      <c r="B1807" s="13"/>
      <c r="C1807" s="13"/>
      <c r="D1807" s="13"/>
      <c r="E1807" s="13"/>
      <c r="F1807" s="13"/>
    </row>
    <row r="1808" spans="2:6">
      <c r="B1808" s="13"/>
      <c r="C1808" s="13"/>
      <c r="D1808" s="13"/>
      <c r="E1808" s="13"/>
      <c r="F1808" s="13"/>
    </row>
    <row r="1809" spans="2:6">
      <c r="B1809" s="13"/>
      <c r="C1809" s="13"/>
      <c r="D1809" s="13"/>
      <c r="E1809" s="13"/>
      <c r="F1809" s="13"/>
    </row>
    <row r="1810" spans="2:6">
      <c r="B1810" s="13"/>
      <c r="C1810" s="13"/>
      <c r="D1810" s="13"/>
      <c r="E1810" s="13"/>
      <c r="F1810" s="13"/>
    </row>
    <row r="1811" spans="2:6">
      <c r="B1811" s="13"/>
      <c r="C1811" s="13"/>
      <c r="D1811" s="13"/>
      <c r="E1811" s="13"/>
      <c r="F1811" s="13"/>
    </row>
    <row r="1812" spans="2:6">
      <c r="B1812" s="13"/>
      <c r="C1812" s="13"/>
      <c r="D1812" s="13"/>
      <c r="E1812" s="13"/>
      <c r="F1812" s="13"/>
    </row>
    <row r="1813" spans="2:6">
      <c r="B1813" s="13"/>
      <c r="C1813" s="13"/>
      <c r="D1813" s="13"/>
      <c r="E1813" s="13"/>
      <c r="F1813" s="13"/>
    </row>
    <row r="1814" spans="2:6">
      <c r="B1814" s="13"/>
      <c r="C1814" s="13"/>
      <c r="D1814" s="13"/>
      <c r="E1814" s="13"/>
      <c r="F1814" s="13"/>
    </row>
    <row r="1815" spans="2:6">
      <c r="B1815" s="13"/>
      <c r="C1815" s="13"/>
      <c r="D1815" s="13"/>
      <c r="E1815" s="13"/>
      <c r="F1815" s="13"/>
    </row>
    <row r="1816" spans="2:6">
      <c r="B1816" s="13"/>
      <c r="C1816" s="13"/>
      <c r="D1816" s="13"/>
      <c r="E1816" s="13"/>
      <c r="F1816" s="13"/>
    </row>
    <row r="1817" spans="2:6">
      <c r="B1817" s="13"/>
      <c r="C1817" s="13"/>
      <c r="D1817" s="13"/>
      <c r="E1817" s="13"/>
      <c r="F1817" s="13"/>
    </row>
    <row r="1818" spans="2:6">
      <c r="B1818" s="13"/>
      <c r="C1818" s="13"/>
      <c r="D1818" s="13"/>
      <c r="E1818" s="13"/>
      <c r="F1818" s="13"/>
    </row>
    <row r="1819" spans="2:6">
      <c r="B1819" s="13"/>
      <c r="C1819" s="13"/>
      <c r="D1819" s="13"/>
      <c r="E1819" s="13"/>
      <c r="F1819" s="13"/>
    </row>
    <row r="1820" spans="2:6">
      <c r="B1820" s="13"/>
      <c r="C1820" s="13"/>
      <c r="D1820" s="13"/>
      <c r="E1820" s="13"/>
      <c r="F1820" s="13"/>
    </row>
    <row r="1821" spans="2:6">
      <c r="B1821" s="13"/>
      <c r="C1821" s="13"/>
      <c r="D1821" s="13"/>
      <c r="E1821" s="13"/>
      <c r="F1821" s="13"/>
    </row>
    <row r="1822" spans="2:6">
      <c r="B1822" s="13"/>
      <c r="C1822" s="13"/>
      <c r="D1822" s="13"/>
      <c r="E1822" s="13"/>
      <c r="F1822" s="13"/>
    </row>
    <row r="1823" spans="2:6">
      <c r="B1823" s="13"/>
      <c r="C1823" s="13"/>
      <c r="D1823" s="13"/>
      <c r="E1823" s="13"/>
      <c r="F1823" s="13"/>
    </row>
    <row r="1824" spans="2:6">
      <c r="B1824" s="13"/>
      <c r="C1824" s="13"/>
      <c r="D1824" s="13"/>
      <c r="E1824" s="13"/>
      <c r="F1824" s="13"/>
    </row>
    <row r="1825" spans="2:6">
      <c r="B1825" s="13"/>
      <c r="C1825" s="13"/>
      <c r="D1825" s="13"/>
      <c r="E1825" s="13"/>
      <c r="F1825" s="13"/>
    </row>
    <row r="1826" spans="2:6">
      <c r="B1826" s="13"/>
      <c r="C1826" s="13"/>
      <c r="D1826" s="13"/>
      <c r="E1826" s="13"/>
      <c r="F1826" s="13"/>
    </row>
    <row r="1827" spans="2:6">
      <c r="B1827" s="13"/>
      <c r="C1827" s="13"/>
      <c r="D1827" s="13"/>
      <c r="E1827" s="13"/>
      <c r="F1827" s="13"/>
    </row>
    <row r="1828" spans="2:6">
      <c r="B1828" s="13"/>
      <c r="C1828" s="13"/>
      <c r="D1828" s="13"/>
      <c r="E1828" s="13"/>
      <c r="F1828" s="13"/>
    </row>
    <row r="1829" spans="2:6">
      <c r="B1829" s="13"/>
      <c r="C1829" s="13"/>
      <c r="D1829" s="13"/>
      <c r="E1829" s="13"/>
      <c r="F1829" s="13"/>
    </row>
    <row r="1830" spans="2:6">
      <c r="B1830" s="13"/>
      <c r="C1830" s="13"/>
      <c r="D1830" s="13"/>
      <c r="E1830" s="13"/>
      <c r="F1830" s="13"/>
    </row>
    <row r="1831" spans="2:6">
      <c r="B1831" s="13"/>
      <c r="C1831" s="13"/>
      <c r="D1831" s="13"/>
      <c r="E1831" s="13"/>
      <c r="F1831" s="13"/>
    </row>
    <row r="1832" spans="2:6">
      <c r="B1832" s="13"/>
      <c r="C1832" s="13"/>
      <c r="D1832" s="13"/>
      <c r="E1832" s="13"/>
      <c r="F1832" s="13"/>
    </row>
    <row r="1833" spans="2:6">
      <c r="B1833" s="13"/>
      <c r="C1833" s="13"/>
      <c r="D1833" s="13"/>
      <c r="E1833" s="13"/>
      <c r="F1833" s="13"/>
    </row>
    <row r="1834" spans="2:6">
      <c r="B1834" s="13"/>
      <c r="C1834" s="13"/>
      <c r="D1834" s="13"/>
      <c r="E1834" s="13"/>
      <c r="F1834" s="13"/>
    </row>
    <row r="1835" spans="2:6">
      <c r="B1835" s="13"/>
      <c r="C1835" s="13"/>
      <c r="D1835" s="13"/>
      <c r="E1835" s="13"/>
      <c r="F1835" s="13"/>
    </row>
    <row r="1836" spans="2:6">
      <c r="B1836" s="13"/>
      <c r="C1836" s="13"/>
      <c r="D1836" s="13"/>
      <c r="E1836" s="13"/>
      <c r="F1836" s="13"/>
    </row>
    <row r="1837" spans="2:6">
      <c r="B1837" s="13"/>
      <c r="C1837" s="13"/>
      <c r="D1837" s="13"/>
      <c r="E1837" s="13"/>
      <c r="F1837" s="13"/>
    </row>
    <row r="1838" spans="2:6">
      <c r="B1838" s="13"/>
      <c r="C1838" s="13"/>
      <c r="D1838" s="13"/>
      <c r="E1838" s="13"/>
      <c r="F1838" s="13"/>
    </row>
    <row r="1839" spans="2:6">
      <c r="B1839" s="13"/>
      <c r="C1839" s="13"/>
      <c r="D1839" s="13"/>
      <c r="E1839" s="13"/>
      <c r="F1839" s="13"/>
    </row>
    <row r="1840" spans="2:6">
      <c r="B1840" s="13"/>
      <c r="C1840" s="13"/>
      <c r="D1840" s="13"/>
      <c r="E1840" s="13"/>
      <c r="F1840" s="13"/>
    </row>
    <row r="1841" spans="2:6">
      <c r="B1841" s="13"/>
      <c r="C1841" s="13"/>
      <c r="D1841" s="13"/>
      <c r="E1841" s="13"/>
      <c r="F1841" s="13"/>
    </row>
    <row r="1842" spans="2:6">
      <c r="B1842" s="13"/>
      <c r="C1842" s="13"/>
      <c r="D1842" s="13"/>
      <c r="E1842" s="13"/>
      <c r="F1842" s="13"/>
    </row>
    <row r="1843" spans="2:6">
      <c r="B1843" s="13"/>
      <c r="C1843" s="13"/>
      <c r="D1843" s="13"/>
      <c r="E1843" s="13"/>
      <c r="F1843" s="13"/>
    </row>
    <row r="1844" spans="2:6">
      <c r="B1844" s="13"/>
      <c r="C1844" s="13"/>
      <c r="D1844" s="13"/>
      <c r="E1844" s="13"/>
      <c r="F1844" s="13"/>
    </row>
    <row r="1845" spans="2:6">
      <c r="B1845" s="13"/>
      <c r="C1845" s="13"/>
      <c r="D1845" s="13"/>
      <c r="E1845" s="13"/>
      <c r="F1845" s="13"/>
    </row>
    <row r="1846" spans="2:6">
      <c r="B1846" s="13"/>
      <c r="C1846" s="13"/>
      <c r="D1846" s="13"/>
      <c r="E1846" s="13"/>
      <c r="F1846" s="13"/>
    </row>
    <row r="1847" spans="2:6">
      <c r="B1847" s="13"/>
      <c r="C1847" s="13"/>
      <c r="D1847" s="13"/>
      <c r="E1847" s="13"/>
      <c r="F1847" s="13"/>
    </row>
    <row r="1848" spans="2:6">
      <c r="B1848" s="13"/>
      <c r="C1848" s="13"/>
      <c r="D1848" s="13"/>
      <c r="E1848" s="13"/>
      <c r="F1848" s="13"/>
    </row>
    <row r="1849" spans="2:6">
      <c r="B1849" s="13"/>
      <c r="C1849" s="13"/>
      <c r="D1849" s="13"/>
      <c r="E1849" s="13"/>
      <c r="F1849" s="13"/>
    </row>
    <row r="1850" spans="2:6">
      <c r="B1850" s="13"/>
      <c r="C1850" s="13"/>
      <c r="D1850" s="13"/>
      <c r="E1850" s="13"/>
      <c r="F1850" s="13"/>
    </row>
    <row r="1851" spans="2:6">
      <c r="B1851" s="13"/>
      <c r="C1851" s="13"/>
      <c r="D1851" s="13"/>
      <c r="E1851" s="13"/>
      <c r="F1851" s="13"/>
    </row>
    <row r="1852" spans="2:6">
      <c r="B1852" s="13"/>
      <c r="C1852" s="13"/>
      <c r="D1852" s="13"/>
      <c r="E1852" s="13"/>
      <c r="F1852" s="13"/>
    </row>
    <row r="1853" spans="2:6">
      <c r="B1853" s="13"/>
      <c r="C1853" s="13"/>
      <c r="D1853" s="13"/>
      <c r="E1853" s="13"/>
      <c r="F1853" s="13"/>
    </row>
    <row r="1854" spans="2:6">
      <c r="B1854" s="13"/>
      <c r="C1854" s="13"/>
      <c r="D1854" s="13"/>
      <c r="E1854" s="13"/>
      <c r="F1854" s="13"/>
    </row>
    <row r="1855" spans="2:6">
      <c r="B1855" s="13"/>
      <c r="C1855" s="13"/>
      <c r="D1855" s="13"/>
      <c r="E1855" s="13"/>
      <c r="F1855" s="13"/>
    </row>
    <row r="1856" spans="2:6">
      <c r="B1856" s="13"/>
      <c r="C1856" s="13"/>
      <c r="D1856" s="13"/>
      <c r="E1856" s="13"/>
      <c r="F1856" s="13"/>
    </row>
    <row r="1857" spans="2:6">
      <c r="B1857" s="13"/>
      <c r="C1857" s="13"/>
      <c r="D1857" s="13"/>
      <c r="E1857" s="13"/>
      <c r="F1857" s="13"/>
    </row>
    <row r="1858" spans="2:6">
      <c r="B1858" s="13"/>
      <c r="C1858" s="13"/>
      <c r="D1858" s="13"/>
      <c r="E1858" s="13"/>
      <c r="F1858" s="13"/>
    </row>
    <row r="1859" spans="2:6">
      <c r="B1859" s="13"/>
      <c r="C1859" s="13"/>
      <c r="D1859" s="13"/>
      <c r="E1859" s="13"/>
      <c r="F1859" s="13"/>
    </row>
    <row r="1860" spans="2:6">
      <c r="B1860" s="13"/>
      <c r="C1860" s="13"/>
      <c r="D1860" s="13"/>
      <c r="E1860" s="13"/>
      <c r="F1860" s="13"/>
    </row>
    <row r="1861" spans="2:6">
      <c r="B1861" s="13"/>
      <c r="C1861" s="13"/>
      <c r="D1861" s="13"/>
      <c r="E1861" s="13"/>
      <c r="F1861" s="13"/>
    </row>
    <row r="1862" spans="2:6">
      <c r="B1862" s="13"/>
      <c r="C1862" s="13"/>
      <c r="D1862" s="13"/>
      <c r="E1862" s="13"/>
      <c r="F1862" s="13"/>
    </row>
    <row r="1863" spans="2:6">
      <c r="B1863" s="13"/>
      <c r="C1863" s="13"/>
      <c r="D1863" s="13"/>
      <c r="E1863" s="13"/>
      <c r="F1863" s="13"/>
    </row>
    <row r="1864" spans="2:6">
      <c r="B1864" s="13"/>
      <c r="C1864" s="13"/>
      <c r="D1864" s="13"/>
      <c r="E1864" s="13"/>
      <c r="F1864" s="13"/>
    </row>
    <row r="1865" spans="2:6">
      <c r="B1865" s="13"/>
      <c r="C1865" s="13"/>
      <c r="D1865" s="13"/>
      <c r="E1865" s="13"/>
      <c r="F1865" s="13"/>
    </row>
    <row r="1866" spans="2:6">
      <c r="B1866" s="13"/>
      <c r="C1866" s="13"/>
      <c r="D1866" s="13"/>
      <c r="E1866" s="13"/>
      <c r="F1866" s="13"/>
    </row>
    <row r="1867" spans="2:6">
      <c r="B1867" s="13"/>
      <c r="C1867" s="13"/>
      <c r="D1867" s="13"/>
      <c r="E1867" s="13"/>
      <c r="F1867" s="13"/>
    </row>
    <row r="1868" spans="2:6">
      <c r="B1868" s="13"/>
      <c r="C1868" s="13"/>
      <c r="D1868" s="13"/>
      <c r="E1868" s="13"/>
      <c r="F1868" s="13"/>
    </row>
    <row r="1869" spans="2:6">
      <c r="B1869" s="13"/>
      <c r="C1869" s="13"/>
      <c r="D1869" s="13"/>
      <c r="E1869" s="13"/>
      <c r="F1869" s="13"/>
    </row>
    <row r="1870" spans="2:6">
      <c r="B1870" s="13"/>
      <c r="C1870" s="13"/>
      <c r="D1870" s="13"/>
      <c r="E1870" s="13"/>
      <c r="F1870" s="13"/>
    </row>
    <row r="1871" spans="2:6">
      <c r="B1871" s="13"/>
      <c r="C1871" s="13"/>
      <c r="D1871" s="13"/>
      <c r="E1871" s="13"/>
      <c r="F1871" s="13"/>
    </row>
    <row r="1872" spans="2:6">
      <c r="B1872" s="13"/>
      <c r="C1872" s="13"/>
      <c r="D1872" s="13"/>
      <c r="E1872" s="13"/>
      <c r="F1872" s="13"/>
    </row>
    <row r="1873" spans="2:6">
      <c r="B1873" s="13"/>
      <c r="C1873" s="13"/>
      <c r="D1873" s="13"/>
      <c r="E1873" s="13"/>
      <c r="F1873" s="13"/>
    </row>
    <row r="1874" spans="2:6">
      <c r="B1874" s="13"/>
      <c r="C1874" s="13"/>
      <c r="D1874" s="13"/>
      <c r="E1874" s="13"/>
      <c r="F1874" s="13"/>
    </row>
    <row r="1875" spans="2:6">
      <c r="B1875" s="13"/>
      <c r="C1875" s="13"/>
      <c r="D1875" s="13"/>
      <c r="E1875" s="13"/>
      <c r="F1875" s="13"/>
    </row>
    <row r="1876" spans="2:6">
      <c r="B1876" s="13"/>
      <c r="C1876" s="13"/>
      <c r="D1876" s="13"/>
      <c r="E1876" s="13"/>
      <c r="F1876" s="13"/>
    </row>
    <row r="1877" spans="2:6">
      <c r="B1877" s="13"/>
      <c r="C1877" s="13"/>
      <c r="D1877" s="13"/>
      <c r="E1877" s="13"/>
      <c r="F1877" s="13"/>
    </row>
    <row r="1878" spans="2:6">
      <c r="B1878" s="13"/>
      <c r="C1878" s="13"/>
      <c r="D1878" s="13"/>
      <c r="E1878" s="13"/>
      <c r="F1878" s="13"/>
    </row>
    <row r="1879" spans="2:6">
      <c r="B1879" s="13"/>
      <c r="C1879" s="13"/>
      <c r="D1879" s="13"/>
      <c r="E1879" s="13"/>
      <c r="F1879" s="13"/>
    </row>
    <row r="1880" spans="2:6">
      <c r="B1880" s="13"/>
      <c r="C1880" s="13"/>
      <c r="D1880" s="13"/>
      <c r="E1880" s="13"/>
      <c r="F1880" s="13"/>
    </row>
    <row r="1881" spans="2:6">
      <c r="B1881" s="13"/>
      <c r="C1881" s="13"/>
      <c r="D1881" s="13"/>
      <c r="E1881" s="13"/>
      <c r="F1881" s="13"/>
    </row>
    <row r="1882" spans="2:6">
      <c r="B1882" s="13"/>
      <c r="C1882" s="13"/>
      <c r="D1882" s="13"/>
      <c r="E1882" s="13"/>
      <c r="F1882" s="13"/>
    </row>
    <row r="1883" spans="2:6">
      <c r="B1883" s="13"/>
      <c r="C1883" s="13"/>
      <c r="D1883" s="13"/>
      <c r="E1883" s="13"/>
      <c r="F1883" s="13"/>
    </row>
    <row r="1884" spans="2:6">
      <c r="B1884" s="13"/>
      <c r="C1884" s="13"/>
      <c r="D1884" s="13"/>
      <c r="E1884" s="13"/>
      <c r="F1884" s="13"/>
    </row>
    <row r="1885" spans="2:6">
      <c r="B1885" s="13"/>
      <c r="C1885" s="13"/>
      <c r="D1885" s="13"/>
      <c r="E1885" s="13"/>
      <c r="F1885" s="13"/>
    </row>
    <row r="1886" spans="2:6">
      <c r="B1886" s="13"/>
      <c r="C1886" s="13"/>
      <c r="D1886" s="13"/>
      <c r="E1886" s="13"/>
      <c r="F1886" s="13"/>
    </row>
    <row r="1887" spans="2:6">
      <c r="B1887" s="13"/>
      <c r="C1887" s="13"/>
      <c r="D1887" s="13"/>
      <c r="E1887" s="13"/>
      <c r="F1887" s="13"/>
    </row>
    <row r="1888" spans="2:6">
      <c r="B1888" s="13"/>
      <c r="C1888" s="13"/>
      <c r="D1888" s="13"/>
      <c r="E1888" s="13"/>
      <c r="F1888" s="13"/>
    </row>
    <row r="1889" spans="2:6">
      <c r="B1889" s="13"/>
      <c r="C1889" s="13"/>
      <c r="D1889" s="13"/>
      <c r="E1889" s="13"/>
      <c r="F1889" s="13"/>
    </row>
    <row r="1890" spans="2:6">
      <c r="B1890" s="13"/>
      <c r="C1890" s="13"/>
      <c r="D1890" s="13"/>
      <c r="E1890" s="13"/>
      <c r="F1890" s="13"/>
    </row>
    <row r="1891" spans="2:6">
      <c r="B1891" s="13"/>
      <c r="C1891" s="13"/>
      <c r="D1891" s="13"/>
      <c r="E1891" s="13"/>
      <c r="F1891" s="13"/>
    </row>
    <row r="1892" spans="2:6">
      <c r="B1892" s="13"/>
      <c r="C1892" s="13"/>
      <c r="D1892" s="13"/>
      <c r="E1892" s="13"/>
      <c r="F1892" s="13"/>
    </row>
    <row r="1893" spans="2:6">
      <c r="B1893" s="13"/>
      <c r="C1893" s="13"/>
      <c r="D1893" s="13"/>
      <c r="E1893" s="13"/>
      <c r="F1893" s="13"/>
    </row>
    <row r="1894" spans="2:6">
      <c r="B1894" s="13"/>
      <c r="C1894" s="13"/>
      <c r="D1894" s="13"/>
      <c r="E1894" s="13"/>
      <c r="F1894" s="13"/>
    </row>
    <row r="1895" spans="2:6">
      <c r="B1895" s="13"/>
      <c r="C1895" s="13"/>
      <c r="D1895" s="13"/>
      <c r="E1895" s="13"/>
      <c r="F1895" s="13"/>
    </row>
    <row r="1896" spans="2:6">
      <c r="B1896" s="13"/>
      <c r="C1896" s="13"/>
      <c r="D1896" s="13"/>
      <c r="E1896" s="13"/>
      <c r="F1896" s="13"/>
    </row>
    <row r="1897" spans="2:6">
      <c r="B1897" s="13"/>
      <c r="C1897" s="13"/>
      <c r="D1897" s="13"/>
      <c r="E1897" s="13"/>
      <c r="F1897" s="13"/>
    </row>
    <row r="1898" spans="2:6">
      <c r="B1898" s="13"/>
      <c r="C1898" s="13"/>
      <c r="D1898" s="13"/>
      <c r="E1898" s="13"/>
      <c r="F1898" s="13"/>
    </row>
    <row r="1899" spans="2:6">
      <c r="B1899" s="13"/>
      <c r="C1899" s="13"/>
      <c r="D1899" s="13"/>
      <c r="E1899" s="13"/>
      <c r="F1899" s="13"/>
    </row>
    <row r="1900" spans="2:6">
      <c r="B1900" s="13"/>
      <c r="C1900" s="13"/>
      <c r="D1900" s="13"/>
      <c r="E1900" s="13"/>
      <c r="F1900" s="13"/>
    </row>
    <row r="1901" spans="2:6">
      <c r="B1901" s="13"/>
      <c r="C1901" s="13"/>
      <c r="D1901" s="13"/>
      <c r="E1901" s="13"/>
      <c r="F1901" s="13"/>
    </row>
    <row r="1902" spans="2:6">
      <c r="B1902" s="13"/>
      <c r="C1902" s="13"/>
      <c r="D1902" s="13"/>
      <c r="E1902" s="13"/>
      <c r="F1902" s="13"/>
    </row>
    <row r="1903" spans="2:6">
      <c r="B1903" s="13"/>
      <c r="C1903" s="13"/>
      <c r="D1903" s="13"/>
      <c r="E1903" s="13"/>
      <c r="F1903" s="13"/>
    </row>
    <row r="1904" spans="2:6">
      <c r="B1904" s="13"/>
      <c r="C1904" s="13"/>
      <c r="D1904" s="13"/>
      <c r="E1904" s="13"/>
      <c r="F1904" s="13"/>
    </row>
    <row r="1905" spans="2:6">
      <c r="B1905" s="13"/>
      <c r="C1905" s="13"/>
      <c r="D1905" s="13"/>
      <c r="E1905" s="13"/>
      <c r="F1905" s="13"/>
    </row>
    <row r="1906" spans="2:6">
      <c r="B1906" s="13"/>
      <c r="C1906" s="13"/>
      <c r="D1906" s="13"/>
      <c r="E1906" s="13"/>
      <c r="F1906" s="13"/>
    </row>
    <row r="1907" spans="2:6">
      <c r="B1907" s="13"/>
      <c r="C1907" s="13"/>
      <c r="D1907" s="13"/>
      <c r="E1907" s="13"/>
      <c r="F1907" s="13"/>
    </row>
    <row r="1908" spans="2:6">
      <c r="B1908" s="13"/>
      <c r="C1908" s="13"/>
      <c r="D1908" s="13"/>
      <c r="E1908" s="13"/>
      <c r="F1908" s="13"/>
    </row>
    <row r="1909" spans="2:6">
      <c r="B1909" s="13"/>
      <c r="C1909" s="13"/>
      <c r="D1909" s="13"/>
      <c r="E1909" s="13"/>
      <c r="F1909" s="13"/>
    </row>
    <row r="1910" spans="2:6">
      <c r="B1910" s="13"/>
      <c r="C1910" s="13"/>
      <c r="D1910" s="13"/>
      <c r="E1910" s="13"/>
      <c r="F1910" s="13"/>
    </row>
    <row r="1911" spans="2:6">
      <c r="B1911" s="13"/>
      <c r="C1911" s="13"/>
      <c r="D1911" s="13"/>
      <c r="E1911" s="13"/>
      <c r="F1911" s="13"/>
    </row>
    <row r="1912" spans="2:6">
      <c r="B1912" s="13"/>
      <c r="C1912" s="13"/>
      <c r="D1912" s="13"/>
      <c r="E1912" s="13"/>
      <c r="F1912" s="13"/>
    </row>
    <row r="1913" spans="2:6">
      <c r="B1913" s="13"/>
      <c r="C1913" s="13"/>
      <c r="D1913" s="13"/>
      <c r="E1913" s="13"/>
      <c r="F1913" s="13"/>
    </row>
    <row r="1914" spans="2:6">
      <c r="B1914" s="13"/>
      <c r="C1914" s="13"/>
      <c r="D1914" s="13"/>
      <c r="E1914" s="13"/>
      <c r="F1914" s="13"/>
    </row>
    <row r="1915" spans="2:6">
      <c r="B1915" s="13"/>
      <c r="C1915" s="13"/>
      <c r="D1915" s="13"/>
      <c r="E1915" s="13"/>
      <c r="F1915" s="13"/>
    </row>
    <row r="1916" spans="2:6">
      <c r="B1916" s="13"/>
      <c r="C1916" s="13"/>
      <c r="D1916" s="13"/>
      <c r="E1916" s="13"/>
      <c r="F1916" s="13"/>
    </row>
    <row r="1917" spans="2:6">
      <c r="B1917" s="13"/>
      <c r="C1917" s="13"/>
      <c r="D1917" s="13"/>
      <c r="E1917" s="13"/>
      <c r="F1917" s="13"/>
    </row>
    <row r="1918" spans="2:6">
      <c r="B1918" s="13"/>
      <c r="C1918" s="13"/>
      <c r="D1918" s="13"/>
      <c r="E1918" s="13"/>
      <c r="F1918" s="13"/>
    </row>
    <row r="1919" spans="2:6">
      <c r="B1919" s="13"/>
      <c r="C1919" s="13"/>
      <c r="D1919" s="13"/>
      <c r="E1919" s="13"/>
      <c r="F1919" s="13"/>
    </row>
    <row r="1920" spans="2:6">
      <c r="B1920" s="13"/>
      <c r="C1920" s="13"/>
      <c r="D1920" s="13"/>
      <c r="E1920" s="13"/>
      <c r="F1920" s="13"/>
    </row>
    <row r="1921" spans="2:6">
      <c r="B1921" s="13"/>
      <c r="C1921" s="13"/>
      <c r="D1921" s="13"/>
      <c r="E1921" s="13"/>
      <c r="F1921" s="13"/>
    </row>
    <row r="1922" spans="2:6">
      <c r="B1922" s="13"/>
      <c r="C1922" s="13"/>
      <c r="D1922" s="13"/>
      <c r="E1922" s="13"/>
      <c r="F1922" s="13"/>
    </row>
    <row r="1923" spans="2:6">
      <c r="B1923" s="13"/>
      <c r="C1923" s="13"/>
      <c r="D1923" s="13"/>
      <c r="E1923" s="13"/>
      <c r="F1923" s="13"/>
    </row>
    <row r="1924" spans="2:6">
      <c r="B1924" s="13"/>
      <c r="C1924" s="13"/>
      <c r="D1924" s="13"/>
      <c r="E1924" s="13"/>
      <c r="F1924" s="13"/>
    </row>
    <row r="1925" spans="2:6">
      <c r="B1925" s="13"/>
      <c r="C1925" s="13"/>
      <c r="D1925" s="13"/>
      <c r="E1925" s="13"/>
      <c r="F1925" s="13"/>
    </row>
    <row r="1926" spans="2:6">
      <c r="B1926" s="13"/>
      <c r="C1926" s="13"/>
      <c r="D1926" s="13"/>
      <c r="E1926" s="13"/>
      <c r="F1926" s="13"/>
    </row>
    <row r="1927" spans="2:6">
      <c r="B1927" s="13"/>
      <c r="C1927" s="13"/>
      <c r="D1927" s="13"/>
      <c r="E1927" s="13"/>
      <c r="F1927" s="13"/>
    </row>
    <row r="1928" spans="2:6">
      <c r="B1928" s="13"/>
      <c r="C1928" s="13"/>
      <c r="D1928" s="13"/>
      <c r="E1928" s="13"/>
      <c r="F1928" s="13"/>
    </row>
    <row r="1929" spans="2:6">
      <c r="B1929" s="13"/>
      <c r="C1929" s="13"/>
      <c r="D1929" s="13"/>
      <c r="E1929" s="13"/>
      <c r="F1929" s="13"/>
    </row>
    <row r="1930" spans="2:6">
      <c r="B1930" s="13"/>
      <c r="C1930" s="13"/>
      <c r="D1930" s="13"/>
      <c r="E1930" s="13"/>
      <c r="F1930" s="13"/>
    </row>
    <row r="1931" spans="2:6">
      <c r="B1931" s="13"/>
      <c r="C1931" s="13"/>
      <c r="D1931" s="13"/>
      <c r="E1931" s="13"/>
      <c r="F1931" s="13"/>
    </row>
    <row r="1932" spans="2:6">
      <c r="B1932" s="13"/>
      <c r="C1932" s="13"/>
      <c r="D1932" s="13"/>
      <c r="E1932" s="13"/>
      <c r="F1932" s="13"/>
    </row>
    <row r="1933" spans="2:6">
      <c r="B1933" s="13"/>
      <c r="C1933" s="13"/>
      <c r="D1933" s="13"/>
      <c r="E1933" s="13"/>
      <c r="F1933" s="13"/>
    </row>
    <row r="1934" spans="2:6">
      <c r="B1934" s="13"/>
      <c r="C1934" s="13"/>
      <c r="D1934" s="13"/>
      <c r="E1934" s="13"/>
      <c r="F1934" s="13"/>
    </row>
    <row r="1935" spans="2:6">
      <c r="B1935" s="13"/>
      <c r="C1935" s="13"/>
      <c r="D1935" s="13"/>
      <c r="E1935" s="13"/>
      <c r="F1935" s="13"/>
    </row>
    <row r="1936" spans="2:6">
      <c r="B1936" s="13"/>
      <c r="C1936" s="13"/>
      <c r="D1936" s="13"/>
      <c r="E1936" s="13"/>
      <c r="F1936" s="13"/>
    </row>
    <row r="1937" spans="2:6">
      <c r="B1937" s="13"/>
      <c r="C1937" s="13"/>
      <c r="D1937" s="13"/>
      <c r="E1937" s="13"/>
      <c r="F1937" s="13"/>
    </row>
    <row r="1938" spans="2:6">
      <c r="B1938" s="13"/>
      <c r="C1938" s="13"/>
      <c r="D1938" s="13"/>
      <c r="E1938" s="13"/>
      <c r="F1938" s="13"/>
    </row>
    <row r="1939" spans="2:6">
      <c r="B1939" s="13"/>
      <c r="C1939" s="13"/>
      <c r="D1939" s="13"/>
      <c r="E1939" s="13"/>
      <c r="F1939" s="13"/>
    </row>
    <row r="1940" spans="2:6">
      <c r="B1940" s="13"/>
      <c r="C1940" s="13"/>
      <c r="D1940" s="13"/>
      <c r="E1940" s="13"/>
      <c r="F1940" s="13"/>
    </row>
    <row r="1941" spans="2:6">
      <c r="B1941" s="13"/>
      <c r="C1941" s="13"/>
      <c r="D1941" s="13"/>
      <c r="E1941" s="13"/>
      <c r="F1941" s="13"/>
    </row>
    <row r="1942" spans="2:6">
      <c r="B1942" s="13"/>
      <c r="C1942" s="13"/>
      <c r="D1942" s="13"/>
      <c r="E1942" s="13"/>
      <c r="F1942" s="13"/>
    </row>
    <row r="1943" spans="2:6">
      <c r="B1943" s="13"/>
      <c r="C1943" s="13"/>
      <c r="D1943" s="13"/>
      <c r="E1943" s="13"/>
      <c r="F1943" s="13"/>
    </row>
    <row r="1944" spans="2:6">
      <c r="B1944" s="13"/>
      <c r="C1944" s="13"/>
      <c r="D1944" s="13"/>
      <c r="E1944" s="13"/>
      <c r="F1944" s="13"/>
    </row>
    <row r="1945" spans="2:6">
      <c r="B1945" s="13"/>
      <c r="C1945" s="13"/>
      <c r="D1945" s="13"/>
      <c r="E1945" s="13"/>
      <c r="F1945" s="13"/>
    </row>
    <row r="1946" spans="2:6">
      <c r="B1946" s="13"/>
      <c r="C1946" s="13"/>
      <c r="D1946" s="13"/>
      <c r="E1946" s="13"/>
      <c r="F1946" s="13"/>
    </row>
    <row r="1947" spans="2:6">
      <c r="B1947" s="13"/>
      <c r="C1947" s="13"/>
      <c r="D1947" s="13"/>
      <c r="E1947" s="13"/>
      <c r="F1947" s="13"/>
    </row>
    <row r="1948" spans="2:6">
      <c r="B1948" s="13"/>
      <c r="C1948" s="13"/>
      <c r="D1948" s="13"/>
      <c r="E1948" s="13"/>
      <c r="F1948" s="13"/>
    </row>
    <row r="1949" spans="2:6">
      <c r="B1949" s="13"/>
      <c r="C1949" s="13"/>
      <c r="D1949" s="13"/>
      <c r="E1949" s="13"/>
      <c r="F1949" s="13"/>
    </row>
    <row r="1950" spans="2:6">
      <c r="B1950" s="13"/>
      <c r="C1950" s="13"/>
      <c r="D1950" s="13"/>
      <c r="E1950" s="13"/>
      <c r="F1950" s="13"/>
    </row>
    <row r="1951" spans="2:6">
      <c r="B1951" s="13"/>
      <c r="C1951" s="13"/>
      <c r="D1951" s="13"/>
      <c r="E1951" s="13"/>
      <c r="F1951" s="13"/>
    </row>
    <row r="1952" spans="2:6">
      <c r="B1952" s="13"/>
      <c r="C1952" s="13"/>
      <c r="D1952" s="13"/>
      <c r="E1952" s="13"/>
      <c r="F1952" s="13"/>
    </row>
    <row r="1953" spans="2:6">
      <c r="B1953" s="13"/>
      <c r="C1953" s="13"/>
      <c r="D1953" s="13"/>
      <c r="E1953" s="13"/>
      <c r="F1953" s="13"/>
    </row>
    <row r="1954" spans="2:6">
      <c r="B1954" s="13"/>
      <c r="C1954" s="13"/>
      <c r="D1954" s="13"/>
      <c r="E1954" s="13"/>
      <c r="F1954" s="13"/>
    </row>
    <row r="1955" spans="2:6">
      <c r="B1955" s="13"/>
      <c r="C1955" s="13"/>
      <c r="D1955" s="13"/>
      <c r="E1955" s="13"/>
      <c r="F1955" s="13"/>
    </row>
    <row r="1956" spans="2:6">
      <c r="B1956" s="13"/>
      <c r="C1956" s="13"/>
      <c r="D1956" s="13"/>
      <c r="E1956" s="13"/>
      <c r="F1956" s="13"/>
    </row>
    <row r="1957" spans="2:6">
      <c r="B1957" s="13"/>
      <c r="C1957" s="13"/>
      <c r="D1957" s="13"/>
      <c r="E1957" s="13"/>
      <c r="F1957" s="13"/>
    </row>
    <row r="1958" spans="2:6">
      <c r="B1958" s="13"/>
      <c r="C1958" s="13"/>
      <c r="D1958" s="13"/>
      <c r="E1958" s="13"/>
      <c r="F1958" s="13"/>
    </row>
    <row r="1959" spans="2:6">
      <c r="B1959" s="13"/>
      <c r="C1959" s="13"/>
      <c r="D1959" s="13"/>
      <c r="E1959" s="13"/>
      <c r="F1959" s="13"/>
    </row>
    <row r="1960" spans="2:6">
      <c r="B1960" s="13"/>
      <c r="C1960" s="13"/>
      <c r="D1960" s="13"/>
      <c r="E1960" s="13"/>
      <c r="F1960" s="13"/>
    </row>
    <row r="1961" spans="2:6">
      <c r="B1961" s="13"/>
      <c r="C1961" s="13"/>
      <c r="D1961" s="13"/>
      <c r="E1961" s="13"/>
      <c r="F1961" s="13"/>
    </row>
    <row r="1962" spans="2:6">
      <c r="B1962" s="13"/>
      <c r="C1962" s="13"/>
      <c r="D1962" s="13"/>
      <c r="E1962" s="13"/>
      <c r="F1962" s="13"/>
    </row>
    <row r="1963" spans="2:6">
      <c r="B1963" s="13"/>
      <c r="C1963" s="13"/>
      <c r="D1963" s="13"/>
      <c r="E1963" s="13"/>
      <c r="F1963" s="13"/>
    </row>
    <row r="1964" spans="2:6">
      <c r="B1964" s="13"/>
      <c r="C1964" s="13"/>
      <c r="D1964" s="13"/>
      <c r="E1964" s="13"/>
      <c r="F1964" s="13"/>
    </row>
    <row r="1965" spans="2:6">
      <c r="B1965" s="13"/>
      <c r="C1965" s="13"/>
      <c r="D1965" s="13"/>
      <c r="E1965" s="13"/>
      <c r="F1965" s="13"/>
    </row>
    <row r="1966" spans="2:6">
      <c r="B1966" s="13"/>
      <c r="C1966" s="13"/>
      <c r="D1966" s="13"/>
      <c r="E1966" s="13"/>
      <c r="F1966" s="13"/>
    </row>
    <row r="1967" spans="2:6">
      <c r="B1967" s="13"/>
      <c r="C1967" s="13"/>
      <c r="D1967" s="13"/>
      <c r="E1967" s="13"/>
      <c r="F1967" s="13"/>
    </row>
    <row r="1968" spans="2:6">
      <c r="B1968" s="13"/>
      <c r="C1968" s="13"/>
      <c r="D1968" s="13"/>
      <c r="E1968" s="13"/>
      <c r="F1968" s="13"/>
    </row>
    <row r="1969" spans="2:6">
      <c r="B1969" s="13"/>
      <c r="C1969" s="13"/>
      <c r="D1969" s="13"/>
      <c r="E1969" s="13"/>
      <c r="F1969" s="13"/>
    </row>
    <row r="1970" spans="2:6">
      <c r="B1970" s="13"/>
      <c r="C1970" s="13"/>
      <c r="D1970" s="13"/>
      <c r="E1970" s="13"/>
      <c r="F1970" s="13"/>
    </row>
    <row r="1971" spans="2:6">
      <c r="B1971" s="13"/>
      <c r="C1971" s="13"/>
      <c r="D1971" s="13"/>
      <c r="E1971" s="13"/>
      <c r="F1971" s="13"/>
    </row>
    <row r="1972" spans="2:6">
      <c r="B1972" s="13"/>
      <c r="C1972" s="13"/>
      <c r="D1972" s="13"/>
      <c r="E1972" s="13"/>
      <c r="F1972" s="13"/>
    </row>
    <row r="1973" spans="2:6">
      <c r="B1973" s="13"/>
      <c r="C1973" s="13"/>
      <c r="D1973" s="13"/>
      <c r="E1973" s="13"/>
      <c r="F1973" s="13"/>
    </row>
    <row r="1974" spans="2:6">
      <c r="B1974" s="13"/>
      <c r="C1974" s="13"/>
      <c r="D1974" s="13"/>
      <c r="E1974" s="13"/>
      <c r="F1974" s="13"/>
    </row>
    <row r="1975" spans="2:6">
      <c r="B1975" s="13"/>
      <c r="C1975" s="13"/>
      <c r="D1975" s="13"/>
      <c r="E1975" s="13"/>
      <c r="F1975" s="13"/>
    </row>
    <row r="1976" spans="2:6">
      <c r="B1976" s="13"/>
      <c r="C1976" s="13"/>
      <c r="D1976" s="13"/>
      <c r="E1976" s="13"/>
      <c r="F1976" s="13"/>
    </row>
    <row r="1977" spans="2:6">
      <c r="B1977" s="13"/>
      <c r="C1977" s="13"/>
      <c r="D1977" s="13"/>
      <c r="E1977" s="13"/>
      <c r="F1977" s="13"/>
    </row>
    <row r="1978" spans="2:6">
      <c r="B1978" s="13"/>
      <c r="C1978" s="13"/>
      <c r="D1978" s="13"/>
      <c r="E1978" s="13"/>
      <c r="F1978" s="13"/>
    </row>
    <row r="1979" spans="2:6">
      <c r="B1979" s="13"/>
      <c r="C1979" s="13"/>
      <c r="D1979" s="13"/>
      <c r="E1979" s="13"/>
      <c r="F1979" s="13"/>
    </row>
    <row r="1980" spans="2:6">
      <c r="B1980" s="13"/>
      <c r="C1980" s="13"/>
      <c r="D1980" s="13"/>
      <c r="E1980" s="13"/>
      <c r="F1980" s="13"/>
    </row>
    <row r="1981" spans="2:6">
      <c r="B1981" s="13"/>
      <c r="C1981" s="13"/>
      <c r="D1981" s="13"/>
      <c r="E1981" s="13"/>
      <c r="F1981" s="13"/>
    </row>
    <row r="1982" spans="2:6">
      <c r="B1982" s="13"/>
      <c r="C1982" s="13"/>
      <c r="D1982" s="13"/>
      <c r="E1982" s="13"/>
      <c r="F1982" s="13"/>
    </row>
    <row r="1983" spans="2:6">
      <c r="B1983" s="13"/>
      <c r="C1983" s="13"/>
      <c r="D1983" s="13"/>
      <c r="E1983" s="13"/>
      <c r="F1983" s="13"/>
    </row>
    <row r="1984" spans="2:6">
      <c r="B1984" s="13"/>
      <c r="C1984" s="13"/>
      <c r="D1984" s="13"/>
      <c r="E1984" s="13"/>
      <c r="F1984" s="13"/>
    </row>
    <row r="1985" spans="2:6">
      <c r="B1985" s="13"/>
      <c r="C1985" s="13"/>
      <c r="D1985" s="13"/>
      <c r="E1985" s="13"/>
      <c r="F1985" s="13"/>
    </row>
    <row r="1986" spans="2:6">
      <c r="B1986" s="13"/>
      <c r="C1986" s="13"/>
      <c r="D1986" s="13"/>
      <c r="E1986" s="13"/>
      <c r="F1986" s="13"/>
    </row>
    <row r="1987" spans="2:6">
      <c r="B1987" s="13"/>
      <c r="C1987" s="13"/>
      <c r="D1987" s="13"/>
      <c r="E1987" s="13"/>
      <c r="F1987" s="13"/>
    </row>
    <row r="1988" spans="2:6">
      <c r="B1988" s="13"/>
      <c r="C1988" s="13"/>
      <c r="D1988" s="13"/>
      <c r="E1988" s="13"/>
      <c r="F1988" s="13"/>
    </row>
    <row r="1989" spans="2:6">
      <c r="B1989" s="13"/>
      <c r="C1989" s="13"/>
      <c r="D1989" s="13"/>
      <c r="E1989" s="13"/>
      <c r="F1989" s="13"/>
    </row>
    <row r="1990" spans="2:6">
      <c r="B1990" s="13"/>
      <c r="C1990" s="13"/>
      <c r="D1990" s="13"/>
      <c r="E1990" s="13"/>
      <c r="F1990" s="13"/>
    </row>
    <row r="1991" spans="2:6">
      <c r="B1991" s="13"/>
      <c r="C1991" s="13"/>
      <c r="D1991" s="13"/>
      <c r="E1991" s="13"/>
      <c r="F1991" s="13"/>
    </row>
    <row r="1992" spans="2:6">
      <c r="B1992" s="13"/>
      <c r="C1992" s="13"/>
      <c r="D1992" s="13"/>
      <c r="E1992" s="13"/>
      <c r="F1992" s="13"/>
    </row>
    <row r="1993" spans="2:6">
      <c r="B1993" s="13"/>
      <c r="C1993" s="13"/>
      <c r="D1993" s="13"/>
      <c r="E1993" s="13"/>
      <c r="F1993" s="13"/>
    </row>
    <row r="1994" spans="2:6">
      <c r="B1994" s="13"/>
      <c r="C1994" s="13"/>
      <c r="D1994" s="13"/>
      <c r="E1994" s="13"/>
      <c r="F1994" s="13"/>
    </row>
    <row r="1995" spans="2:6">
      <c r="B1995" s="13"/>
      <c r="C1995" s="13"/>
      <c r="D1995" s="13"/>
      <c r="E1995" s="13"/>
      <c r="F1995" s="13"/>
    </row>
    <row r="1996" spans="2:6">
      <c r="B1996" s="13"/>
      <c r="C1996" s="13"/>
      <c r="D1996" s="13"/>
      <c r="E1996" s="13"/>
      <c r="F1996" s="13"/>
    </row>
    <row r="1997" spans="2:6">
      <c r="B1997" s="13"/>
      <c r="C1997" s="13"/>
      <c r="D1997" s="13"/>
      <c r="E1997" s="13"/>
      <c r="F1997" s="13"/>
    </row>
    <row r="1998" spans="2:6">
      <c r="B1998" s="13"/>
      <c r="C1998" s="13"/>
      <c r="D1998" s="13"/>
      <c r="E1998" s="13"/>
      <c r="F1998" s="13"/>
    </row>
    <row r="1999" spans="2:6">
      <c r="B1999" s="13"/>
      <c r="C1999" s="13"/>
      <c r="D1999" s="13"/>
      <c r="E1999" s="13"/>
      <c r="F1999" s="13"/>
    </row>
    <row r="2000" spans="2:6">
      <c r="B2000" s="13"/>
      <c r="C2000" s="13"/>
      <c r="D2000" s="13"/>
      <c r="E2000" s="13"/>
      <c r="F2000" s="13"/>
    </row>
    <row r="2001" spans="2:6">
      <c r="B2001" s="13"/>
      <c r="C2001" s="13"/>
      <c r="D2001" s="13"/>
      <c r="E2001" s="13"/>
      <c r="F2001" s="13"/>
    </row>
    <row r="2002" spans="2:6">
      <c r="B2002" s="13"/>
      <c r="C2002" s="13"/>
      <c r="D2002" s="13"/>
      <c r="E2002" s="13"/>
      <c r="F2002" s="13"/>
    </row>
    <row r="2003" spans="2:6">
      <c r="B2003" s="13"/>
      <c r="C2003" s="13"/>
      <c r="D2003" s="13"/>
      <c r="E2003" s="13"/>
      <c r="F2003" s="13"/>
    </row>
    <row r="2004" spans="2:6">
      <c r="B2004" s="13"/>
      <c r="C2004" s="13"/>
      <c r="D2004" s="13"/>
      <c r="E2004" s="13"/>
      <c r="F2004" s="13"/>
    </row>
    <row r="2005" spans="2:6">
      <c r="B2005" s="13"/>
      <c r="C2005" s="13"/>
      <c r="D2005" s="13"/>
      <c r="E2005" s="13"/>
      <c r="F2005" s="13"/>
    </row>
    <row r="2006" spans="2:6">
      <c r="B2006" s="13"/>
      <c r="C2006" s="13"/>
      <c r="D2006" s="13"/>
      <c r="E2006" s="13"/>
      <c r="F2006" s="13"/>
    </row>
    <row r="2007" spans="2:6">
      <c r="B2007" s="13"/>
      <c r="C2007" s="13"/>
      <c r="D2007" s="13"/>
      <c r="E2007" s="13"/>
      <c r="F2007" s="13"/>
    </row>
    <row r="2008" spans="2:6">
      <c r="B2008" s="13"/>
      <c r="C2008" s="13"/>
      <c r="D2008" s="13"/>
      <c r="E2008" s="13"/>
      <c r="F2008" s="13"/>
    </row>
    <row r="2009" spans="2:6">
      <c r="B2009" s="13"/>
      <c r="C2009" s="13"/>
      <c r="D2009" s="13"/>
      <c r="E2009" s="13"/>
      <c r="F2009" s="13"/>
    </row>
    <row r="2010" spans="2:6">
      <c r="B2010" s="13"/>
      <c r="C2010" s="13"/>
      <c r="D2010" s="13"/>
      <c r="E2010" s="13"/>
      <c r="F2010" s="13"/>
    </row>
    <row r="2011" spans="2:6">
      <c r="B2011" s="13"/>
      <c r="C2011" s="13"/>
      <c r="D2011" s="13"/>
      <c r="E2011" s="13"/>
      <c r="F2011" s="13"/>
    </row>
    <row r="2012" spans="2:6">
      <c r="B2012" s="13"/>
      <c r="C2012" s="13"/>
      <c r="D2012" s="13"/>
      <c r="E2012" s="13"/>
      <c r="F2012" s="13"/>
    </row>
    <row r="2013" spans="2:6">
      <c r="B2013" s="13"/>
      <c r="C2013" s="13"/>
      <c r="D2013" s="13"/>
      <c r="E2013" s="13"/>
      <c r="F2013" s="13"/>
    </row>
    <row r="2014" spans="2:6">
      <c r="B2014" s="13"/>
      <c r="C2014" s="13"/>
      <c r="D2014" s="13"/>
      <c r="E2014" s="13"/>
      <c r="F2014" s="13"/>
    </row>
    <row r="2015" spans="2:6">
      <c r="B2015" s="13"/>
      <c r="C2015" s="13"/>
      <c r="D2015" s="13"/>
      <c r="E2015" s="13"/>
      <c r="F2015" s="13"/>
    </row>
    <row r="2016" spans="2:6">
      <c r="B2016" s="13"/>
      <c r="C2016" s="13"/>
      <c r="D2016" s="13"/>
      <c r="E2016" s="13"/>
      <c r="F2016" s="13"/>
    </row>
    <row r="2017" spans="2:6">
      <c r="B2017" s="13"/>
      <c r="C2017" s="13"/>
      <c r="D2017" s="13"/>
      <c r="E2017" s="13"/>
      <c r="F2017" s="13"/>
    </row>
    <row r="2018" spans="2:6">
      <c r="B2018" s="13"/>
      <c r="C2018" s="13"/>
      <c r="D2018" s="13"/>
      <c r="E2018" s="13"/>
      <c r="F2018" s="13"/>
    </row>
    <row r="2019" spans="2:6">
      <c r="B2019" s="13"/>
      <c r="C2019" s="13"/>
      <c r="D2019" s="13"/>
      <c r="E2019" s="13"/>
      <c r="F2019" s="13"/>
    </row>
    <row r="2020" spans="2:6">
      <c r="B2020" s="13"/>
      <c r="C2020" s="13"/>
      <c r="D2020" s="13"/>
      <c r="E2020" s="13"/>
      <c r="F2020" s="13"/>
    </row>
    <row r="2021" spans="2:6">
      <c r="B2021" s="13"/>
      <c r="C2021" s="13"/>
      <c r="D2021" s="13"/>
      <c r="E2021" s="13"/>
      <c r="F2021" s="13"/>
    </row>
    <row r="2022" spans="2:6">
      <c r="B2022" s="13"/>
      <c r="C2022" s="13"/>
      <c r="D2022" s="13"/>
      <c r="E2022" s="13"/>
      <c r="F2022" s="13"/>
    </row>
    <row r="2023" spans="2:6">
      <c r="B2023" s="13"/>
      <c r="C2023" s="13"/>
      <c r="D2023" s="13"/>
      <c r="E2023" s="13"/>
      <c r="F2023" s="13"/>
    </row>
    <row r="2024" spans="2:6">
      <c r="B2024" s="13"/>
      <c r="C2024" s="13"/>
      <c r="D2024" s="13"/>
      <c r="E2024" s="13"/>
      <c r="F2024" s="13"/>
    </row>
    <row r="2025" spans="2:6">
      <c r="B2025" s="13"/>
      <c r="C2025" s="13"/>
      <c r="D2025" s="13"/>
      <c r="E2025" s="13"/>
      <c r="F2025" s="13"/>
    </row>
    <row r="2026" spans="2:6">
      <c r="B2026" s="13"/>
      <c r="C2026" s="13"/>
      <c r="D2026" s="13"/>
      <c r="E2026" s="13"/>
      <c r="F2026" s="13"/>
    </row>
    <row r="2027" spans="2:6">
      <c r="B2027" s="13"/>
      <c r="C2027" s="13"/>
      <c r="D2027" s="13"/>
      <c r="E2027" s="13"/>
      <c r="F2027" s="13"/>
    </row>
    <row r="2028" spans="2:6">
      <c r="B2028" s="13"/>
      <c r="C2028" s="13"/>
      <c r="D2028" s="13"/>
      <c r="E2028" s="13"/>
      <c r="F2028" s="13"/>
    </row>
    <row r="2029" spans="2:6">
      <c r="B2029" s="13"/>
      <c r="C2029" s="13"/>
      <c r="D2029" s="13"/>
      <c r="E2029" s="13"/>
      <c r="F2029" s="13"/>
    </row>
    <row r="2030" spans="2:6">
      <c r="B2030" s="13"/>
      <c r="C2030" s="13"/>
      <c r="D2030" s="13"/>
      <c r="E2030" s="13"/>
      <c r="F2030" s="13"/>
    </row>
    <row r="2031" spans="2:6">
      <c r="B2031" s="13"/>
      <c r="C2031" s="13"/>
      <c r="D2031" s="13"/>
      <c r="E2031" s="13"/>
      <c r="F2031" s="13"/>
    </row>
    <row r="2032" spans="2:6">
      <c r="B2032" s="13"/>
      <c r="C2032" s="13"/>
      <c r="D2032" s="13"/>
      <c r="E2032" s="13"/>
      <c r="F2032" s="13"/>
    </row>
    <row r="2033" spans="2:6">
      <c r="B2033" s="13"/>
      <c r="C2033" s="13"/>
      <c r="D2033" s="13"/>
      <c r="E2033" s="13"/>
      <c r="F2033" s="13"/>
    </row>
    <row r="2034" spans="2:6">
      <c r="B2034" s="13"/>
      <c r="C2034" s="13"/>
      <c r="D2034" s="13"/>
      <c r="E2034" s="13"/>
      <c r="F2034" s="13"/>
    </row>
    <row r="2035" spans="2:6">
      <c r="B2035" s="13"/>
      <c r="C2035" s="13"/>
      <c r="D2035" s="13"/>
      <c r="E2035" s="13"/>
      <c r="F2035" s="13"/>
    </row>
    <row r="2036" spans="2:6">
      <c r="B2036" s="13"/>
      <c r="C2036" s="13"/>
      <c r="D2036" s="13"/>
      <c r="E2036" s="13"/>
      <c r="F2036" s="13"/>
    </row>
    <row r="2037" spans="2:6">
      <c r="B2037" s="13"/>
      <c r="C2037" s="13"/>
      <c r="D2037" s="13"/>
      <c r="E2037" s="13"/>
      <c r="F2037" s="13"/>
    </row>
    <row r="2038" spans="2:6">
      <c r="B2038" s="13"/>
      <c r="C2038" s="13"/>
      <c r="D2038" s="13"/>
      <c r="E2038" s="13"/>
      <c r="F2038" s="13"/>
    </row>
    <row r="2039" spans="2:6">
      <c r="B2039" s="13"/>
      <c r="C2039" s="13"/>
      <c r="D2039" s="13"/>
      <c r="E2039" s="13"/>
      <c r="F2039" s="13"/>
    </row>
    <row r="2040" spans="2:6">
      <c r="B2040" s="13"/>
      <c r="C2040" s="13"/>
      <c r="D2040" s="13"/>
      <c r="E2040" s="13"/>
      <c r="F2040" s="13"/>
    </row>
    <row r="2041" spans="2:6">
      <c r="B2041" s="13"/>
      <c r="C2041" s="13"/>
      <c r="D2041" s="13"/>
      <c r="E2041" s="13"/>
      <c r="F2041" s="13"/>
    </row>
    <row r="2042" spans="2:6">
      <c r="B2042" s="13"/>
      <c r="C2042" s="13"/>
      <c r="D2042" s="13"/>
      <c r="E2042" s="13"/>
      <c r="F2042" s="13"/>
    </row>
    <row r="2043" spans="2:6">
      <c r="B2043" s="13"/>
      <c r="C2043" s="13"/>
      <c r="D2043" s="13"/>
      <c r="E2043" s="13"/>
      <c r="F2043" s="13"/>
    </row>
    <row r="2044" spans="2:6">
      <c r="B2044" s="13"/>
      <c r="C2044" s="13"/>
      <c r="D2044" s="13"/>
      <c r="E2044" s="13"/>
      <c r="F2044" s="13"/>
    </row>
    <row r="2045" spans="2:6">
      <c r="B2045" s="13"/>
      <c r="C2045" s="13"/>
      <c r="D2045" s="13"/>
      <c r="E2045" s="13"/>
      <c r="F2045" s="13"/>
    </row>
    <row r="2046" spans="2:6">
      <c r="B2046" s="13"/>
      <c r="C2046" s="13"/>
      <c r="D2046" s="13"/>
      <c r="E2046" s="13"/>
      <c r="F2046" s="13"/>
    </row>
    <row r="2047" spans="2:6">
      <c r="B2047" s="13"/>
      <c r="C2047" s="13"/>
      <c r="D2047" s="13"/>
      <c r="E2047" s="13"/>
      <c r="F2047" s="13"/>
    </row>
    <row r="2048" spans="2:6">
      <c r="B2048" s="13"/>
      <c r="C2048" s="13"/>
      <c r="D2048" s="13"/>
      <c r="E2048" s="13"/>
      <c r="F2048" s="13"/>
    </row>
    <row r="2049" spans="2:6">
      <c r="B2049" s="13"/>
      <c r="C2049" s="13"/>
      <c r="D2049" s="13"/>
      <c r="E2049" s="13"/>
      <c r="F2049" s="13"/>
    </row>
    <row r="2050" spans="2:6">
      <c r="B2050" s="13"/>
      <c r="C2050" s="13"/>
      <c r="D2050" s="13"/>
      <c r="E2050" s="13"/>
      <c r="F2050" s="13"/>
    </row>
    <row r="2051" spans="2:6">
      <c r="B2051" s="13"/>
      <c r="C2051" s="13"/>
      <c r="D2051" s="13"/>
      <c r="E2051" s="13"/>
      <c r="F2051" s="13"/>
    </row>
    <row r="2052" spans="2:6">
      <c r="B2052" s="13"/>
      <c r="C2052" s="13"/>
      <c r="D2052" s="13"/>
      <c r="E2052" s="13"/>
      <c r="F2052" s="13"/>
    </row>
    <row r="2053" spans="2:6">
      <c r="B2053" s="13"/>
      <c r="C2053" s="13"/>
      <c r="D2053" s="13"/>
      <c r="E2053" s="13"/>
      <c r="F2053" s="13"/>
    </row>
    <row r="2054" spans="2:6">
      <c r="B2054" s="13"/>
      <c r="C2054" s="13"/>
      <c r="D2054" s="13"/>
      <c r="E2054" s="13"/>
      <c r="F2054" s="13"/>
    </row>
    <row r="2055" spans="2:6">
      <c r="B2055" s="13"/>
      <c r="C2055" s="13"/>
      <c r="D2055" s="13"/>
      <c r="E2055" s="13"/>
      <c r="F2055" s="13"/>
    </row>
    <row r="2056" spans="2:6">
      <c r="B2056" s="13"/>
      <c r="C2056" s="13"/>
      <c r="D2056" s="13"/>
      <c r="E2056" s="13"/>
      <c r="F2056" s="13"/>
    </row>
    <row r="2057" spans="2:6">
      <c r="B2057" s="13"/>
      <c r="C2057" s="13"/>
      <c r="D2057" s="13"/>
      <c r="E2057" s="13"/>
      <c r="F2057" s="13"/>
    </row>
    <row r="2058" spans="2:6">
      <c r="B2058" s="13"/>
      <c r="C2058" s="13"/>
      <c r="D2058" s="13"/>
      <c r="E2058" s="13"/>
      <c r="F2058" s="13"/>
    </row>
    <row r="2059" spans="2:6">
      <c r="B2059" s="13"/>
      <c r="C2059" s="13"/>
      <c r="D2059" s="13"/>
      <c r="E2059" s="13"/>
      <c r="F2059" s="13"/>
    </row>
    <row r="2060" spans="2:6">
      <c r="B2060" s="13"/>
      <c r="C2060" s="13"/>
      <c r="D2060" s="13"/>
      <c r="E2060" s="13"/>
      <c r="F2060" s="13"/>
    </row>
    <row r="2061" spans="2:6">
      <c r="B2061" s="13"/>
      <c r="C2061" s="13"/>
      <c r="D2061" s="13"/>
      <c r="E2061" s="13"/>
      <c r="F2061" s="13"/>
    </row>
    <row r="2062" spans="2:6">
      <c r="B2062" s="13"/>
      <c r="C2062" s="13"/>
      <c r="D2062" s="13"/>
      <c r="E2062" s="13"/>
      <c r="F2062" s="13"/>
    </row>
    <row r="2063" spans="2:6">
      <c r="B2063" s="13"/>
      <c r="C2063" s="13"/>
      <c r="D2063" s="13"/>
      <c r="E2063" s="13"/>
      <c r="F2063" s="13"/>
    </row>
    <row r="2064" spans="2:6">
      <c r="B2064" s="13"/>
      <c r="C2064" s="13"/>
      <c r="D2064" s="13"/>
      <c r="E2064" s="13"/>
      <c r="F2064" s="13"/>
    </row>
    <row r="2065" spans="2:6">
      <c r="B2065" s="13"/>
      <c r="C2065" s="13"/>
      <c r="D2065" s="13"/>
      <c r="E2065" s="13"/>
      <c r="F2065" s="13"/>
    </row>
    <row r="2066" spans="2:6">
      <c r="B2066" s="13"/>
      <c r="C2066" s="13"/>
      <c r="D2066" s="13"/>
      <c r="E2066" s="13"/>
      <c r="F2066" s="13"/>
    </row>
    <row r="2067" spans="2:6">
      <c r="B2067" s="13"/>
      <c r="C2067" s="13"/>
      <c r="D2067" s="13"/>
      <c r="E2067" s="13"/>
      <c r="F2067" s="13"/>
    </row>
    <row r="2068" spans="2:6">
      <c r="B2068" s="13"/>
      <c r="C2068" s="13"/>
      <c r="D2068" s="13"/>
      <c r="E2068" s="13"/>
      <c r="F2068" s="13"/>
    </row>
    <row r="2069" spans="2:6">
      <c r="B2069" s="13"/>
      <c r="C2069" s="13"/>
      <c r="D2069" s="13"/>
      <c r="E2069" s="13"/>
      <c r="F2069" s="13"/>
    </row>
    <row r="2070" spans="2:6">
      <c r="B2070" s="13"/>
      <c r="C2070" s="13"/>
      <c r="D2070" s="13"/>
      <c r="E2070" s="13"/>
      <c r="F2070" s="13"/>
    </row>
    <row r="2071" spans="2:6">
      <c r="B2071" s="13"/>
      <c r="C2071" s="13"/>
      <c r="D2071" s="13"/>
      <c r="E2071" s="13"/>
      <c r="F2071" s="13"/>
    </row>
    <row r="2072" spans="2:6">
      <c r="B2072" s="13"/>
      <c r="C2072" s="13"/>
      <c r="D2072" s="13"/>
      <c r="E2072" s="13"/>
      <c r="F2072" s="13"/>
    </row>
    <row r="2073" spans="2:6">
      <c r="B2073" s="13"/>
      <c r="C2073" s="13"/>
      <c r="D2073" s="13"/>
      <c r="E2073" s="13"/>
      <c r="F2073" s="13"/>
    </row>
    <row r="2074" spans="2:6">
      <c r="B2074" s="13"/>
      <c r="C2074" s="13"/>
      <c r="D2074" s="13"/>
      <c r="E2074" s="13"/>
      <c r="F2074" s="13"/>
    </row>
    <row r="2075" spans="2:6">
      <c r="B2075" s="13"/>
      <c r="C2075" s="13"/>
      <c r="D2075" s="13"/>
      <c r="E2075" s="13"/>
      <c r="F2075" s="13"/>
    </row>
    <row r="2076" spans="2:6">
      <c r="B2076" s="13"/>
      <c r="C2076" s="13"/>
      <c r="D2076" s="13"/>
      <c r="E2076" s="13"/>
      <c r="F2076" s="13"/>
    </row>
    <row r="2077" spans="2:6">
      <c r="B2077" s="13"/>
      <c r="C2077" s="13"/>
      <c r="D2077" s="13"/>
      <c r="E2077" s="13"/>
      <c r="F2077" s="13"/>
    </row>
    <row r="2078" spans="2:6">
      <c r="B2078" s="13"/>
      <c r="C2078" s="13"/>
      <c r="D2078" s="13"/>
      <c r="E2078" s="13"/>
      <c r="F2078" s="13"/>
    </row>
    <row r="2079" spans="2:6">
      <c r="B2079" s="13"/>
      <c r="C2079" s="13"/>
      <c r="D2079" s="13"/>
      <c r="E2079" s="13"/>
      <c r="F2079" s="13"/>
    </row>
    <row r="2080" spans="2:6">
      <c r="B2080" s="13"/>
      <c r="C2080" s="13"/>
      <c r="D2080" s="13"/>
      <c r="E2080" s="13"/>
      <c r="F2080" s="13"/>
    </row>
    <row r="2081" spans="2:6">
      <c r="B2081" s="13"/>
      <c r="C2081" s="13"/>
      <c r="D2081" s="13"/>
      <c r="E2081" s="13"/>
      <c r="F2081" s="13"/>
    </row>
    <row r="2082" spans="2:6">
      <c r="B2082" s="13"/>
      <c r="C2082" s="13"/>
      <c r="D2082" s="13"/>
      <c r="E2082" s="13"/>
      <c r="F2082" s="13"/>
    </row>
    <row r="2083" spans="2:6">
      <c r="B2083" s="13"/>
      <c r="C2083" s="13"/>
      <c r="D2083" s="13"/>
      <c r="E2083" s="13"/>
      <c r="F2083" s="13"/>
    </row>
    <row r="2084" spans="2:6">
      <c r="B2084" s="13"/>
      <c r="C2084" s="13"/>
      <c r="D2084" s="13"/>
      <c r="E2084" s="13"/>
      <c r="F2084" s="13"/>
    </row>
    <row r="2085" spans="2:6">
      <c r="B2085" s="13"/>
      <c r="C2085" s="13"/>
      <c r="D2085" s="13"/>
      <c r="E2085" s="13"/>
      <c r="F2085" s="13"/>
    </row>
    <row r="2086" spans="2:6">
      <c r="B2086" s="13"/>
      <c r="C2086" s="13"/>
      <c r="D2086" s="13"/>
      <c r="E2086" s="13"/>
      <c r="F2086" s="13"/>
    </row>
    <row r="2087" spans="2:6">
      <c r="B2087" s="13"/>
      <c r="C2087" s="13"/>
      <c r="D2087" s="13"/>
      <c r="E2087" s="13"/>
      <c r="F2087" s="13"/>
    </row>
    <row r="2088" spans="2:6">
      <c r="B2088" s="13"/>
      <c r="C2088" s="13"/>
      <c r="D2088" s="13"/>
      <c r="E2088" s="13"/>
      <c r="F2088" s="13"/>
    </row>
    <row r="2089" spans="2:6">
      <c r="B2089" s="13"/>
      <c r="C2089" s="13"/>
      <c r="D2089" s="13"/>
      <c r="E2089" s="13"/>
      <c r="F2089" s="13"/>
    </row>
    <row r="2090" spans="2:6">
      <c r="B2090" s="13"/>
      <c r="C2090" s="13"/>
      <c r="D2090" s="13"/>
      <c r="E2090" s="13"/>
      <c r="F2090" s="13"/>
    </row>
    <row r="2091" spans="2:6">
      <c r="B2091" s="13"/>
      <c r="C2091" s="13"/>
      <c r="D2091" s="13"/>
      <c r="E2091" s="13"/>
      <c r="F2091" s="13"/>
    </row>
    <row r="2092" spans="2:6">
      <c r="B2092" s="13"/>
      <c r="C2092" s="13"/>
      <c r="D2092" s="13"/>
      <c r="E2092" s="13"/>
      <c r="F2092" s="13"/>
    </row>
    <row r="2093" spans="2:6">
      <c r="B2093" s="13"/>
      <c r="C2093" s="13"/>
      <c r="D2093" s="13"/>
      <c r="E2093" s="13"/>
      <c r="F2093" s="13"/>
    </row>
    <row r="2094" spans="2:6">
      <c r="B2094" s="13"/>
      <c r="C2094" s="13"/>
      <c r="D2094" s="13"/>
      <c r="E2094" s="13"/>
      <c r="F2094" s="13"/>
    </row>
    <row r="2095" spans="2:6">
      <c r="B2095" s="13"/>
      <c r="C2095" s="13"/>
      <c r="D2095" s="13"/>
      <c r="E2095" s="13"/>
      <c r="F2095" s="13"/>
    </row>
    <row r="2096" spans="2:6">
      <c r="B2096" s="13"/>
      <c r="C2096" s="13"/>
      <c r="D2096" s="13"/>
      <c r="E2096" s="13"/>
      <c r="F2096" s="13"/>
    </row>
    <row r="2097" spans="2:6">
      <c r="B2097" s="13"/>
      <c r="C2097" s="13"/>
      <c r="D2097" s="13"/>
      <c r="E2097" s="13"/>
      <c r="F2097" s="13"/>
    </row>
    <row r="2098" spans="2:6">
      <c r="B2098" s="13"/>
      <c r="C2098" s="13"/>
      <c r="D2098" s="13"/>
      <c r="E2098" s="13"/>
      <c r="F2098" s="13"/>
    </row>
    <row r="2099" spans="2:6">
      <c r="B2099" s="13"/>
      <c r="C2099" s="13"/>
      <c r="D2099" s="13"/>
      <c r="E2099" s="13"/>
      <c r="F2099" s="13"/>
    </row>
    <row r="2100" spans="2:6">
      <c r="B2100" s="13"/>
      <c r="C2100" s="13"/>
      <c r="D2100" s="13"/>
      <c r="E2100" s="13"/>
      <c r="F2100" s="13"/>
    </row>
    <row r="2101" spans="2:6">
      <c r="B2101" s="13"/>
      <c r="C2101" s="13"/>
      <c r="D2101" s="13"/>
      <c r="E2101" s="13"/>
      <c r="F2101" s="13"/>
    </row>
    <row r="2102" spans="2:6">
      <c r="B2102" s="13"/>
      <c r="C2102" s="13"/>
      <c r="D2102" s="13"/>
      <c r="E2102" s="13"/>
      <c r="F2102" s="13"/>
    </row>
    <row r="2103" spans="2:6">
      <c r="B2103" s="13"/>
      <c r="C2103" s="13"/>
      <c r="D2103" s="13"/>
      <c r="E2103" s="13"/>
      <c r="F2103" s="13"/>
    </row>
    <row r="2104" spans="2:6">
      <c r="B2104" s="13"/>
      <c r="C2104" s="13"/>
      <c r="D2104" s="13"/>
      <c r="E2104" s="13"/>
      <c r="F2104" s="13"/>
    </row>
    <row r="2105" spans="2:6">
      <c r="B2105" s="13"/>
      <c r="C2105" s="13"/>
      <c r="D2105" s="13"/>
      <c r="E2105" s="13"/>
      <c r="F2105" s="13"/>
    </row>
    <row r="2106" spans="2:6">
      <c r="B2106" s="13"/>
      <c r="C2106" s="13"/>
      <c r="D2106" s="13"/>
      <c r="E2106" s="13"/>
      <c r="F2106" s="13"/>
    </row>
    <row r="2107" spans="2:6">
      <c r="B2107" s="13"/>
      <c r="C2107" s="13"/>
      <c r="D2107" s="13"/>
      <c r="E2107" s="13"/>
      <c r="F2107" s="13"/>
    </row>
    <row r="2108" spans="2:6">
      <c r="B2108" s="13"/>
      <c r="C2108" s="13"/>
      <c r="D2108" s="13"/>
      <c r="E2108" s="13"/>
      <c r="F2108" s="13"/>
    </row>
    <row r="2109" spans="2:6">
      <c r="B2109" s="13"/>
      <c r="C2109" s="13"/>
      <c r="D2109" s="13"/>
      <c r="E2109" s="13"/>
      <c r="F2109" s="13"/>
    </row>
    <row r="2110" spans="2:6">
      <c r="B2110" s="13"/>
      <c r="C2110" s="13"/>
      <c r="D2110" s="13"/>
      <c r="E2110" s="13"/>
      <c r="F2110" s="13"/>
    </row>
    <row r="2111" spans="2:6">
      <c r="B2111" s="13"/>
      <c r="C2111" s="13"/>
      <c r="D2111" s="13"/>
      <c r="E2111" s="13"/>
      <c r="F2111" s="13"/>
    </row>
    <row r="2112" spans="2:6">
      <c r="B2112" s="13"/>
      <c r="C2112" s="13"/>
      <c r="D2112" s="13"/>
      <c r="E2112" s="13"/>
      <c r="F2112" s="13"/>
    </row>
    <row r="2113" spans="2:6">
      <c r="B2113" s="13"/>
      <c r="C2113" s="13"/>
      <c r="D2113" s="13"/>
      <c r="E2113" s="13"/>
      <c r="F2113" s="13"/>
    </row>
    <row r="2114" spans="2:6">
      <c r="B2114" s="13"/>
      <c r="C2114" s="13"/>
      <c r="D2114" s="13"/>
      <c r="E2114" s="13"/>
      <c r="F2114" s="13"/>
    </row>
    <row r="2115" spans="2:6">
      <c r="B2115" s="13"/>
      <c r="C2115" s="13"/>
      <c r="D2115" s="13"/>
      <c r="E2115" s="13"/>
      <c r="F2115" s="13"/>
    </row>
    <row r="2116" spans="2:6">
      <c r="B2116" s="13"/>
      <c r="C2116" s="13"/>
      <c r="D2116" s="13"/>
      <c r="E2116" s="13"/>
      <c r="F2116" s="13"/>
    </row>
    <row r="2117" spans="2:6">
      <c r="B2117" s="13"/>
      <c r="C2117" s="13"/>
      <c r="D2117" s="13"/>
      <c r="E2117" s="13"/>
      <c r="F2117" s="13"/>
    </row>
    <row r="2118" spans="2:6">
      <c r="B2118" s="13"/>
      <c r="C2118" s="13"/>
      <c r="D2118" s="13"/>
      <c r="E2118" s="13"/>
      <c r="F2118" s="13"/>
    </row>
    <row r="2119" spans="2:6">
      <c r="B2119" s="13"/>
      <c r="C2119" s="13"/>
      <c r="D2119" s="13"/>
      <c r="E2119" s="13"/>
      <c r="F2119" s="13"/>
    </row>
    <row r="2120" spans="2:6">
      <c r="B2120" s="13"/>
      <c r="C2120" s="13"/>
      <c r="D2120" s="13"/>
      <c r="E2120" s="13"/>
      <c r="F2120" s="13"/>
    </row>
    <row r="2121" spans="2:6">
      <c r="B2121" s="13"/>
      <c r="C2121" s="13"/>
      <c r="D2121" s="13"/>
      <c r="E2121" s="13"/>
      <c r="F2121" s="13"/>
    </row>
    <row r="2122" spans="2:6">
      <c r="B2122" s="13"/>
      <c r="C2122" s="13"/>
      <c r="D2122" s="13"/>
      <c r="E2122" s="13"/>
      <c r="F2122" s="13"/>
    </row>
    <row r="2123" spans="2:6">
      <c r="B2123" s="13"/>
      <c r="C2123" s="13"/>
      <c r="D2123" s="13"/>
      <c r="E2123" s="13"/>
      <c r="F2123" s="13"/>
    </row>
    <row r="2124" spans="2:6">
      <c r="B2124" s="13"/>
      <c r="C2124" s="13"/>
      <c r="D2124" s="13"/>
      <c r="E2124" s="13"/>
      <c r="F2124" s="13"/>
    </row>
    <row r="2125" spans="2:6">
      <c r="B2125" s="13"/>
      <c r="C2125" s="13"/>
      <c r="D2125" s="13"/>
      <c r="E2125" s="13"/>
      <c r="F2125" s="13"/>
    </row>
    <row r="2126" spans="2:6">
      <c r="B2126" s="13"/>
      <c r="C2126" s="13"/>
      <c r="D2126" s="13"/>
      <c r="E2126" s="13"/>
      <c r="F2126" s="13"/>
    </row>
    <row r="2127" spans="2:6">
      <c r="B2127" s="13"/>
      <c r="C2127" s="13"/>
      <c r="D2127" s="13"/>
      <c r="E2127" s="13"/>
      <c r="F2127" s="13"/>
    </row>
    <row r="2128" spans="2:6">
      <c r="B2128" s="13"/>
      <c r="C2128" s="13"/>
      <c r="D2128" s="13"/>
      <c r="E2128" s="13"/>
      <c r="F2128" s="13"/>
    </row>
    <row r="2129" spans="2:6">
      <c r="B2129" s="13"/>
      <c r="C2129" s="13"/>
      <c r="D2129" s="13"/>
      <c r="E2129" s="13"/>
      <c r="F2129" s="13"/>
    </row>
    <row r="2130" spans="2:6">
      <c r="B2130" s="13"/>
      <c r="C2130" s="13"/>
      <c r="D2130" s="13"/>
      <c r="E2130" s="13"/>
      <c r="F2130" s="13"/>
    </row>
    <row r="2131" spans="2:6">
      <c r="B2131" s="13"/>
      <c r="C2131" s="13"/>
      <c r="D2131" s="13"/>
      <c r="E2131" s="13"/>
      <c r="F2131" s="13"/>
    </row>
    <row r="2132" spans="2:6">
      <c r="B2132" s="13"/>
      <c r="C2132" s="13"/>
      <c r="D2132" s="13"/>
      <c r="E2132" s="13"/>
      <c r="F2132" s="13"/>
    </row>
    <row r="2133" spans="2:6">
      <c r="B2133" s="13"/>
      <c r="C2133" s="13"/>
      <c r="D2133" s="13"/>
      <c r="E2133" s="13"/>
      <c r="F2133" s="13"/>
    </row>
    <row r="2134" spans="2:6">
      <c r="B2134" s="13"/>
      <c r="C2134" s="13"/>
      <c r="D2134" s="13"/>
      <c r="E2134" s="13"/>
      <c r="F2134" s="13"/>
    </row>
    <row r="2135" spans="2:6">
      <c r="B2135" s="13"/>
      <c r="C2135" s="13"/>
      <c r="D2135" s="13"/>
      <c r="E2135" s="13"/>
      <c r="F2135" s="13"/>
    </row>
    <row r="2136" spans="2:6">
      <c r="B2136" s="13"/>
      <c r="C2136" s="13"/>
      <c r="D2136" s="13"/>
      <c r="E2136" s="13"/>
      <c r="F2136" s="13"/>
    </row>
    <row r="2137" spans="2:6">
      <c r="B2137" s="13"/>
      <c r="C2137" s="13"/>
      <c r="D2137" s="13"/>
      <c r="E2137" s="13"/>
      <c r="F2137" s="13"/>
    </row>
    <row r="2138" spans="2:6">
      <c r="B2138" s="13"/>
      <c r="C2138" s="13"/>
      <c r="D2138" s="13"/>
      <c r="E2138" s="13"/>
      <c r="F2138" s="13"/>
    </row>
    <row r="2139" spans="2:6">
      <c r="B2139" s="13"/>
      <c r="C2139" s="13"/>
      <c r="D2139" s="13"/>
      <c r="E2139" s="13"/>
      <c r="F2139" s="13"/>
    </row>
    <row r="2140" spans="2:6">
      <c r="B2140" s="13"/>
      <c r="C2140" s="13"/>
      <c r="D2140" s="13"/>
      <c r="E2140" s="13"/>
      <c r="F2140" s="13"/>
    </row>
    <row r="2141" spans="2:6">
      <c r="B2141" s="13"/>
      <c r="C2141" s="13"/>
      <c r="D2141" s="13"/>
      <c r="E2141" s="13"/>
      <c r="F2141" s="13"/>
    </row>
    <row r="2142" spans="2:6">
      <c r="B2142" s="13"/>
      <c r="C2142" s="13"/>
      <c r="D2142" s="13"/>
      <c r="E2142" s="13"/>
      <c r="F2142" s="13"/>
    </row>
    <row r="2143" spans="2:6">
      <c r="B2143" s="13"/>
      <c r="C2143" s="13"/>
      <c r="D2143" s="13"/>
      <c r="E2143" s="13"/>
      <c r="F2143" s="13"/>
    </row>
    <row r="2144" spans="2:6">
      <c r="B2144" s="13"/>
      <c r="C2144" s="13"/>
      <c r="D2144" s="13"/>
      <c r="E2144" s="13"/>
      <c r="F2144" s="13"/>
    </row>
    <row r="2145" spans="2:6">
      <c r="B2145" s="13"/>
      <c r="C2145" s="13"/>
      <c r="D2145" s="13"/>
      <c r="E2145" s="13"/>
      <c r="F2145" s="13"/>
    </row>
    <row r="2146" spans="2:6">
      <c r="B2146" s="13"/>
      <c r="C2146" s="13"/>
      <c r="D2146" s="13"/>
      <c r="E2146" s="13"/>
      <c r="F2146" s="13"/>
    </row>
    <row r="2147" spans="2:6">
      <c r="B2147" s="13"/>
      <c r="C2147" s="13"/>
      <c r="D2147" s="13"/>
      <c r="E2147" s="13"/>
      <c r="F2147" s="13"/>
    </row>
    <row r="2148" spans="2:6">
      <c r="B2148" s="13"/>
      <c r="C2148" s="13"/>
      <c r="D2148" s="13"/>
      <c r="E2148" s="13"/>
      <c r="F2148" s="13"/>
    </row>
    <row r="2149" spans="2:6">
      <c r="B2149" s="13"/>
      <c r="C2149" s="13"/>
      <c r="D2149" s="13"/>
      <c r="E2149" s="13"/>
      <c r="F2149" s="13"/>
    </row>
    <row r="2150" spans="2:6">
      <c r="B2150" s="13"/>
      <c r="C2150" s="13"/>
      <c r="D2150" s="13"/>
      <c r="E2150" s="13"/>
      <c r="F2150" s="13"/>
    </row>
    <row r="2151" spans="2:6">
      <c r="B2151" s="13"/>
      <c r="C2151" s="13"/>
      <c r="D2151" s="13"/>
      <c r="E2151" s="13"/>
      <c r="F2151" s="13"/>
    </row>
    <row r="2152" spans="2:6">
      <c r="B2152" s="13"/>
      <c r="C2152" s="13"/>
      <c r="D2152" s="13"/>
      <c r="E2152" s="13"/>
      <c r="F2152" s="13"/>
    </row>
    <row r="2153" spans="2:6">
      <c r="B2153" s="13"/>
      <c r="C2153" s="13"/>
      <c r="D2153" s="13"/>
      <c r="E2153" s="13"/>
      <c r="F2153" s="13"/>
    </row>
    <row r="2154" spans="2:6">
      <c r="B2154" s="13"/>
      <c r="C2154" s="13"/>
      <c r="D2154" s="13"/>
      <c r="E2154" s="13"/>
      <c r="F2154" s="13"/>
    </row>
    <row r="2155" spans="2:6">
      <c r="B2155" s="13"/>
      <c r="C2155" s="13"/>
      <c r="D2155" s="13"/>
      <c r="E2155" s="13"/>
      <c r="F2155" s="13"/>
    </row>
    <row r="2156" spans="2:6">
      <c r="B2156" s="13"/>
      <c r="C2156" s="13"/>
      <c r="D2156" s="13"/>
      <c r="E2156" s="13"/>
      <c r="F2156" s="13"/>
    </row>
    <row r="2157" spans="2:6">
      <c r="B2157" s="13"/>
      <c r="C2157" s="13"/>
      <c r="D2157" s="13"/>
      <c r="E2157" s="13"/>
      <c r="F2157" s="13"/>
    </row>
    <row r="2158" spans="2:6">
      <c r="B2158" s="13"/>
      <c r="C2158" s="13"/>
      <c r="D2158" s="13"/>
      <c r="E2158" s="13"/>
      <c r="F2158" s="13"/>
    </row>
    <row r="2159" spans="2:6">
      <c r="B2159" s="13"/>
      <c r="C2159" s="13"/>
      <c r="D2159" s="13"/>
      <c r="E2159" s="13"/>
      <c r="F2159" s="13"/>
    </row>
    <row r="2160" spans="2:6">
      <c r="B2160" s="13"/>
      <c r="C2160" s="13"/>
      <c r="D2160" s="13"/>
      <c r="E2160" s="13"/>
      <c r="F2160" s="13"/>
    </row>
    <row r="2161" spans="2:6">
      <c r="B2161" s="13"/>
      <c r="C2161" s="13"/>
      <c r="D2161" s="13"/>
      <c r="E2161" s="13"/>
      <c r="F2161" s="13"/>
    </row>
    <row r="2162" spans="2:6">
      <c r="B2162" s="13"/>
      <c r="C2162" s="13"/>
      <c r="D2162" s="13"/>
      <c r="E2162" s="13"/>
      <c r="F2162" s="13"/>
    </row>
    <row r="2163" spans="2:6">
      <c r="B2163" s="13"/>
      <c r="C2163" s="13"/>
      <c r="D2163" s="13"/>
      <c r="E2163" s="13"/>
      <c r="F2163" s="13"/>
    </row>
    <row r="2164" spans="2:6">
      <c r="B2164" s="13"/>
      <c r="C2164" s="13"/>
      <c r="D2164" s="13"/>
      <c r="E2164" s="13"/>
      <c r="F2164" s="13"/>
    </row>
    <row r="2165" spans="2:6">
      <c r="B2165" s="13"/>
      <c r="C2165" s="13"/>
      <c r="D2165" s="13"/>
      <c r="E2165" s="13"/>
      <c r="F2165" s="13"/>
    </row>
    <row r="2166" spans="2:6">
      <c r="B2166" s="13"/>
      <c r="C2166" s="13"/>
      <c r="D2166" s="13"/>
      <c r="E2166" s="13"/>
      <c r="F2166" s="13"/>
    </row>
    <row r="2167" spans="2:6">
      <c r="B2167" s="13"/>
      <c r="C2167" s="13"/>
      <c r="D2167" s="13"/>
      <c r="E2167" s="13"/>
      <c r="F2167" s="13"/>
    </row>
    <row r="2168" spans="2:6">
      <c r="B2168" s="13"/>
      <c r="C2168" s="13"/>
      <c r="D2168" s="13"/>
      <c r="E2168" s="13"/>
      <c r="F2168" s="13"/>
    </row>
    <row r="2169" spans="2:6">
      <c r="B2169" s="13"/>
      <c r="C2169" s="13"/>
      <c r="D2169" s="13"/>
      <c r="E2169" s="13"/>
      <c r="F2169" s="13"/>
    </row>
    <row r="2170" spans="2:6">
      <c r="B2170" s="13"/>
      <c r="C2170" s="13"/>
      <c r="D2170" s="13"/>
      <c r="E2170" s="13"/>
      <c r="F2170" s="13"/>
    </row>
    <row r="2171" spans="2:6">
      <c r="B2171" s="13"/>
      <c r="C2171" s="13"/>
      <c r="D2171" s="13"/>
      <c r="E2171" s="13"/>
      <c r="F2171" s="13"/>
    </row>
    <row r="2172" spans="2:6">
      <c r="B2172" s="13"/>
      <c r="C2172" s="13"/>
      <c r="D2172" s="13"/>
      <c r="E2172" s="13"/>
      <c r="F2172" s="13"/>
    </row>
    <row r="2173" spans="2:6">
      <c r="B2173" s="13"/>
      <c r="C2173" s="13"/>
      <c r="D2173" s="13"/>
      <c r="E2173" s="13"/>
      <c r="F2173" s="13"/>
    </row>
    <row r="2174" spans="2:6">
      <c r="B2174" s="13"/>
      <c r="C2174" s="13"/>
      <c r="D2174" s="13"/>
      <c r="E2174" s="13"/>
      <c r="F2174" s="13"/>
    </row>
    <row r="2175" spans="2:6">
      <c r="B2175" s="13"/>
      <c r="C2175" s="13"/>
      <c r="D2175" s="13"/>
      <c r="E2175" s="13"/>
      <c r="F2175" s="13"/>
    </row>
    <row r="2176" spans="2:6">
      <c r="B2176" s="13"/>
      <c r="C2176" s="13"/>
      <c r="D2176" s="13"/>
      <c r="E2176" s="13"/>
      <c r="F2176" s="13"/>
    </row>
    <row r="2177" spans="2:6">
      <c r="B2177" s="13"/>
      <c r="C2177" s="13"/>
      <c r="D2177" s="13"/>
      <c r="E2177" s="13"/>
      <c r="F2177" s="13"/>
    </row>
    <row r="2178" spans="2:6">
      <c r="B2178" s="13"/>
      <c r="C2178" s="13"/>
      <c r="D2178" s="13"/>
      <c r="E2178" s="13"/>
      <c r="F2178" s="13"/>
    </row>
    <row r="2179" spans="2:6">
      <c r="B2179" s="13"/>
      <c r="C2179" s="13"/>
      <c r="D2179" s="13"/>
      <c r="E2179" s="13"/>
      <c r="F2179" s="13"/>
    </row>
    <row r="2180" spans="2:6">
      <c r="B2180" s="13"/>
      <c r="C2180" s="13"/>
      <c r="D2180" s="13"/>
      <c r="E2180" s="13"/>
      <c r="F2180" s="13"/>
    </row>
    <row r="2181" spans="2:6">
      <c r="B2181" s="13"/>
      <c r="C2181" s="13"/>
      <c r="D2181" s="13"/>
      <c r="E2181" s="13"/>
      <c r="F2181" s="13"/>
    </row>
    <row r="2182" spans="2:6">
      <c r="B2182" s="13"/>
      <c r="C2182" s="13"/>
      <c r="D2182" s="13"/>
      <c r="E2182" s="13"/>
      <c r="F2182" s="13"/>
    </row>
    <row r="2183" spans="2:6">
      <c r="B2183" s="13"/>
      <c r="C2183" s="13"/>
      <c r="D2183" s="13"/>
      <c r="E2183" s="13"/>
      <c r="F2183" s="13"/>
    </row>
    <row r="2184" spans="2:6">
      <c r="B2184" s="13"/>
      <c r="C2184" s="13"/>
      <c r="D2184" s="13"/>
      <c r="E2184" s="13"/>
      <c r="F2184" s="13"/>
    </row>
    <row r="2185" spans="2:6">
      <c r="B2185" s="13"/>
      <c r="C2185" s="13"/>
      <c r="D2185" s="13"/>
      <c r="E2185" s="13"/>
      <c r="F2185" s="13"/>
    </row>
    <row r="2186" spans="2:6">
      <c r="B2186" s="13"/>
      <c r="C2186" s="13"/>
      <c r="D2186" s="13"/>
      <c r="E2186" s="13"/>
      <c r="F2186" s="13"/>
    </row>
    <row r="2187" spans="2:6">
      <c r="B2187" s="13"/>
      <c r="C2187" s="13"/>
      <c r="D2187" s="13"/>
      <c r="E2187" s="13"/>
      <c r="F2187" s="13"/>
    </row>
    <row r="2188" spans="2:6">
      <c r="B2188" s="13"/>
      <c r="C2188" s="13"/>
      <c r="D2188" s="13"/>
      <c r="E2188" s="13"/>
      <c r="F2188" s="13"/>
    </row>
    <row r="2189" spans="2:6">
      <c r="B2189" s="13"/>
      <c r="C2189" s="13"/>
      <c r="D2189" s="13"/>
      <c r="E2189" s="13"/>
      <c r="F2189" s="13"/>
    </row>
    <row r="2190" spans="2:6">
      <c r="B2190" s="13"/>
      <c r="C2190" s="13"/>
      <c r="D2190" s="13"/>
      <c r="E2190" s="13"/>
      <c r="F2190" s="13"/>
    </row>
    <row r="2191" spans="2:6">
      <c r="B2191" s="13"/>
      <c r="C2191" s="13"/>
      <c r="D2191" s="13"/>
      <c r="E2191" s="13"/>
      <c r="F2191" s="13"/>
    </row>
    <row r="2192" spans="2:6">
      <c r="B2192" s="13"/>
      <c r="C2192" s="13"/>
      <c r="D2192" s="13"/>
      <c r="E2192" s="13"/>
      <c r="F2192" s="13"/>
    </row>
    <row r="2193" spans="2:6">
      <c r="B2193" s="13"/>
      <c r="C2193" s="13"/>
      <c r="D2193" s="13"/>
      <c r="E2193" s="13"/>
      <c r="F2193" s="13"/>
    </row>
    <row r="2194" spans="2:6">
      <c r="B2194" s="13"/>
      <c r="C2194" s="13"/>
      <c r="D2194" s="13"/>
      <c r="E2194" s="13"/>
      <c r="F2194" s="13"/>
    </row>
    <row r="2195" spans="2:6">
      <c r="B2195" s="13"/>
      <c r="C2195" s="13"/>
      <c r="D2195" s="13"/>
      <c r="E2195" s="13"/>
      <c r="F2195" s="13"/>
    </row>
    <row r="2196" spans="2:6">
      <c r="B2196" s="13"/>
      <c r="C2196" s="13"/>
      <c r="D2196" s="13"/>
      <c r="E2196" s="13"/>
      <c r="F2196" s="13"/>
    </row>
    <row r="2197" spans="2:6">
      <c r="B2197" s="13"/>
      <c r="C2197" s="13"/>
      <c r="D2197" s="13"/>
      <c r="E2197" s="13"/>
      <c r="F2197" s="13"/>
    </row>
    <row r="2198" spans="2:6">
      <c r="B2198" s="13"/>
      <c r="C2198" s="13"/>
      <c r="D2198" s="13"/>
      <c r="E2198" s="13"/>
      <c r="F2198" s="13"/>
    </row>
    <row r="2199" spans="2:6">
      <c r="B2199" s="13"/>
      <c r="C2199" s="13"/>
      <c r="D2199" s="13"/>
      <c r="E2199" s="13"/>
      <c r="F2199" s="13"/>
    </row>
    <row r="2200" spans="2:6">
      <c r="B2200" s="13"/>
      <c r="C2200" s="13"/>
      <c r="D2200" s="13"/>
      <c r="E2200" s="13"/>
      <c r="F2200" s="13"/>
    </row>
    <row r="2201" spans="2:6">
      <c r="B2201" s="13"/>
      <c r="C2201" s="13"/>
      <c r="D2201" s="13"/>
      <c r="E2201" s="13"/>
      <c r="F2201" s="13"/>
    </row>
    <row r="2202" spans="2:6">
      <c r="B2202" s="13"/>
      <c r="C2202" s="13"/>
      <c r="D2202" s="13"/>
      <c r="E2202" s="13"/>
      <c r="F2202" s="13"/>
    </row>
    <row r="2203" spans="2:6">
      <c r="B2203" s="13"/>
      <c r="C2203" s="13"/>
      <c r="D2203" s="13"/>
      <c r="E2203" s="13"/>
      <c r="F2203" s="13"/>
    </row>
    <row r="2204" spans="2:6">
      <c r="B2204" s="13"/>
      <c r="C2204" s="13"/>
      <c r="D2204" s="13"/>
      <c r="E2204" s="13"/>
      <c r="F2204" s="13"/>
    </row>
    <row r="2205" spans="2:6">
      <c r="B2205" s="13"/>
      <c r="C2205" s="13"/>
      <c r="D2205" s="13"/>
      <c r="E2205" s="13"/>
      <c r="F2205" s="13"/>
    </row>
    <row r="2206" spans="2:6">
      <c r="B2206" s="13"/>
      <c r="C2206" s="13"/>
      <c r="D2206" s="13"/>
      <c r="E2206" s="13"/>
      <c r="F2206" s="13"/>
    </row>
    <row r="2207" spans="2:6">
      <c r="B2207" s="13"/>
      <c r="C2207" s="13"/>
      <c r="D2207" s="13"/>
      <c r="E2207" s="13"/>
      <c r="F2207" s="13"/>
    </row>
    <row r="2208" spans="2:6">
      <c r="B2208" s="13"/>
      <c r="C2208" s="13"/>
      <c r="D2208" s="13"/>
      <c r="E2208" s="13"/>
      <c r="F2208" s="13"/>
    </row>
    <row r="2209" spans="2:6">
      <c r="B2209" s="13"/>
      <c r="C2209" s="13"/>
      <c r="D2209" s="13"/>
      <c r="E2209" s="13"/>
      <c r="F2209" s="13"/>
    </row>
    <row r="2210" spans="2:6">
      <c r="B2210" s="13"/>
      <c r="C2210" s="13"/>
      <c r="D2210" s="13"/>
      <c r="E2210" s="13"/>
      <c r="F2210" s="13"/>
    </row>
    <row r="2211" spans="2:6">
      <c r="B2211" s="13"/>
      <c r="C2211" s="13"/>
      <c r="D2211" s="13"/>
      <c r="E2211" s="13"/>
      <c r="F2211" s="13"/>
    </row>
    <row r="2212" spans="2:6">
      <c r="B2212" s="13"/>
      <c r="C2212" s="13"/>
      <c r="D2212" s="13"/>
      <c r="E2212" s="13"/>
      <c r="F2212" s="13"/>
    </row>
    <row r="2213" spans="2:6">
      <c r="B2213" s="13"/>
      <c r="C2213" s="13"/>
      <c r="D2213" s="13"/>
      <c r="E2213" s="13"/>
      <c r="F2213" s="13"/>
    </row>
    <row r="2214" spans="2:6">
      <c r="B2214" s="13"/>
      <c r="C2214" s="13"/>
      <c r="D2214" s="13"/>
      <c r="E2214" s="13"/>
      <c r="F2214" s="13"/>
    </row>
    <row r="2215" spans="2:6">
      <c r="B2215" s="13"/>
      <c r="C2215" s="13"/>
      <c r="D2215" s="13"/>
      <c r="E2215" s="13"/>
      <c r="F2215" s="13"/>
    </row>
    <row r="2216" spans="2:6">
      <c r="B2216" s="13"/>
      <c r="C2216" s="13"/>
      <c r="D2216" s="13"/>
      <c r="E2216" s="13"/>
      <c r="F2216" s="13"/>
    </row>
    <row r="2217" spans="2:6">
      <c r="B2217" s="13"/>
      <c r="C2217" s="13"/>
      <c r="D2217" s="13"/>
      <c r="E2217" s="13"/>
      <c r="F2217" s="13"/>
    </row>
    <row r="2218" spans="2:6">
      <c r="B2218" s="13"/>
      <c r="C2218" s="13"/>
      <c r="D2218" s="13"/>
      <c r="E2218" s="13"/>
      <c r="F2218" s="13"/>
    </row>
    <row r="2219" spans="2:6">
      <c r="B2219" s="13"/>
      <c r="C2219" s="13"/>
      <c r="D2219" s="13"/>
      <c r="E2219" s="13"/>
      <c r="F2219" s="13"/>
    </row>
    <row r="2220" spans="2:6">
      <c r="B2220" s="13"/>
      <c r="C2220" s="13"/>
      <c r="D2220" s="13"/>
      <c r="E2220" s="13"/>
      <c r="F2220" s="13"/>
    </row>
    <row r="2221" spans="2:6">
      <c r="B2221" s="13"/>
      <c r="C2221" s="13"/>
      <c r="D2221" s="13"/>
      <c r="E2221" s="13"/>
      <c r="F2221" s="13"/>
    </row>
    <row r="2222" spans="2:6">
      <c r="B2222" s="13"/>
      <c r="C2222" s="13"/>
      <c r="D2222" s="13"/>
      <c r="E2222" s="13"/>
      <c r="F2222" s="13"/>
    </row>
    <row r="2223" spans="2:6">
      <c r="B2223" s="13"/>
      <c r="C2223" s="13"/>
      <c r="D2223" s="13"/>
      <c r="E2223" s="13"/>
      <c r="F2223" s="13"/>
    </row>
    <row r="2224" spans="2:6">
      <c r="B2224" s="13"/>
      <c r="C2224" s="13"/>
      <c r="D2224" s="13"/>
      <c r="E2224" s="13"/>
      <c r="F2224" s="13"/>
    </row>
    <row r="2225" spans="2:6">
      <c r="B2225" s="13"/>
      <c r="C2225" s="13"/>
      <c r="D2225" s="13"/>
      <c r="E2225" s="13"/>
      <c r="F2225" s="13"/>
    </row>
    <row r="2226" spans="2:6">
      <c r="B2226" s="13"/>
      <c r="C2226" s="13"/>
      <c r="D2226" s="13"/>
      <c r="E2226" s="13"/>
      <c r="F2226" s="13"/>
    </row>
    <row r="2227" spans="2:6">
      <c r="B2227" s="13"/>
      <c r="C2227" s="13"/>
      <c r="D2227" s="13"/>
      <c r="E2227" s="13"/>
      <c r="F2227" s="13"/>
    </row>
    <row r="2228" spans="2:6">
      <c r="B2228" s="13"/>
      <c r="C2228" s="13"/>
      <c r="D2228" s="13"/>
      <c r="E2228" s="13"/>
      <c r="F2228" s="13"/>
    </row>
    <row r="2229" spans="2:6">
      <c r="B2229" s="13"/>
      <c r="C2229" s="13"/>
      <c r="D2229" s="13"/>
      <c r="E2229" s="13"/>
      <c r="F2229" s="13"/>
    </row>
    <row r="2230" spans="2:6">
      <c r="B2230" s="13"/>
      <c r="C2230" s="13"/>
      <c r="D2230" s="13"/>
      <c r="E2230" s="13"/>
      <c r="F2230" s="13"/>
    </row>
    <row r="2231" spans="2:6">
      <c r="B2231" s="13"/>
      <c r="C2231" s="13"/>
      <c r="D2231" s="13"/>
      <c r="E2231" s="13"/>
      <c r="F2231" s="13"/>
    </row>
    <row r="2232" spans="2:6">
      <c r="B2232" s="13"/>
      <c r="C2232" s="13"/>
      <c r="D2232" s="13"/>
      <c r="E2232" s="13"/>
      <c r="F2232" s="13"/>
    </row>
    <row r="2233" spans="2:6">
      <c r="B2233" s="13"/>
      <c r="C2233" s="13"/>
      <c r="D2233" s="13"/>
      <c r="E2233" s="13"/>
      <c r="F2233" s="13"/>
    </row>
    <row r="2234" spans="2:6">
      <c r="B2234" s="13"/>
      <c r="C2234" s="13"/>
      <c r="D2234" s="13"/>
      <c r="E2234" s="13"/>
      <c r="F2234" s="13"/>
    </row>
    <row r="2235" spans="2:6">
      <c r="B2235" s="13"/>
      <c r="C2235" s="13"/>
      <c r="D2235" s="13"/>
      <c r="E2235" s="13"/>
      <c r="F2235" s="13"/>
    </row>
    <row r="2236" spans="2:6">
      <c r="B2236" s="13"/>
      <c r="C2236" s="13"/>
      <c r="D2236" s="13"/>
      <c r="E2236" s="13"/>
      <c r="F2236" s="13"/>
    </row>
    <row r="2237" spans="2:6">
      <c r="B2237" s="13"/>
      <c r="C2237" s="13"/>
      <c r="D2237" s="13"/>
      <c r="E2237" s="13"/>
      <c r="F2237" s="13"/>
    </row>
    <row r="2238" spans="2:6">
      <c r="B2238" s="13"/>
      <c r="C2238" s="13"/>
      <c r="D2238" s="13"/>
      <c r="E2238" s="13"/>
      <c r="F2238" s="13"/>
    </row>
    <row r="2239" spans="2:6">
      <c r="B2239" s="13"/>
      <c r="C2239" s="13"/>
      <c r="D2239" s="13"/>
      <c r="E2239" s="13"/>
      <c r="F2239" s="13"/>
    </row>
    <row r="2240" spans="2:6">
      <c r="B2240" s="13"/>
      <c r="C2240" s="13"/>
      <c r="D2240" s="13"/>
      <c r="E2240" s="13"/>
      <c r="F2240" s="13"/>
    </row>
    <row r="2241" spans="2:6">
      <c r="B2241" s="13"/>
      <c r="C2241" s="13"/>
      <c r="D2241" s="13"/>
      <c r="E2241" s="13"/>
      <c r="F2241" s="13"/>
    </row>
    <row r="2242" spans="2:6">
      <c r="B2242" s="13"/>
      <c r="C2242" s="13"/>
      <c r="D2242" s="13"/>
      <c r="E2242" s="13"/>
      <c r="F2242" s="13"/>
    </row>
    <row r="2243" spans="2:6">
      <c r="B2243" s="13"/>
      <c r="C2243" s="13"/>
      <c r="D2243" s="13"/>
      <c r="E2243" s="13"/>
      <c r="F2243" s="13"/>
    </row>
    <row r="2244" spans="2:6">
      <c r="B2244" s="13"/>
      <c r="C2244" s="13"/>
      <c r="D2244" s="13"/>
      <c r="E2244" s="13"/>
      <c r="F2244" s="13"/>
    </row>
    <row r="2245" spans="2:6">
      <c r="B2245" s="13"/>
      <c r="C2245" s="13"/>
      <c r="D2245" s="13"/>
      <c r="E2245" s="13"/>
      <c r="F2245" s="13"/>
    </row>
    <row r="2246" spans="2:6">
      <c r="B2246" s="13"/>
      <c r="C2246" s="13"/>
      <c r="D2246" s="13"/>
      <c r="E2246" s="13"/>
      <c r="F2246" s="13"/>
    </row>
    <row r="2247" spans="2:6">
      <c r="B2247" s="13"/>
      <c r="C2247" s="13"/>
      <c r="D2247" s="13"/>
      <c r="E2247" s="13"/>
      <c r="F2247" s="13"/>
    </row>
    <row r="2248" spans="2:6">
      <c r="B2248" s="13"/>
      <c r="C2248" s="13"/>
      <c r="D2248" s="13"/>
      <c r="E2248" s="13"/>
      <c r="F2248" s="13"/>
    </row>
    <row r="2249" spans="2:6">
      <c r="B2249" s="13"/>
      <c r="C2249" s="13"/>
      <c r="D2249" s="13"/>
      <c r="E2249" s="13"/>
      <c r="F2249" s="13"/>
    </row>
    <row r="2250" spans="2:6">
      <c r="B2250" s="13"/>
      <c r="C2250" s="13"/>
      <c r="D2250" s="13"/>
      <c r="E2250" s="13"/>
      <c r="F2250" s="13"/>
    </row>
    <row r="2251" spans="2:6">
      <c r="B2251" s="13"/>
      <c r="C2251" s="13"/>
      <c r="D2251" s="13"/>
      <c r="E2251" s="13"/>
      <c r="F2251" s="13"/>
    </row>
    <row r="2252" spans="2:6">
      <c r="B2252" s="13"/>
      <c r="C2252" s="13"/>
      <c r="D2252" s="13"/>
      <c r="E2252" s="13"/>
      <c r="F2252" s="13"/>
    </row>
    <row r="2253" spans="2:6">
      <c r="B2253" s="13"/>
      <c r="C2253" s="13"/>
      <c r="D2253" s="13"/>
      <c r="E2253" s="13"/>
      <c r="F2253" s="13"/>
    </row>
    <row r="2254" spans="2:6">
      <c r="B2254" s="13"/>
      <c r="C2254" s="13"/>
      <c r="D2254" s="13"/>
      <c r="E2254" s="13"/>
      <c r="F2254" s="13"/>
    </row>
    <row r="2255" spans="2:6">
      <c r="B2255" s="13"/>
      <c r="C2255" s="13"/>
      <c r="D2255" s="13"/>
      <c r="E2255" s="13"/>
      <c r="F2255" s="13"/>
    </row>
    <row r="2256" spans="2:6">
      <c r="B2256" s="13"/>
      <c r="C2256" s="13"/>
      <c r="D2256" s="13"/>
      <c r="E2256" s="13"/>
      <c r="F2256" s="13"/>
    </row>
    <row r="2257" spans="2:6">
      <c r="B2257" s="13"/>
      <c r="C2257" s="13"/>
      <c r="D2257" s="13"/>
      <c r="E2257" s="13"/>
      <c r="F2257" s="13"/>
    </row>
    <row r="2258" spans="2:6">
      <c r="B2258" s="13"/>
      <c r="C2258" s="13"/>
      <c r="D2258" s="13"/>
      <c r="E2258" s="13"/>
      <c r="F2258" s="13"/>
    </row>
    <row r="2259" spans="2:6">
      <c r="B2259" s="13"/>
      <c r="C2259" s="13"/>
      <c r="D2259" s="13"/>
      <c r="E2259" s="13"/>
      <c r="F2259" s="13"/>
    </row>
    <row r="2260" spans="2:6">
      <c r="B2260" s="13"/>
      <c r="C2260" s="13"/>
      <c r="D2260" s="13"/>
      <c r="E2260" s="13"/>
      <c r="F2260" s="13"/>
    </row>
    <row r="2261" spans="2:6">
      <c r="B2261" s="13"/>
      <c r="C2261" s="13"/>
      <c r="D2261" s="13"/>
      <c r="E2261" s="13"/>
      <c r="F2261" s="13"/>
    </row>
    <row r="2262" spans="2:6">
      <c r="B2262" s="13"/>
      <c r="C2262" s="13"/>
      <c r="D2262" s="13"/>
      <c r="E2262" s="13"/>
      <c r="F2262" s="13"/>
    </row>
    <row r="2263" spans="2:6">
      <c r="B2263" s="13"/>
      <c r="C2263" s="13"/>
      <c r="D2263" s="13"/>
      <c r="E2263" s="13"/>
      <c r="F2263" s="13"/>
    </row>
    <row r="2264" spans="2:6">
      <c r="B2264" s="13"/>
      <c r="C2264" s="13"/>
      <c r="D2264" s="13"/>
      <c r="E2264" s="13"/>
      <c r="F2264" s="13"/>
    </row>
    <row r="2265" spans="2:6">
      <c r="B2265" s="13"/>
      <c r="C2265" s="13"/>
      <c r="D2265" s="13"/>
      <c r="E2265" s="13"/>
      <c r="F2265" s="13"/>
    </row>
    <row r="2266" spans="2:6">
      <c r="B2266" s="13"/>
      <c r="C2266" s="13"/>
      <c r="D2266" s="13"/>
      <c r="E2266" s="13"/>
      <c r="F2266" s="13"/>
    </row>
    <row r="2267" spans="2:6">
      <c r="B2267" s="13"/>
      <c r="C2267" s="13"/>
      <c r="D2267" s="13"/>
      <c r="E2267" s="13"/>
      <c r="F2267" s="13"/>
    </row>
    <row r="2268" spans="2:6">
      <c r="B2268" s="13"/>
      <c r="C2268" s="13"/>
      <c r="D2268" s="13"/>
      <c r="E2268" s="13"/>
      <c r="F2268" s="13"/>
    </row>
    <row r="2269" spans="2:6">
      <c r="B2269" s="13"/>
      <c r="C2269" s="13"/>
      <c r="D2269" s="13"/>
      <c r="E2269" s="13"/>
      <c r="F2269" s="13"/>
    </row>
    <row r="2270" spans="2:6">
      <c r="B2270" s="13"/>
      <c r="C2270" s="13"/>
      <c r="D2270" s="13"/>
      <c r="E2270" s="13"/>
      <c r="F2270" s="13"/>
    </row>
    <row r="2271" spans="2:6">
      <c r="B2271" s="13"/>
      <c r="C2271" s="13"/>
      <c r="D2271" s="13"/>
      <c r="E2271" s="13"/>
      <c r="F2271" s="13"/>
    </row>
    <row r="2272" spans="2:6">
      <c r="B2272" s="13"/>
      <c r="C2272" s="13"/>
      <c r="D2272" s="13"/>
      <c r="E2272" s="13"/>
      <c r="F2272" s="13"/>
    </row>
    <row r="2273" spans="2:6">
      <c r="B2273" s="13"/>
      <c r="C2273" s="13"/>
      <c r="D2273" s="13"/>
      <c r="E2273" s="13"/>
      <c r="F2273" s="13"/>
    </row>
    <row r="2274" spans="2:6">
      <c r="B2274" s="13"/>
      <c r="C2274" s="13"/>
      <c r="D2274" s="13"/>
      <c r="E2274" s="13"/>
      <c r="F2274" s="13"/>
    </row>
    <row r="2275" spans="2:6">
      <c r="B2275" s="13"/>
      <c r="C2275" s="13"/>
      <c r="D2275" s="13"/>
      <c r="E2275" s="13"/>
      <c r="F2275" s="13"/>
    </row>
    <row r="2276" spans="2:6">
      <c r="B2276" s="13"/>
      <c r="C2276" s="13"/>
      <c r="D2276" s="13"/>
      <c r="E2276" s="13"/>
      <c r="F2276" s="13"/>
    </row>
    <row r="2277" spans="2:6">
      <c r="B2277" s="13"/>
      <c r="C2277" s="13"/>
      <c r="D2277" s="13"/>
      <c r="E2277" s="13"/>
      <c r="F2277" s="13"/>
    </row>
    <row r="2278" spans="2:6">
      <c r="B2278" s="13"/>
      <c r="C2278" s="13"/>
      <c r="D2278" s="13"/>
      <c r="E2278" s="13"/>
      <c r="F2278" s="13"/>
    </row>
    <row r="2279" spans="2:6">
      <c r="B2279" s="13"/>
      <c r="C2279" s="13"/>
      <c r="D2279" s="13"/>
      <c r="E2279" s="13"/>
      <c r="F2279" s="13"/>
    </row>
    <row r="2280" spans="2:6">
      <c r="B2280" s="13"/>
      <c r="C2280" s="13"/>
      <c r="D2280" s="13"/>
      <c r="E2280" s="13"/>
      <c r="F2280" s="13"/>
    </row>
    <row r="2281" spans="2:6">
      <c r="B2281" s="13"/>
      <c r="C2281" s="13"/>
      <c r="D2281" s="13"/>
      <c r="E2281" s="13"/>
      <c r="F2281" s="13"/>
    </row>
    <row r="2282" spans="2:6">
      <c r="B2282" s="13"/>
      <c r="C2282" s="13"/>
      <c r="D2282" s="13"/>
      <c r="E2282" s="13"/>
      <c r="F2282" s="13"/>
    </row>
    <row r="2283" spans="2:6">
      <c r="B2283" s="13"/>
      <c r="C2283" s="13"/>
      <c r="D2283" s="13"/>
      <c r="E2283" s="13"/>
      <c r="F2283" s="13"/>
    </row>
    <row r="2284" spans="2:6">
      <c r="B2284" s="13"/>
      <c r="C2284" s="13"/>
      <c r="D2284" s="13"/>
      <c r="E2284" s="13"/>
      <c r="F2284" s="13"/>
    </row>
    <row r="2285" spans="2:6">
      <c r="B2285" s="13"/>
      <c r="C2285" s="13"/>
      <c r="D2285" s="13"/>
      <c r="E2285" s="13"/>
      <c r="F2285" s="13"/>
    </row>
    <row r="2286" spans="2:6">
      <c r="B2286" s="13"/>
      <c r="C2286" s="13"/>
      <c r="D2286" s="13"/>
      <c r="E2286" s="13"/>
      <c r="F2286" s="13"/>
    </row>
    <row r="2287" spans="2:6">
      <c r="B2287" s="13"/>
      <c r="C2287" s="13"/>
      <c r="D2287" s="13"/>
      <c r="E2287" s="13"/>
      <c r="F2287" s="13"/>
    </row>
    <row r="2288" spans="2:6">
      <c r="B2288" s="13"/>
      <c r="C2288" s="13"/>
      <c r="D2288" s="13"/>
      <c r="E2288" s="13"/>
      <c r="F2288" s="13"/>
    </row>
    <row r="2289" spans="2:6">
      <c r="B2289" s="13"/>
      <c r="C2289" s="13"/>
      <c r="D2289" s="13"/>
      <c r="E2289" s="13"/>
      <c r="F2289" s="13"/>
    </row>
    <row r="2290" spans="2:6">
      <c r="B2290" s="13"/>
      <c r="C2290" s="13"/>
      <c r="D2290" s="13"/>
      <c r="E2290" s="13"/>
      <c r="F2290" s="13"/>
    </row>
    <row r="2291" spans="2:6">
      <c r="B2291" s="13"/>
      <c r="C2291" s="13"/>
      <c r="D2291" s="13"/>
      <c r="E2291" s="13"/>
      <c r="F2291" s="13"/>
    </row>
    <row r="2292" spans="2:6">
      <c r="B2292" s="13"/>
      <c r="C2292" s="13"/>
      <c r="D2292" s="13"/>
      <c r="E2292" s="13"/>
      <c r="F2292" s="13"/>
    </row>
    <row r="2293" spans="2:6">
      <c r="B2293" s="13"/>
      <c r="C2293" s="13"/>
      <c r="D2293" s="13"/>
      <c r="E2293" s="13"/>
      <c r="F2293" s="13"/>
    </row>
    <row r="2294" spans="2:6">
      <c r="B2294" s="13"/>
      <c r="C2294" s="13"/>
      <c r="D2294" s="13"/>
      <c r="E2294" s="13"/>
      <c r="F2294" s="13"/>
    </row>
    <row r="2295" spans="2:6">
      <c r="B2295" s="13"/>
      <c r="C2295" s="13"/>
      <c r="D2295" s="13"/>
      <c r="E2295" s="13"/>
      <c r="F2295" s="13"/>
    </row>
    <row r="2296" spans="2:6">
      <c r="B2296" s="13"/>
      <c r="C2296" s="13"/>
      <c r="D2296" s="13"/>
      <c r="E2296" s="13"/>
      <c r="F2296" s="13"/>
    </row>
    <row r="2297" spans="2:6">
      <c r="B2297" s="13"/>
      <c r="C2297" s="13"/>
      <c r="D2297" s="13"/>
      <c r="E2297" s="13"/>
      <c r="F2297" s="13"/>
    </row>
    <row r="2298" spans="2:6">
      <c r="B2298" s="13"/>
      <c r="C2298" s="13"/>
      <c r="D2298" s="13"/>
      <c r="E2298" s="13"/>
      <c r="F2298" s="13"/>
    </row>
    <row r="2299" spans="2:6">
      <c r="B2299" s="13"/>
      <c r="C2299" s="13"/>
      <c r="D2299" s="13"/>
      <c r="E2299" s="13"/>
      <c r="F2299" s="13"/>
    </row>
    <row r="2300" spans="2:6">
      <c r="B2300" s="13"/>
      <c r="C2300" s="13"/>
      <c r="D2300" s="13"/>
      <c r="E2300" s="13"/>
      <c r="F2300" s="13"/>
    </row>
    <row r="2301" spans="2:6">
      <c r="B2301" s="13"/>
      <c r="C2301" s="13"/>
      <c r="D2301" s="13"/>
      <c r="E2301" s="13"/>
      <c r="F2301" s="13"/>
    </row>
    <row r="2302" spans="2:6">
      <c r="B2302" s="13"/>
      <c r="C2302" s="13"/>
      <c r="D2302" s="13"/>
      <c r="E2302" s="13"/>
      <c r="F2302" s="13"/>
    </row>
    <row r="2303" spans="2:6">
      <c r="B2303" s="13"/>
      <c r="C2303" s="13"/>
      <c r="D2303" s="13"/>
      <c r="E2303" s="13"/>
      <c r="F2303" s="13"/>
    </row>
    <row r="2304" spans="2:6">
      <c r="B2304" s="13"/>
      <c r="C2304" s="13"/>
      <c r="D2304" s="13"/>
      <c r="E2304" s="13"/>
      <c r="F2304" s="13"/>
    </row>
    <row r="2305" spans="2:6">
      <c r="B2305" s="13"/>
      <c r="C2305" s="13"/>
      <c r="D2305" s="13"/>
      <c r="E2305" s="13"/>
      <c r="F2305" s="13"/>
    </row>
    <row r="2306" spans="2:6">
      <c r="B2306" s="13"/>
      <c r="C2306" s="13"/>
      <c r="D2306" s="13"/>
      <c r="E2306" s="13"/>
      <c r="F2306" s="13"/>
    </row>
    <row r="2307" spans="2:6">
      <c r="B2307" s="13"/>
      <c r="C2307" s="13"/>
      <c r="D2307" s="13"/>
      <c r="E2307" s="13"/>
      <c r="F2307" s="13"/>
    </row>
    <row r="2308" spans="2:6">
      <c r="B2308" s="13"/>
      <c r="C2308" s="13"/>
      <c r="D2308" s="13"/>
      <c r="E2308" s="13"/>
      <c r="F2308" s="13"/>
    </row>
    <row r="2309" spans="2:6">
      <c r="B2309" s="13"/>
      <c r="C2309" s="13"/>
      <c r="D2309" s="13"/>
      <c r="E2309" s="13"/>
      <c r="F2309" s="13"/>
    </row>
    <row r="2310" spans="2:6">
      <c r="B2310" s="13"/>
      <c r="C2310" s="13"/>
      <c r="D2310" s="13"/>
      <c r="E2310" s="13"/>
      <c r="F2310" s="13"/>
    </row>
    <row r="2311" spans="2:6">
      <c r="B2311" s="13"/>
      <c r="C2311" s="13"/>
      <c r="D2311" s="13"/>
      <c r="E2311" s="13"/>
      <c r="F2311" s="13"/>
    </row>
    <row r="2312" spans="2:6">
      <c r="B2312" s="13"/>
      <c r="C2312" s="13"/>
      <c r="D2312" s="13"/>
      <c r="E2312" s="13"/>
      <c r="F2312" s="13"/>
    </row>
    <row r="2313" spans="2:6">
      <c r="B2313" s="13"/>
      <c r="C2313" s="13"/>
      <c r="D2313" s="13"/>
      <c r="E2313" s="13"/>
      <c r="F2313" s="13"/>
    </row>
    <row r="2314" spans="2:6">
      <c r="B2314" s="13"/>
      <c r="C2314" s="13"/>
      <c r="D2314" s="13"/>
      <c r="E2314" s="13"/>
      <c r="F2314" s="13"/>
    </row>
    <row r="2315" spans="2:6">
      <c r="B2315" s="13"/>
      <c r="C2315" s="13"/>
      <c r="D2315" s="13"/>
      <c r="E2315" s="13"/>
      <c r="F2315" s="13"/>
    </row>
    <row r="2316" spans="2:6">
      <c r="B2316" s="13"/>
      <c r="C2316" s="13"/>
      <c r="D2316" s="13"/>
      <c r="E2316" s="13"/>
      <c r="F2316" s="13"/>
    </row>
    <row r="2317" spans="2:6">
      <c r="B2317" s="13"/>
      <c r="C2317" s="13"/>
      <c r="D2317" s="13"/>
      <c r="E2317" s="13"/>
      <c r="F2317" s="13"/>
    </row>
    <row r="2318" spans="2:6">
      <c r="B2318" s="13"/>
      <c r="C2318" s="13"/>
      <c r="D2318" s="13"/>
      <c r="E2318" s="13"/>
      <c r="F2318" s="13"/>
    </row>
    <row r="2319" spans="2:6">
      <c r="B2319" s="13"/>
      <c r="C2319" s="13"/>
      <c r="D2319" s="13"/>
      <c r="E2319" s="13"/>
      <c r="F2319" s="13"/>
    </row>
    <row r="2320" spans="2:6">
      <c r="B2320" s="13"/>
      <c r="C2320" s="13"/>
      <c r="D2320" s="13"/>
      <c r="E2320" s="13"/>
      <c r="F2320" s="13"/>
    </row>
    <row r="2321" spans="2:6">
      <c r="B2321" s="13"/>
      <c r="C2321" s="13"/>
      <c r="D2321" s="13"/>
      <c r="E2321" s="13"/>
      <c r="F2321" s="13"/>
    </row>
    <row r="2322" spans="2:6">
      <c r="B2322" s="13"/>
      <c r="C2322" s="13"/>
      <c r="D2322" s="13"/>
      <c r="E2322" s="13"/>
      <c r="F2322" s="13"/>
    </row>
    <row r="2323" spans="2:6">
      <c r="B2323" s="13"/>
      <c r="C2323" s="13"/>
      <c r="D2323" s="13"/>
      <c r="E2323" s="13"/>
      <c r="F2323" s="13"/>
    </row>
    <row r="2324" spans="2:6">
      <c r="B2324" s="13"/>
      <c r="C2324" s="13"/>
      <c r="D2324" s="13"/>
      <c r="E2324" s="13"/>
      <c r="F2324" s="13"/>
    </row>
    <row r="2325" spans="2:6">
      <c r="B2325" s="13"/>
      <c r="C2325" s="13"/>
      <c r="D2325" s="13"/>
      <c r="E2325" s="13"/>
      <c r="F2325" s="13"/>
    </row>
    <row r="2326" spans="2:6">
      <c r="B2326" s="13"/>
      <c r="C2326" s="13"/>
      <c r="D2326" s="13"/>
      <c r="E2326" s="13"/>
      <c r="F2326" s="13"/>
    </row>
    <row r="2327" spans="2:6">
      <c r="B2327" s="13"/>
      <c r="C2327" s="13"/>
      <c r="D2327" s="13"/>
      <c r="E2327" s="13"/>
      <c r="F2327" s="13"/>
    </row>
    <row r="2328" spans="2:6">
      <c r="B2328" s="13"/>
      <c r="C2328" s="13"/>
      <c r="D2328" s="13"/>
      <c r="E2328" s="13"/>
      <c r="F2328" s="13"/>
    </row>
    <row r="2329" spans="2:6">
      <c r="B2329" s="13"/>
      <c r="C2329" s="13"/>
      <c r="D2329" s="13"/>
      <c r="E2329" s="13"/>
      <c r="F2329" s="13"/>
    </row>
    <row r="2330" spans="2:6">
      <c r="B2330" s="13"/>
      <c r="C2330" s="13"/>
      <c r="D2330" s="13"/>
      <c r="E2330" s="13"/>
      <c r="F2330" s="13"/>
    </row>
    <row r="2331" spans="2:6">
      <c r="B2331" s="13"/>
      <c r="C2331" s="13"/>
      <c r="D2331" s="13"/>
      <c r="E2331" s="13"/>
      <c r="F2331" s="13"/>
    </row>
    <row r="2332" spans="2:6">
      <c r="B2332" s="13"/>
      <c r="C2332" s="13"/>
      <c r="D2332" s="13"/>
      <c r="E2332" s="13"/>
      <c r="F2332" s="13"/>
    </row>
    <row r="2333" spans="2:6">
      <c r="B2333" s="13"/>
      <c r="C2333" s="13"/>
      <c r="D2333" s="13"/>
      <c r="E2333" s="13"/>
      <c r="F2333" s="13"/>
    </row>
    <row r="2334" spans="2:6">
      <c r="B2334" s="13"/>
      <c r="C2334" s="13"/>
      <c r="D2334" s="13"/>
      <c r="E2334" s="13"/>
      <c r="F2334" s="13"/>
    </row>
    <row r="2335" spans="2:6">
      <c r="B2335" s="13"/>
      <c r="C2335" s="13"/>
      <c r="D2335" s="13"/>
      <c r="E2335" s="13"/>
      <c r="F2335" s="13"/>
    </row>
    <row r="2336" spans="2:6">
      <c r="B2336" s="13"/>
      <c r="C2336" s="13"/>
      <c r="D2336" s="13"/>
      <c r="E2336" s="13"/>
      <c r="F2336" s="13"/>
    </row>
    <row r="2337" spans="2:6">
      <c r="B2337" s="13"/>
      <c r="C2337" s="13"/>
      <c r="D2337" s="13"/>
      <c r="E2337" s="13"/>
      <c r="F2337" s="13"/>
    </row>
    <row r="2338" spans="2:6">
      <c r="B2338" s="13"/>
      <c r="C2338" s="13"/>
      <c r="D2338" s="13"/>
      <c r="E2338" s="13"/>
      <c r="F2338" s="13"/>
    </row>
    <row r="2339" spans="2:6">
      <c r="B2339" s="13"/>
      <c r="C2339" s="13"/>
      <c r="D2339" s="13"/>
      <c r="E2339" s="13"/>
      <c r="F2339" s="13"/>
    </row>
    <row r="2340" spans="2:6">
      <c r="B2340" s="13"/>
      <c r="C2340" s="13"/>
      <c r="D2340" s="13"/>
      <c r="E2340" s="13"/>
      <c r="F2340" s="13"/>
    </row>
    <row r="2341" spans="2:6">
      <c r="B2341" s="13"/>
      <c r="C2341" s="13"/>
      <c r="D2341" s="13"/>
      <c r="E2341" s="13"/>
      <c r="F2341" s="13"/>
    </row>
    <row r="2342" spans="2:6">
      <c r="B2342" s="13"/>
      <c r="C2342" s="13"/>
      <c r="D2342" s="13"/>
      <c r="E2342" s="13"/>
      <c r="F2342" s="13"/>
    </row>
    <row r="2343" spans="2:6">
      <c r="B2343" s="13"/>
      <c r="C2343" s="13"/>
      <c r="D2343" s="13"/>
      <c r="E2343" s="13"/>
      <c r="F2343" s="13"/>
    </row>
    <row r="2344" spans="2:6">
      <c r="B2344" s="13"/>
      <c r="C2344" s="13"/>
      <c r="D2344" s="13"/>
      <c r="E2344" s="13"/>
      <c r="F2344" s="13"/>
    </row>
    <row r="2345" spans="2:6">
      <c r="B2345" s="13"/>
      <c r="C2345" s="13"/>
      <c r="D2345" s="13"/>
      <c r="E2345" s="13"/>
      <c r="F2345" s="13"/>
    </row>
    <row r="2346" spans="2:6">
      <c r="B2346" s="13"/>
      <c r="C2346" s="13"/>
      <c r="D2346" s="13"/>
      <c r="E2346" s="13"/>
      <c r="F2346" s="13"/>
    </row>
    <row r="2347" spans="2:6">
      <c r="B2347" s="13"/>
      <c r="C2347" s="13"/>
      <c r="D2347" s="13"/>
      <c r="E2347" s="13"/>
      <c r="F2347" s="13"/>
    </row>
    <row r="2348" spans="2:6">
      <c r="B2348" s="13"/>
      <c r="C2348" s="13"/>
      <c r="D2348" s="13"/>
      <c r="E2348" s="13"/>
      <c r="F2348" s="13"/>
    </row>
    <row r="2349" spans="2:6">
      <c r="B2349" s="13"/>
      <c r="C2349" s="13"/>
      <c r="D2349" s="13"/>
      <c r="E2349" s="13"/>
      <c r="F2349" s="13"/>
    </row>
    <row r="2350" spans="2:6">
      <c r="B2350" s="13"/>
      <c r="C2350" s="13"/>
      <c r="D2350" s="13"/>
      <c r="E2350" s="13"/>
      <c r="F2350" s="13"/>
    </row>
    <row r="2351" spans="2:6">
      <c r="B2351" s="13"/>
      <c r="C2351" s="13"/>
      <c r="D2351" s="13"/>
      <c r="E2351" s="13"/>
      <c r="F2351" s="13"/>
    </row>
    <row r="2352" spans="2:6">
      <c r="B2352" s="13"/>
      <c r="C2352" s="13"/>
      <c r="D2352" s="13"/>
      <c r="E2352" s="13"/>
      <c r="F2352" s="13"/>
    </row>
    <row r="2353" spans="2:6">
      <c r="B2353" s="13"/>
      <c r="C2353" s="13"/>
      <c r="D2353" s="13"/>
      <c r="E2353" s="13"/>
      <c r="F2353" s="13"/>
    </row>
    <row r="2354" spans="2:6">
      <c r="B2354" s="13"/>
      <c r="C2354" s="13"/>
      <c r="D2354" s="13"/>
      <c r="E2354" s="13"/>
      <c r="F2354" s="13"/>
    </row>
    <row r="2355" spans="2:6">
      <c r="B2355" s="13"/>
      <c r="C2355" s="13"/>
      <c r="D2355" s="13"/>
      <c r="E2355" s="13"/>
      <c r="F2355" s="13"/>
    </row>
    <row r="2356" spans="2:6">
      <c r="B2356" s="13"/>
      <c r="C2356" s="13"/>
      <c r="D2356" s="13"/>
      <c r="E2356" s="13"/>
      <c r="F2356" s="13"/>
    </row>
    <row r="2357" spans="2:6">
      <c r="B2357" s="13"/>
      <c r="C2357" s="13"/>
      <c r="D2357" s="13"/>
      <c r="E2357" s="13"/>
      <c r="F2357" s="13"/>
    </row>
    <row r="2358" spans="2:6">
      <c r="B2358" s="13"/>
      <c r="C2358" s="13"/>
      <c r="D2358" s="13"/>
      <c r="E2358" s="13"/>
      <c r="F2358" s="13"/>
    </row>
    <row r="2359" spans="2:6">
      <c r="B2359" s="13"/>
      <c r="C2359" s="13"/>
      <c r="D2359" s="13"/>
      <c r="E2359" s="13"/>
      <c r="F2359" s="13"/>
    </row>
    <row r="2360" spans="2:6">
      <c r="B2360" s="13"/>
      <c r="C2360" s="13"/>
      <c r="D2360" s="13"/>
      <c r="E2360" s="13"/>
      <c r="F2360" s="13"/>
    </row>
    <row r="2361" spans="2:6">
      <c r="B2361" s="13"/>
      <c r="C2361" s="13"/>
      <c r="D2361" s="13"/>
      <c r="E2361" s="13"/>
      <c r="F2361" s="13"/>
    </row>
    <row r="2362" spans="2:6">
      <c r="B2362" s="13"/>
      <c r="C2362" s="13"/>
      <c r="D2362" s="13"/>
      <c r="E2362" s="13"/>
      <c r="F2362" s="13"/>
    </row>
    <row r="2363" spans="2:6">
      <c r="B2363" s="13"/>
      <c r="C2363" s="13"/>
      <c r="D2363" s="13"/>
      <c r="E2363" s="13"/>
      <c r="F2363" s="13"/>
    </row>
    <row r="2364" spans="2:6">
      <c r="B2364" s="13"/>
      <c r="C2364" s="13"/>
      <c r="D2364" s="13"/>
      <c r="E2364" s="13"/>
      <c r="F2364" s="13"/>
    </row>
    <row r="2365" spans="2:6">
      <c r="B2365" s="13"/>
      <c r="C2365" s="13"/>
      <c r="D2365" s="13"/>
      <c r="E2365" s="13"/>
      <c r="F2365" s="13"/>
    </row>
    <row r="2366" spans="2:6">
      <c r="B2366" s="13"/>
      <c r="C2366" s="13"/>
      <c r="D2366" s="13"/>
      <c r="E2366" s="13"/>
      <c r="F2366" s="13"/>
    </row>
    <row r="2367" spans="2:6">
      <c r="B2367" s="13"/>
      <c r="C2367" s="13"/>
      <c r="D2367" s="13"/>
      <c r="E2367" s="13"/>
      <c r="F2367" s="13"/>
    </row>
    <row r="2368" spans="2:6">
      <c r="B2368" s="13"/>
      <c r="C2368" s="13"/>
      <c r="D2368" s="13"/>
      <c r="E2368" s="13"/>
      <c r="F2368" s="13"/>
    </row>
    <row r="2369" spans="2:6">
      <c r="B2369" s="13"/>
      <c r="C2369" s="13"/>
      <c r="D2369" s="13"/>
      <c r="E2369" s="13"/>
      <c r="F2369" s="13"/>
    </row>
    <row r="2370" spans="2:6">
      <c r="B2370" s="13"/>
      <c r="C2370" s="13"/>
      <c r="D2370" s="13"/>
      <c r="E2370" s="13"/>
      <c r="F2370" s="13"/>
    </row>
    <row r="2371" spans="2:6">
      <c r="B2371" s="13"/>
      <c r="C2371" s="13"/>
      <c r="D2371" s="13"/>
      <c r="E2371" s="13"/>
      <c r="F2371" s="13"/>
    </row>
    <row r="2372" spans="2:6">
      <c r="B2372" s="13"/>
      <c r="C2372" s="13"/>
      <c r="D2372" s="13"/>
      <c r="E2372" s="13"/>
      <c r="F2372" s="13"/>
    </row>
    <row r="2373" spans="2:6">
      <c r="B2373" s="13"/>
      <c r="C2373" s="13"/>
      <c r="D2373" s="13"/>
      <c r="E2373" s="13"/>
      <c r="F2373" s="13"/>
    </row>
    <row r="2374" spans="2:6">
      <c r="B2374" s="13"/>
      <c r="C2374" s="13"/>
      <c r="D2374" s="13"/>
      <c r="E2374" s="13"/>
      <c r="F2374" s="13"/>
    </row>
    <row r="2375" spans="2:6">
      <c r="B2375" s="13"/>
      <c r="C2375" s="13"/>
      <c r="D2375" s="13"/>
      <c r="E2375" s="13"/>
      <c r="F2375" s="13"/>
    </row>
    <row r="2376" spans="2:6">
      <c r="B2376" s="13"/>
      <c r="C2376" s="13"/>
      <c r="D2376" s="13"/>
      <c r="E2376" s="13"/>
      <c r="F2376" s="13"/>
    </row>
    <row r="2377" spans="2:6">
      <c r="B2377" s="13"/>
      <c r="C2377" s="13"/>
      <c r="D2377" s="13"/>
      <c r="E2377" s="13"/>
      <c r="F2377" s="13"/>
    </row>
    <row r="2378" spans="2:6">
      <c r="B2378" s="13"/>
      <c r="C2378" s="13"/>
      <c r="D2378" s="13"/>
      <c r="E2378" s="13"/>
      <c r="F2378" s="13"/>
    </row>
    <row r="2379" spans="2:6">
      <c r="B2379" s="13"/>
      <c r="C2379" s="13"/>
      <c r="D2379" s="13"/>
      <c r="E2379" s="13"/>
      <c r="F2379" s="13"/>
    </row>
    <row r="2380" spans="2:6">
      <c r="B2380" s="13"/>
      <c r="C2380" s="13"/>
      <c r="D2380" s="13"/>
      <c r="E2380" s="13"/>
      <c r="F2380" s="13"/>
    </row>
    <row r="2381" spans="2:6">
      <c r="B2381" s="13"/>
      <c r="C2381" s="13"/>
      <c r="D2381" s="13"/>
      <c r="E2381" s="13"/>
      <c r="F2381" s="13"/>
    </row>
    <row r="2382" spans="2:6">
      <c r="B2382" s="13"/>
      <c r="C2382" s="13"/>
      <c r="D2382" s="13"/>
      <c r="E2382" s="13"/>
      <c r="F2382" s="13"/>
    </row>
    <row r="2383" spans="2:6">
      <c r="B2383" s="13"/>
      <c r="C2383" s="13"/>
      <c r="D2383" s="13"/>
      <c r="E2383" s="13"/>
      <c r="F2383" s="13"/>
    </row>
    <row r="2384" spans="2:6">
      <c r="B2384" s="13"/>
      <c r="C2384" s="13"/>
      <c r="D2384" s="13"/>
      <c r="E2384" s="13"/>
      <c r="F2384" s="13"/>
    </row>
    <row r="2385" spans="2:6">
      <c r="B2385" s="13"/>
      <c r="C2385" s="13"/>
      <c r="D2385" s="13"/>
      <c r="E2385" s="13"/>
      <c r="F2385" s="13"/>
    </row>
    <row r="2386" spans="2:6">
      <c r="B2386" s="13"/>
      <c r="C2386" s="13"/>
      <c r="D2386" s="13"/>
      <c r="E2386" s="13"/>
      <c r="F2386" s="13"/>
    </row>
    <row r="2387" spans="2:6">
      <c r="B2387" s="13"/>
      <c r="C2387" s="13"/>
      <c r="D2387" s="13"/>
      <c r="E2387" s="13"/>
      <c r="F2387" s="13"/>
    </row>
    <row r="2388" spans="2:6">
      <c r="B2388" s="13"/>
      <c r="C2388" s="13"/>
      <c r="D2388" s="13"/>
      <c r="E2388" s="13"/>
      <c r="F2388" s="13"/>
    </row>
    <row r="2389" spans="2:6">
      <c r="B2389" s="13"/>
      <c r="C2389" s="13"/>
      <c r="D2389" s="13"/>
      <c r="E2389" s="13"/>
      <c r="F2389" s="13"/>
    </row>
    <row r="2390" spans="2:6">
      <c r="B2390" s="13"/>
      <c r="C2390" s="13"/>
      <c r="D2390" s="13"/>
      <c r="E2390" s="13"/>
      <c r="F2390" s="13"/>
    </row>
    <row r="2391" spans="2:6">
      <c r="B2391" s="13"/>
      <c r="C2391" s="13"/>
      <c r="D2391" s="13"/>
      <c r="E2391" s="13"/>
      <c r="F2391" s="13"/>
    </row>
    <row r="2392" spans="2:6">
      <c r="B2392" s="13"/>
      <c r="C2392" s="13"/>
      <c r="D2392" s="13"/>
      <c r="E2392" s="13"/>
      <c r="F2392" s="13"/>
    </row>
    <row r="2393" spans="2:6">
      <c r="B2393" s="13"/>
      <c r="C2393" s="13"/>
      <c r="D2393" s="13"/>
      <c r="E2393" s="13"/>
      <c r="F2393" s="13"/>
    </row>
    <row r="2394" spans="2:6">
      <c r="B2394" s="13"/>
      <c r="C2394" s="13"/>
      <c r="D2394" s="13"/>
      <c r="E2394" s="13"/>
      <c r="F2394" s="13"/>
    </row>
    <row r="2395" spans="2:6">
      <c r="B2395" s="13"/>
      <c r="C2395" s="13"/>
      <c r="D2395" s="13"/>
      <c r="E2395" s="13"/>
      <c r="F2395" s="13"/>
    </row>
    <row r="2396" spans="2:6">
      <c r="B2396" s="13"/>
      <c r="C2396" s="13"/>
      <c r="D2396" s="13"/>
      <c r="E2396" s="13"/>
      <c r="F2396" s="13"/>
    </row>
    <row r="2397" spans="2:6">
      <c r="B2397" s="13"/>
      <c r="C2397" s="13"/>
      <c r="D2397" s="13"/>
      <c r="E2397" s="13"/>
      <c r="F2397" s="13"/>
    </row>
    <row r="2398" spans="2:6">
      <c r="B2398" s="13"/>
      <c r="C2398" s="13"/>
      <c r="D2398" s="13"/>
      <c r="E2398" s="13"/>
      <c r="F2398" s="13"/>
    </row>
    <row r="2399" spans="2:6">
      <c r="B2399" s="13"/>
      <c r="C2399" s="13"/>
      <c r="D2399" s="13"/>
      <c r="E2399" s="13"/>
      <c r="F2399" s="13"/>
    </row>
    <row r="2400" spans="2:6">
      <c r="B2400" s="13"/>
      <c r="C2400" s="13"/>
      <c r="D2400" s="13"/>
      <c r="E2400" s="13"/>
      <c r="F2400" s="13"/>
    </row>
    <row r="2401" spans="2:6">
      <c r="B2401" s="13"/>
      <c r="C2401" s="13"/>
      <c r="D2401" s="13"/>
      <c r="E2401" s="13"/>
      <c r="F2401" s="13"/>
    </row>
    <row r="2402" spans="2:6">
      <c r="B2402" s="13"/>
      <c r="C2402" s="13"/>
      <c r="D2402" s="13"/>
      <c r="E2402" s="13"/>
      <c r="F2402" s="13"/>
    </row>
    <row r="2403" spans="2:6">
      <c r="B2403" s="13"/>
      <c r="C2403" s="13"/>
      <c r="D2403" s="13"/>
      <c r="E2403" s="13"/>
      <c r="F2403" s="13"/>
    </row>
    <row r="2404" spans="2:6">
      <c r="B2404" s="13"/>
      <c r="C2404" s="13"/>
      <c r="D2404" s="13"/>
      <c r="E2404" s="13"/>
      <c r="F2404" s="13"/>
    </row>
    <row r="2405" spans="2:6">
      <c r="B2405" s="13"/>
      <c r="C2405" s="13"/>
      <c r="D2405" s="13"/>
      <c r="E2405" s="13"/>
      <c r="F2405" s="13"/>
    </row>
    <row r="2406" spans="2:6">
      <c r="B2406" s="13"/>
      <c r="C2406" s="13"/>
      <c r="D2406" s="13"/>
      <c r="E2406" s="13"/>
      <c r="F2406" s="13"/>
    </row>
    <row r="2407" spans="2:6">
      <c r="B2407" s="13"/>
      <c r="C2407" s="13"/>
      <c r="D2407" s="13"/>
      <c r="E2407" s="13"/>
      <c r="F2407" s="13"/>
    </row>
    <row r="2408" spans="2:6">
      <c r="B2408" s="13"/>
      <c r="C2408" s="13"/>
      <c r="D2408" s="13"/>
      <c r="E2408" s="13"/>
      <c r="F2408" s="13"/>
    </row>
    <row r="2409" spans="2:6">
      <c r="B2409" s="13"/>
      <c r="C2409" s="13"/>
      <c r="D2409" s="13"/>
      <c r="E2409" s="13"/>
      <c r="F2409" s="13"/>
    </row>
    <row r="2410" spans="2:6">
      <c r="B2410" s="13"/>
      <c r="C2410" s="13"/>
      <c r="D2410" s="13"/>
      <c r="E2410" s="13"/>
      <c r="F2410" s="13"/>
    </row>
    <row r="2411" spans="2:6">
      <c r="B2411" s="13"/>
      <c r="C2411" s="13"/>
      <c r="D2411" s="13"/>
      <c r="E2411" s="13"/>
      <c r="F2411" s="13"/>
    </row>
    <row r="2412" spans="2:6">
      <c r="B2412" s="13"/>
      <c r="C2412" s="13"/>
      <c r="D2412" s="13"/>
      <c r="E2412" s="13"/>
      <c r="F2412" s="13"/>
    </row>
    <row r="2413" spans="2:6">
      <c r="B2413" s="13"/>
      <c r="C2413" s="13"/>
      <c r="D2413" s="13"/>
      <c r="E2413" s="13"/>
      <c r="F2413" s="13"/>
    </row>
    <row r="2414" spans="2:6">
      <c r="B2414" s="13"/>
      <c r="C2414" s="13"/>
      <c r="D2414" s="13"/>
      <c r="E2414" s="13"/>
      <c r="F2414" s="13"/>
    </row>
    <row r="2415" spans="2:6">
      <c r="B2415" s="13"/>
      <c r="C2415" s="13"/>
      <c r="D2415" s="13"/>
      <c r="E2415" s="13"/>
      <c r="F2415" s="13"/>
    </row>
    <row r="2416" spans="2:6">
      <c r="B2416" s="13"/>
      <c r="C2416" s="13"/>
      <c r="D2416" s="13"/>
      <c r="E2416" s="13"/>
      <c r="F2416" s="13"/>
    </row>
    <row r="2417" spans="2:6">
      <c r="B2417" s="13"/>
      <c r="C2417" s="13"/>
      <c r="D2417" s="13"/>
      <c r="E2417" s="13"/>
      <c r="F2417" s="13"/>
    </row>
    <row r="2418" spans="2:6">
      <c r="B2418" s="13"/>
      <c r="C2418" s="13"/>
      <c r="D2418" s="13"/>
      <c r="E2418" s="13"/>
      <c r="F2418" s="13"/>
    </row>
    <row r="2419" spans="2:6">
      <c r="B2419" s="13"/>
      <c r="C2419" s="13"/>
      <c r="D2419" s="13"/>
      <c r="E2419" s="13"/>
      <c r="F2419" s="13"/>
    </row>
    <row r="2420" spans="2:6">
      <c r="B2420" s="13"/>
      <c r="C2420" s="13"/>
      <c r="D2420" s="13"/>
      <c r="E2420" s="13"/>
      <c r="F2420" s="13"/>
    </row>
    <row r="2421" spans="2:6">
      <c r="B2421" s="13"/>
      <c r="C2421" s="13"/>
      <c r="D2421" s="13"/>
      <c r="E2421" s="13"/>
      <c r="F2421" s="13"/>
    </row>
    <row r="2422" spans="2:6">
      <c r="B2422" s="13"/>
      <c r="C2422" s="13"/>
      <c r="D2422" s="13"/>
      <c r="E2422" s="13"/>
      <c r="F2422" s="13"/>
    </row>
    <row r="2423" spans="2:6">
      <c r="B2423" s="13"/>
      <c r="C2423" s="13"/>
      <c r="D2423" s="13"/>
      <c r="E2423" s="13"/>
      <c r="F2423" s="13"/>
    </row>
    <row r="2424" spans="2:6">
      <c r="B2424" s="13"/>
      <c r="C2424" s="13"/>
      <c r="D2424" s="13"/>
      <c r="E2424" s="13"/>
      <c r="F2424" s="13"/>
    </row>
    <row r="2425" spans="2:6">
      <c r="B2425" s="13"/>
      <c r="C2425" s="13"/>
      <c r="D2425" s="13"/>
      <c r="E2425" s="13"/>
      <c r="F2425" s="13"/>
    </row>
    <row r="2426" spans="2:6">
      <c r="B2426" s="13"/>
      <c r="C2426" s="13"/>
      <c r="D2426" s="13"/>
      <c r="E2426" s="13"/>
      <c r="F2426" s="13"/>
    </row>
    <row r="2427" spans="2:6">
      <c r="B2427" s="13"/>
      <c r="C2427" s="13"/>
      <c r="D2427" s="13"/>
      <c r="E2427" s="13"/>
      <c r="F2427" s="13"/>
    </row>
    <row r="2428" spans="2:6">
      <c r="B2428" s="13"/>
      <c r="C2428" s="13"/>
      <c r="D2428" s="13"/>
      <c r="E2428" s="13"/>
      <c r="F2428" s="13"/>
    </row>
    <row r="2429" spans="2:6">
      <c r="B2429" s="13"/>
      <c r="C2429" s="13"/>
      <c r="D2429" s="13"/>
      <c r="E2429" s="13"/>
      <c r="F2429" s="13"/>
    </row>
    <row r="2430" spans="2:6">
      <c r="B2430" s="13"/>
      <c r="C2430" s="13"/>
      <c r="D2430" s="13"/>
      <c r="E2430" s="13"/>
      <c r="F2430" s="13"/>
    </row>
    <row r="2431" spans="2:6">
      <c r="B2431" s="13"/>
      <c r="C2431" s="13"/>
      <c r="D2431" s="13"/>
      <c r="E2431" s="13"/>
      <c r="F2431" s="13"/>
    </row>
    <row r="2432" spans="2:6">
      <c r="B2432" s="13"/>
      <c r="C2432" s="13"/>
      <c r="D2432" s="13"/>
      <c r="E2432" s="13"/>
      <c r="F2432" s="13"/>
    </row>
    <row r="2433" spans="2:6">
      <c r="B2433" s="13"/>
      <c r="C2433" s="13"/>
      <c r="D2433" s="13"/>
      <c r="E2433" s="13"/>
      <c r="F2433" s="13"/>
    </row>
    <row r="2434" spans="2:6">
      <c r="B2434" s="13"/>
      <c r="C2434" s="13"/>
      <c r="D2434" s="13"/>
      <c r="E2434" s="13"/>
      <c r="F2434" s="13"/>
    </row>
    <row r="2435" spans="2:6">
      <c r="B2435" s="13"/>
      <c r="C2435" s="13"/>
      <c r="D2435" s="13"/>
      <c r="E2435" s="13"/>
      <c r="F2435" s="13"/>
    </row>
    <row r="2436" spans="2:6">
      <c r="B2436" s="13"/>
      <c r="C2436" s="13"/>
      <c r="D2436" s="13"/>
      <c r="E2436" s="13"/>
      <c r="F2436" s="13"/>
    </row>
    <row r="2437" spans="2:6">
      <c r="B2437" s="13"/>
      <c r="C2437" s="13"/>
      <c r="D2437" s="13"/>
      <c r="E2437" s="13"/>
      <c r="F2437" s="13"/>
    </row>
    <row r="2438" spans="2:6">
      <c r="B2438" s="13"/>
      <c r="C2438" s="13"/>
      <c r="D2438" s="13"/>
      <c r="E2438" s="13"/>
      <c r="F2438" s="13"/>
    </row>
    <row r="2439" spans="2:6">
      <c r="B2439" s="13"/>
      <c r="C2439" s="13"/>
      <c r="D2439" s="13"/>
      <c r="E2439" s="13"/>
      <c r="F2439" s="13"/>
    </row>
    <row r="2440" spans="2:6">
      <c r="B2440" s="13"/>
      <c r="C2440" s="13"/>
      <c r="D2440" s="13"/>
      <c r="E2440" s="13"/>
      <c r="F2440" s="13"/>
    </row>
    <row r="2441" spans="2:6">
      <c r="B2441" s="13"/>
      <c r="C2441" s="13"/>
      <c r="D2441" s="13"/>
      <c r="E2441" s="13"/>
      <c r="F2441" s="13"/>
    </row>
    <row r="2442" spans="2:6">
      <c r="B2442" s="13"/>
      <c r="C2442" s="13"/>
      <c r="D2442" s="13"/>
      <c r="E2442" s="13"/>
      <c r="F2442" s="13"/>
    </row>
    <row r="2443" spans="2:6">
      <c r="B2443" s="13"/>
      <c r="C2443" s="13"/>
      <c r="D2443" s="13"/>
      <c r="E2443" s="13"/>
      <c r="F2443" s="13"/>
    </row>
    <row r="2444" spans="2:6">
      <c r="B2444" s="13"/>
      <c r="C2444" s="13"/>
      <c r="D2444" s="13"/>
      <c r="E2444" s="13"/>
      <c r="F2444" s="13"/>
    </row>
    <row r="2445" spans="2:6">
      <c r="B2445" s="13"/>
      <c r="C2445" s="13"/>
      <c r="D2445" s="13"/>
      <c r="E2445" s="13"/>
      <c r="F2445" s="13"/>
    </row>
    <row r="2446" spans="2:6">
      <c r="B2446" s="13"/>
      <c r="C2446" s="13"/>
      <c r="D2446" s="13"/>
      <c r="E2446" s="13"/>
      <c r="F2446" s="13"/>
    </row>
    <row r="2447" spans="2:6">
      <c r="B2447" s="13"/>
      <c r="C2447" s="13"/>
      <c r="D2447" s="13"/>
      <c r="E2447" s="13"/>
      <c r="F2447" s="13"/>
    </row>
    <row r="2448" spans="2:6">
      <c r="B2448" s="13"/>
      <c r="C2448" s="13"/>
      <c r="D2448" s="13"/>
      <c r="E2448" s="13"/>
      <c r="F2448" s="13"/>
    </row>
    <row r="2449" spans="2:6">
      <c r="B2449" s="13"/>
      <c r="C2449" s="13"/>
      <c r="D2449" s="13"/>
      <c r="E2449" s="13"/>
      <c r="F2449" s="13"/>
    </row>
    <row r="2450" spans="2:6">
      <c r="B2450" s="13"/>
      <c r="C2450" s="13"/>
      <c r="D2450" s="13"/>
      <c r="E2450" s="13"/>
      <c r="F2450" s="13"/>
    </row>
    <row r="2451" spans="2:6">
      <c r="B2451" s="13"/>
      <c r="C2451" s="13"/>
      <c r="D2451" s="13"/>
      <c r="E2451" s="13"/>
      <c r="F2451" s="13"/>
    </row>
    <row r="2452" spans="2:6">
      <c r="B2452" s="13"/>
      <c r="C2452" s="13"/>
      <c r="D2452" s="13"/>
      <c r="E2452" s="13"/>
      <c r="F2452" s="13"/>
    </row>
    <row r="2453" spans="2:6">
      <c r="B2453" s="13"/>
      <c r="C2453" s="13"/>
      <c r="D2453" s="13"/>
      <c r="E2453" s="13"/>
      <c r="F2453" s="13"/>
    </row>
    <row r="2454" spans="2:6">
      <c r="B2454" s="13"/>
      <c r="C2454" s="13"/>
      <c r="D2454" s="13"/>
      <c r="E2454" s="13"/>
      <c r="F2454" s="13"/>
    </row>
    <row r="2455" spans="2:6">
      <c r="B2455" s="13"/>
      <c r="C2455" s="13"/>
      <c r="D2455" s="13"/>
      <c r="E2455" s="13"/>
      <c r="F2455" s="13"/>
    </row>
    <row r="2456" spans="2:6">
      <c r="B2456" s="13"/>
      <c r="C2456" s="13"/>
      <c r="D2456" s="13"/>
      <c r="E2456" s="13"/>
      <c r="F2456" s="13"/>
    </row>
    <row r="2457" spans="2:6">
      <c r="B2457" s="13"/>
      <c r="C2457" s="13"/>
      <c r="D2457" s="13"/>
      <c r="E2457" s="13"/>
      <c r="F2457" s="13"/>
    </row>
    <row r="2458" spans="2:6">
      <c r="B2458" s="13"/>
      <c r="C2458" s="13"/>
      <c r="D2458" s="13"/>
      <c r="E2458" s="13"/>
      <c r="F2458" s="13"/>
    </row>
    <row r="2459" spans="2:6">
      <c r="B2459" s="13"/>
      <c r="C2459" s="13"/>
      <c r="D2459" s="13"/>
      <c r="E2459" s="13"/>
      <c r="F2459" s="13"/>
    </row>
    <row r="2460" spans="2:6">
      <c r="B2460" s="13"/>
      <c r="C2460" s="13"/>
      <c r="D2460" s="13"/>
      <c r="E2460" s="13"/>
      <c r="F2460" s="13"/>
    </row>
    <row r="2461" spans="2:6">
      <c r="B2461" s="13"/>
      <c r="C2461" s="13"/>
      <c r="D2461" s="13"/>
      <c r="E2461" s="13"/>
      <c r="F2461" s="13"/>
    </row>
    <row r="2462" spans="2:6">
      <c r="B2462" s="13"/>
      <c r="C2462" s="13"/>
      <c r="D2462" s="13"/>
      <c r="E2462" s="13"/>
      <c r="F2462" s="13"/>
    </row>
    <row r="2463" spans="2:6">
      <c r="B2463" s="13"/>
      <c r="C2463" s="13"/>
      <c r="D2463" s="13"/>
      <c r="E2463" s="13"/>
      <c r="F2463" s="13"/>
    </row>
    <row r="2464" spans="2:6">
      <c r="B2464" s="13"/>
      <c r="C2464" s="13"/>
      <c r="D2464" s="13"/>
      <c r="E2464" s="13"/>
      <c r="F2464" s="13"/>
    </row>
    <row r="2465" spans="2:6">
      <c r="B2465" s="13"/>
      <c r="C2465" s="13"/>
      <c r="D2465" s="13"/>
      <c r="E2465" s="13"/>
      <c r="F2465" s="13"/>
    </row>
    <row r="2466" spans="2:6">
      <c r="B2466" s="13"/>
      <c r="C2466" s="13"/>
      <c r="D2466" s="13"/>
      <c r="E2466" s="13"/>
      <c r="F2466" s="13"/>
    </row>
    <row r="2467" spans="2:6">
      <c r="B2467" s="13"/>
      <c r="C2467" s="13"/>
      <c r="D2467" s="13"/>
      <c r="E2467" s="13"/>
      <c r="F2467" s="13"/>
    </row>
    <row r="2468" spans="2:6">
      <c r="B2468" s="13"/>
      <c r="C2468" s="13"/>
      <c r="D2468" s="13"/>
      <c r="E2468" s="13"/>
      <c r="F2468" s="13"/>
    </row>
    <row r="2469" spans="2:6">
      <c r="B2469" s="13"/>
      <c r="C2469" s="13"/>
      <c r="D2469" s="13"/>
      <c r="E2469" s="13"/>
      <c r="F2469" s="13"/>
    </row>
    <row r="2470" spans="2:6">
      <c r="B2470" s="13"/>
      <c r="C2470" s="13"/>
      <c r="D2470" s="13"/>
      <c r="E2470" s="13"/>
      <c r="F2470" s="13"/>
    </row>
    <row r="2471" spans="2:6">
      <c r="B2471" s="13"/>
      <c r="C2471" s="13"/>
      <c r="D2471" s="13"/>
      <c r="E2471" s="13"/>
      <c r="F2471" s="13"/>
    </row>
    <row r="2472" spans="2:6">
      <c r="B2472" s="13"/>
      <c r="C2472" s="13"/>
      <c r="D2472" s="13"/>
      <c r="E2472" s="13"/>
      <c r="F2472" s="13"/>
    </row>
    <row r="2473" spans="2:6">
      <c r="B2473" s="13"/>
      <c r="C2473" s="13"/>
      <c r="D2473" s="13"/>
      <c r="E2473" s="13"/>
      <c r="F2473" s="13"/>
    </row>
    <row r="2474" spans="2:6">
      <c r="B2474" s="13"/>
      <c r="C2474" s="13"/>
      <c r="D2474" s="13"/>
      <c r="E2474" s="13"/>
      <c r="F2474" s="13"/>
    </row>
    <row r="2475" spans="2:6">
      <c r="B2475" s="13"/>
      <c r="C2475" s="13"/>
      <c r="D2475" s="13"/>
      <c r="E2475" s="13"/>
      <c r="F2475" s="13"/>
    </row>
    <row r="2476" spans="2:6">
      <c r="B2476" s="13"/>
      <c r="C2476" s="13"/>
      <c r="D2476" s="13"/>
      <c r="E2476" s="13"/>
      <c r="F2476" s="13"/>
    </row>
    <row r="2477" spans="2:6">
      <c r="B2477" s="13"/>
      <c r="C2477" s="13"/>
      <c r="D2477" s="13"/>
      <c r="E2477" s="13"/>
      <c r="F2477" s="13"/>
    </row>
    <row r="2478" spans="2:6">
      <c r="B2478" s="13"/>
      <c r="C2478" s="13"/>
      <c r="D2478" s="13"/>
      <c r="E2478" s="13"/>
      <c r="F2478" s="13"/>
    </row>
    <row r="2479" spans="2:6">
      <c r="B2479" s="13"/>
      <c r="C2479" s="13"/>
      <c r="D2479" s="13"/>
      <c r="E2479" s="13"/>
      <c r="F2479" s="13"/>
    </row>
    <row r="2480" spans="2:6">
      <c r="B2480" s="13"/>
      <c r="C2480" s="13"/>
      <c r="D2480" s="13"/>
      <c r="E2480" s="13"/>
      <c r="F2480" s="13"/>
    </row>
    <row r="2481" spans="2:6">
      <c r="B2481" s="13"/>
      <c r="C2481" s="13"/>
      <c r="D2481" s="13"/>
      <c r="E2481" s="13"/>
      <c r="F2481" s="13"/>
    </row>
    <row r="2482" spans="2:6">
      <c r="B2482" s="13"/>
      <c r="C2482" s="13"/>
      <c r="D2482" s="13"/>
      <c r="E2482" s="13"/>
      <c r="F2482" s="13"/>
    </row>
    <row r="2483" spans="2:6">
      <c r="B2483" s="13"/>
      <c r="C2483" s="13"/>
      <c r="D2483" s="13"/>
      <c r="E2483" s="13"/>
      <c r="F2483" s="13"/>
    </row>
    <row r="2484" spans="2:6">
      <c r="B2484" s="13"/>
      <c r="C2484" s="13"/>
      <c r="D2484" s="13"/>
      <c r="E2484" s="13"/>
      <c r="F2484" s="13"/>
    </row>
    <row r="2485" spans="2:6">
      <c r="B2485" s="13"/>
      <c r="C2485" s="13"/>
      <c r="D2485" s="13"/>
      <c r="E2485" s="13"/>
      <c r="F2485" s="13"/>
    </row>
    <row r="2486" spans="2:6">
      <c r="B2486" s="13"/>
      <c r="C2486" s="13"/>
      <c r="D2486" s="13"/>
      <c r="E2486" s="13"/>
      <c r="F2486" s="13"/>
    </row>
    <row r="2487" spans="2:6">
      <c r="B2487" s="13"/>
      <c r="C2487" s="13"/>
      <c r="D2487" s="13"/>
      <c r="E2487" s="13"/>
      <c r="F2487" s="13"/>
    </row>
    <row r="2488" spans="2:6">
      <c r="B2488" s="13"/>
      <c r="C2488" s="13"/>
      <c r="D2488" s="13"/>
      <c r="E2488" s="13"/>
      <c r="F2488" s="13"/>
    </row>
    <row r="2489" spans="2:6">
      <c r="B2489" s="13"/>
      <c r="C2489" s="13"/>
      <c r="D2489" s="13"/>
      <c r="E2489" s="13"/>
      <c r="F2489" s="13"/>
    </row>
    <row r="2490" spans="2:6">
      <c r="B2490" s="13"/>
      <c r="C2490" s="13"/>
      <c r="D2490" s="13"/>
      <c r="E2490" s="13"/>
      <c r="F2490" s="13"/>
    </row>
    <row r="2491" spans="2:6">
      <c r="B2491" s="13"/>
      <c r="C2491" s="13"/>
      <c r="D2491" s="13"/>
      <c r="E2491" s="13"/>
      <c r="F2491" s="13"/>
    </row>
    <row r="2492" spans="2:6">
      <c r="B2492" s="13"/>
      <c r="C2492" s="13"/>
      <c r="D2492" s="13"/>
      <c r="E2492" s="13"/>
      <c r="F2492" s="13"/>
    </row>
    <row r="2493" spans="2:6">
      <c r="B2493" s="13"/>
      <c r="C2493" s="13"/>
      <c r="D2493" s="13"/>
      <c r="E2493" s="13"/>
      <c r="F2493" s="13"/>
    </row>
    <row r="2494" spans="2:6">
      <c r="B2494" s="13"/>
      <c r="C2494" s="13"/>
      <c r="D2494" s="13"/>
      <c r="E2494" s="13"/>
      <c r="F2494" s="13"/>
    </row>
    <row r="2495" spans="2:6">
      <c r="B2495" s="13"/>
      <c r="C2495" s="13"/>
      <c r="D2495" s="13"/>
      <c r="E2495" s="13"/>
      <c r="F2495" s="13"/>
    </row>
    <row r="2496" spans="2:6">
      <c r="B2496" s="13"/>
      <c r="C2496" s="13"/>
      <c r="D2496" s="13"/>
      <c r="E2496" s="13"/>
      <c r="F2496" s="13"/>
    </row>
    <row r="2497" spans="2:6">
      <c r="B2497" s="13"/>
      <c r="C2497" s="13"/>
      <c r="D2497" s="13"/>
      <c r="E2497" s="13"/>
      <c r="F2497" s="13"/>
    </row>
    <row r="2498" spans="2:6">
      <c r="B2498" s="13"/>
      <c r="C2498" s="13"/>
      <c r="D2498" s="13"/>
      <c r="E2498" s="13"/>
      <c r="F2498" s="13"/>
    </row>
    <row r="2499" spans="2:6">
      <c r="B2499" s="13"/>
      <c r="C2499" s="13"/>
      <c r="D2499" s="13"/>
      <c r="E2499" s="13"/>
      <c r="F2499" s="13"/>
    </row>
    <row r="2500" spans="2:6">
      <c r="B2500" s="13"/>
      <c r="C2500" s="13"/>
      <c r="D2500" s="13"/>
      <c r="E2500" s="13"/>
      <c r="F2500" s="13"/>
    </row>
    <row r="2501" spans="2:6">
      <c r="B2501" s="13"/>
      <c r="C2501" s="13"/>
      <c r="D2501" s="13"/>
      <c r="E2501" s="13"/>
      <c r="F2501" s="13"/>
    </row>
    <row r="2502" spans="2:6">
      <c r="B2502" s="13"/>
      <c r="C2502" s="13"/>
      <c r="D2502" s="13"/>
      <c r="E2502" s="13"/>
      <c r="F2502" s="13"/>
    </row>
    <row r="2503" spans="2:6">
      <c r="B2503" s="13"/>
      <c r="C2503" s="13"/>
      <c r="D2503" s="13"/>
      <c r="E2503" s="13"/>
      <c r="F2503" s="13"/>
    </row>
    <row r="2504" spans="2:6">
      <c r="B2504" s="13"/>
      <c r="C2504" s="13"/>
      <c r="D2504" s="13"/>
      <c r="E2504" s="13"/>
      <c r="F2504" s="13"/>
    </row>
    <row r="2505" spans="2:6">
      <c r="B2505" s="13"/>
      <c r="C2505" s="13"/>
      <c r="D2505" s="13"/>
      <c r="E2505" s="13"/>
      <c r="F2505" s="13"/>
    </row>
    <row r="2506" spans="2:6">
      <c r="B2506" s="13"/>
      <c r="C2506" s="13"/>
      <c r="D2506" s="13"/>
      <c r="E2506" s="13"/>
      <c r="F2506" s="13"/>
    </row>
    <row r="2507" spans="2:6">
      <c r="B2507" s="13"/>
      <c r="C2507" s="13"/>
      <c r="D2507" s="13"/>
      <c r="E2507" s="13"/>
      <c r="F2507" s="13"/>
    </row>
    <row r="2508" spans="2:6">
      <c r="B2508" s="13"/>
      <c r="C2508" s="13"/>
      <c r="D2508" s="13"/>
      <c r="E2508" s="13"/>
      <c r="F2508" s="13"/>
    </row>
    <row r="2509" spans="2:6">
      <c r="B2509" s="13"/>
      <c r="C2509" s="13"/>
      <c r="D2509" s="13"/>
      <c r="E2509" s="13"/>
      <c r="F2509" s="13"/>
    </row>
    <row r="2510" spans="2:6">
      <c r="B2510" s="13"/>
      <c r="C2510" s="13"/>
      <c r="D2510" s="13"/>
      <c r="E2510" s="13"/>
      <c r="F2510" s="13"/>
    </row>
    <row r="2511" spans="2:6">
      <c r="B2511" s="13"/>
      <c r="C2511" s="13"/>
      <c r="D2511" s="13"/>
      <c r="E2511" s="13"/>
      <c r="F2511" s="13"/>
    </row>
    <row r="2512" spans="2:6">
      <c r="B2512" s="13"/>
      <c r="C2512" s="13"/>
      <c r="D2512" s="13"/>
      <c r="E2512" s="13"/>
      <c r="F2512" s="13"/>
    </row>
    <row r="2513" spans="2:6">
      <c r="B2513" s="13"/>
      <c r="C2513" s="13"/>
      <c r="D2513" s="13"/>
      <c r="E2513" s="13"/>
      <c r="F2513" s="13"/>
    </row>
    <row r="2514" spans="2:6">
      <c r="B2514" s="13"/>
      <c r="C2514" s="13"/>
      <c r="D2514" s="13"/>
      <c r="E2514" s="13"/>
      <c r="F2514" s="13"/>
    </row>
    <row r="2515" spans="2:6">
      <c r="B2515" s="13"/>
      <c r="C2515" s="13"/>
      <c r="D2515" s="13"/>
      <c r="E2515" s="13"/>
      <c r="F2515" s="13"/>
    </row>
    <row r="2516" spans="2:6">
      <c r="B2516" s="13"/>
      <c r="C2516" s="13"/>
      <c r="D2516" s="13"/>
      <c r="E2516" s="13"/>
      <c r="F2516" s="13"/>
    </row>
    <row r="2517" spans="2:6">
      <c r="B2517" s="13"/>
      <c r="C2517" s="13"/>
      <c r="D2517" s="13"/>
      <c r="E2517" s="13"/>
      <c r="F2517" s="13"/>
    </row>
    <row r="2518" spans="2:6">
      <c r="B2518" s="13"/>
      <c r="C2518" s="13"/>
      <c r="D2518" s="13"/>
      <c r="E2518" s="13"/>
      <c r="F2518" s="13"/>
    </row>
    <row r="2519" spans="2:6">
      <c r="B2519" s="13"/>
      <c r="C2519" s="13"/>
      <c r="D2519" s="13"/>
      <c r="E2519" s="13"/>
      <c r="F2519" s="13"/>
    </row>
    <row r="2520" spans="2:6">
      <c r="B2520" s="13"/>
      <c r="C2520" s="13"/>
      <c r="D2520" s="13"/>
      <c r="E2520" s="13"/>
      <c r="F2520" s="13"/>
    </row>
    <row r="2521" spans="2:6">
      <c r="B2521" s="13"/>
      <c r="C2521" s="13"/>
      <c r="D2521" s="13"/>
      <c r="E2521" s="13"/>
      <c r="F2521" s="13"/>
    </row>
    <row r="2522" spans="2:6">
      <c r="B2522" s="13"/>
      <c r="C2522" s="13"/>
      <c r="D2522" s="13"/>
      <c r="E2522" s="13"/>
      <c r="F2522" s="13"/>
    </row>
    <row r="2523" spans="2:6">
      <c r="B2523" s="13"/>
      <c r="C2523" s="13"/>
      <c r="D2523" s="13"/>
      <c r="E2523" s="13"/>
      <c r="F2523" s="13"/>
    </row>
    <row r="2524" spans="2:6">
      <c r="B2524" s="13"/>
      <c r="C2524" s="13"/>
      <c r="D2524" s="13"/>
      <c r="E2524" s="13"/>
      <c r="F2524" s="13"/>
    </row>
    <row r="2525" spans="2:6">
      <c r="B2525" s="13"/>
      <c r="C2525" s="13"/>
      <c r="D2525" s="13"/>
      <c r="E2525" s="13"/>
      <c r="F2525" s="13"/>
    </row>
    <row r="2526" spans="2:6">
      <c r="B2526" s="13"/>
      <c r="C2526" s="13"/>
      <c r="D2526" s="13"/>
      <c r="E2526" s="13"/>
      <c r="F2526" s="13"/>
    </row>
    <row r="2527" spans="2:6">
      <c r="B2527" s="13"/>
      <c r="C2527" s="13"/>
      <c r="D2527" s="13"/>
      <c r="E2527" s="13"/>
      <c r="F2527" s="13"/>
    </row>
    <row r="2528" spans="2:6">
      <c r="B2528" s="13"/>
      <c r="C2528" s="13"/>
      <c r="D2528" s="13"/>
      <c r="E2528" s="13"/>
      <c r="F2528" s="13"/>
    </row>
    <row r="2529" spans="2:6">
      <c r="B2529" s="13"/>
      <c r="C2529" s="13"/>
      <c r="D2529" s="13"/>
      <c r="E2529" s="13"/>
      <c r="F2529" s="13"/>
    </row>
    <row r="2530" spans="2:6">
      <c r="B2530" s="13"/>
      <c r="C2530" s="13"/>
      <c r="D2530" s="13"/>
      <c r="E2530" s="13"/>
      <c r="F2530" s="13"/>
    </row>
    <row r="2531" spans="2:6">
      <c r="B2531" s="13"/>
      <c r="C2531" s="13"/>
      <c r="D2531" s="13"/>
      <c r="E2531" s="13"/>
      <c r="F2531" s="13"/>
    </row>
    <row r="2532" spans="2:6">
      <c r="B2532" s="13"/>
      <c r="C2532" s="13"/>
      <c r="D2532" s="13"/>
      <c r="E2532" s="13"/>
      <c r="F2532" s="13"/>
    </row>
    <row r="2533" spans="2:6">
      <c r="B2533" s="13"/>
      <c r="C2533" s="13"/>
      <c r="D2533" s="13"/>
      <c r="E2533" s="13"/>
      <c r="F2533" s="13"/>
    </row>
    <row r="2534" spans="2:6">
      <c r="B2534" s="13"/>
      <c r="C2534" s="13"/>
      <c r="D2534" s="13"/>
      <c r="E2534" s="13"/>
      <c r="F2534" s="13"/>
    </row>
    <row r="2535" spans="2:6">
      <c r="B2535" s="13"/>
      <c r="C2535" s="13"/>
      <c r="D2535" s="13"/>
      <c r="E2535" s="13"/>
      <c r="F2535" s="13"/>
    </row>
    <row r="2536" spans="2:6">
      <c r="B2536" s="13"/>
      <c r="C2536" s="13"/>
      <c r="D2536" s="13"/>
      <c r="E2536" s="13"/>
      <c r="F2536" s="13"/>
    </row>
    <row r="2537" spans="2:6">
      <c r="B2537" s="13"/>
      <c r="C2537" s="13"/>
      <c r="D2537" s="13"/>
      <c r="E2537" s="13"/>
      <c r="F2537" s="13"/>
    </row>
    <row r="2538" spans="2:6">
      <c r="B2538" s="13"/>
      <c r="C2538" s="13"/>
      <c r="D2538" s="13"/>
      <c r="E2538" s="13"/>
      <c r="F2538" s="13"/>
    </row>
    <row r="2539" spans="2:6">
      <c r="B2539" s="13"/>
      <c r="C2539" s="13"/>
      <c r="D2539" s="13"/>
      <c r="E2539" s="13"/>
      <c r="F2539" s="13"/>
    </row>
    <row r="2540" spans="2:6">
      <c r="B2540" s="13"/>
      <c r="C2540" s="13"/>
      <c r="D2540" s="13"/>
      <c r="E2540" s="13"/>
      <c r="F2540" s="13"/>
    </row>
    <row r="2541" spans="2:6">
      <c r="B2541" s="13"/>
      <c r="C2541" s="13"/>
      <c r="D2541" s="13"/>
      <c r="E2541" s="13"/>
      <c r="F2541" s="13"/>
    </row>
    <row r="2542" spans="2:6">
      <c r="B2542" s="13"/>
      <c r="C2542" s="13"/>
      <c r="D2542" s="13"/>
      <c r="E2542" s="13"/>
      <c r="F2542" s="13"/>
    </row>
    <row r="2543" spans="2:6">
      <c r="B2543" s="13"/>
      <c r="C2543" s="13"/>
      <c r="D2543" s="13"/>
      <c r="E2543" s="13"/>
      <c r="F2543" s="13"/>
    </row>
    <row r="2544" spans="2:6">
      <c r="B2544" s="13"/>
      <c r="C2544" s="13"/>
      <c r="D2544" s="13"/>
      <c r="E2544" s="13"/>
      <c r="F2544" s="13"/>
    </row>
    <row r="2545" spans="2:6">
      <c r="B2545" s="13"/>
      <c r="C2545" s="13"/>
      <c r="D2545" s="13"/>
      <c r="E2545" s="13"/>
      <c r="F2545" s="13"/>
    </row>
    <row r="2546" spans="2:6">
      <c r="B2546" s="13"/>
      <c r="C2546" s="13"/>
      <c r="D2546" s="13"/>
      <c r="E2546" s="13"/>
      <c r="F2546" s="13"/>
    </row>
    <row r="2547" spans="2:6">
      <c r="B2547" s="13"/>
      <c r="C2547" s="13"/>
      <c r="D2547" s="13"/>
      <c r="E2547" s="13"/>
      <c r="F2547" s="13"/>
    </row>
    <row r="2548" spans="2:6">
      <c r="B2548" s="13"/>
      <c r="C2548" s="13"/>
      <c r="D2548" s="13"/>
      <c r="E2548" s="13"/>
      <c r="F2548" s="13"/>
    </row>
    <row r="2549" spans="2:6">
      <c r="B2549" s="13"/>
      <c r="C2549" s="13"/>
      <c r="D2549" s="13"/>
      <c r="E2549" s="13"/>
      <c r="F2549" s="13"/>
    </row>
    <row r="2550" spans="2:6">
      <c r="B2550" s="13"/>
      <c r="C2550" s="13"/>
      <c r="D2550" s="13"/>
      <c r="E2550" s="13"/>
      <c r="F2550" s="13"/>
    </row>
    <row r="2551" spans="2:6">
      <c r="B2551" s="13"/>
      <c r="C2551" s="13"/>
      <c r="D2551" s="13"/>
      <c r="E2551" s="13"/>
      <c r="F2551" s="13"/>
    </row>
    <row r="2552" spans="2:6">
      <c r="B2552" s="13"/>
      <c r="C2552" s="13"/>
      <c r="D2552" s="13"/>
      <c r="E2552" s="13"/>
      <c r="F2552" s="13"/>
    </row>
    <row r="2553" spans="2:6">
      <c r="B2553" s="13"/>
      <c r="C2553" s="13"/>
      <c r="D2553" s="13"/>
      <c r="E2553" s="13"/>
      <c r="F2553" s="13"/>
    </row>
    <row r="2554" spans="2:6">
      <c r="B2554" s="13"/>
      <c r="C2554" s="13"/>
      <c r="D2554" s="13"/>
      <c r="E2554" s="13"/>
      <c r="F2554" s="13"/>
    </row>
    <row r="2555" spans="2:6">
      <c r="B2555" s="13"/>
      <c r="C2555" s="13"/>
      <c r="D2555" s="13"/>
      <c r="E2555" s="13"/>
      <c r="F2555" s="13"/>
    </row>
    <row r="2556" spans="2:6">
      <c r="B2556" s="13"/>
      <c r="C2556" s="13"/>
      <c r="D2556" s="13"/>
      <c r="E2556" s="13"/>
      <c r="F2556" s="13"/>
    </row>
    <row r="2557" spans="2:6">
      <c r="B2557" s="13"/>
      <c r="C2557" s="13"/>
      <c r="D2557" s="13"/>
      <c r="E2557" s="13"/>
      <c r="F2557" s="13"/>
    </row>
    <row r="2558" spans="2:6">
      <c r="B2558" s="13"/>
      <c r="C2558" s="13"/>
      <c r="D2558" s="13"/>
      <c r="E2558" s="13"/>
      <c r="F2558" s="13"/>
    </row>
    <row r="2559" spans="2:6">
      <c r="B2559" s="13"/>
      <c r="C2559" s="13"/>
      <c r="D2559" s="13"/>
      <c r="E2559" s="13"/>
      <c r="F2559" s="13"/>
    </row>
    <row r="2560" spans="2:6">
      <c r="B2560" s="13"/>
      <c r="C2560" s="13"/>
      <c r="D2560" s="13"/>
      <c r="E2560" s="13"/>
      <c r="F2560" s="13"/>
    </row>
    <row r="2561" spans="2:6">
      <c r="B2561" s="13"/>
      <c r="C2561" s="13"/>
      <c r="D2561" s="13"/>
      <c r="E2561" s="13"/>
      <c r="F2561" s="13"/>
    </row>
    <row r="2562" spans="2:6">
      <c r="B2562" s="13"/>
      <c r="C2562" s="13"/>
      <c r="D2562" s="13"/>
      <c r="E2562" s="13"/>
      <c r="F2562" s="13"/>
    </row>
    <row r="2563" spans="2:6">
      <c r="B2563" s="13"/>
      <c r="C2563" s="13"/>
      <c r="D2563" s="13"/>
      <c r="E2563" s="13"/>
      <c r="F2563" s="13"/>
    </row>
    <row r="2564" spans="2:6">
      <c r="B2564" s="13"/>
      <c r="C2564" s="13"/>
      <c r="D2564" s="13"/>
      <c r="E2564" s="13"/>
      <c r="F2564" s="13"/>
    </row>
    <row r="2565" spans="2:6">
      <c r="B2565" s="13"/>
      <c r="C2565" s="13"/>
      <c r="D2565" s="13"/>
      <c r="E2565" s="13"/>
      <c r="F2565" s="13"/>
    </row>
    <row r="2566" spans="2:6">
      <c r="B2566" s="13"/>
      <c r="C2566" s="13"/>
      <c r="D2566" s="13"/>
      <c r="E2566" s="13"/>
      <c r="F2566" s="13"/>
    </row>
    <row r="2567" spans="2:6">
      <c r="B2567" s="13"/>
      <c r="C2567" s="13"/>
      <c r="D2567" s="13"/>
      <c r="E2567" s="13"/>
      <c r="F2567" s="13"/>
    </row>
    <row r="2568" spans="2:6">
      <c r="B2568" s="13"/>
      <c r="C2568" s="13"/>
      <c r="D2568" s="13"/>
      <c r="E2568" s="13"/>
      <c r="F2568" s="13"/>
    </row>
    <row r="2569" spans="2:6">
      <c r="B2569" s="13"/>
      <c r="C2569" s="13"/>
      <c r="D2569" s="13"/>
      <c r="E2569" s="13"/>
      <c r="F2569" s="13"/>
    </row>
    <row r="2570" spans="2:6">
      <c r="B2570" s="13"/>
      <c r="C2570" s="13"/>
      <c r="D2570" s="13"/>
      <c r="E2570" s="13"/>
      <c r="F2570" s="13"/>
    </row>
    <row r="2571" spans="2:6">
      <c r="B2571" s="13"/>
      <c r="C2571" s="13"/>
      <c r="D2571" s="13"/>
      <c r="E2571" s="13"/>
      <c r="F2571" s="13"/>
    </row>
    <row r="2572" spans="2:6">
      <c r="B2572" s="13"/>
      <c r="C2572" s="13"/>
      <c r="D2572" s="13"/>
      <c r="E2572" s="13"/>
      <c r="F2572" s="13"/>
    </row>
    <row r="2573" spans="2:6">
      <c r="B2573" s="13"/>
      <c r="C2573" s="13"/>
      <c r="D2573" s="13"/>
      <c r="E2573" s="13"/>
      <c r="F2573" s="13"/>
    </row>
    <row r="2574" spans="2:6">
      <c r="B2574" s="13"/>
      <c r="C2574" s="13"/>
      <c r="D2574" s="13"/>
      <c r="E2574" s="13"/>
      <c r="F2574" s="13"/>
    </row>
    <row r="2575" spans="2:6">
      <c r="B2575" s="13"/>
      <c r="C2575" s="13"/>
      <c r="D2575" s="13"/>
      <c r="E2575" s="13"/>
      <c r="F2575" s="13"/>
    </row>
    <row r="2576" spans="2:6">
      <c r="B2576" s="13"/>
      <c r="C2576" s="13"/>
      <c r="D2576" s="13"/>
      <c r="E2576" s="13"/>
      <c r="F2576" s="13"/>
    </row>
    <row r="2577" spans="2:6">
      <c r="B2577" s="13"/>
      <c r="C2577" s="13"/>
      <c r="D2577" s="13"/>
      <c r="E2577" s="13"/>
      <c r="F2577" s="13"/>
    </row>
    <row r="2578" spans="2:6">
      <c r="B2578" s="13"/>
      <c r="C2578" s="13"/>
      <c r="D2578" s="13"/>
      <c r="E2578" s="13"/>
      <c r="F2578" s="13"/>
    </row>
    <row r="2579" spans="2:6">
      <c r="B2579" s="13"/>
      <c r="C2579" s="13"/>
      <c r="D2579" s="13"/>
      <c r="E2579" s="13"/>
      <c r="F2579" s="13"/>
    </row>
    <row r="2580" spans="2:6">
      <c r="B2580" s="13"/>
      <c r="C2580" s="13"/>
      <c r="D2580" s="13"/>
      <c r="E2580" s="13"/>
      <c r="F2580" s="13"/>
    </row>
    <row r="2581" spans="2:6">
      <c r="B2581" s="13"/>
      <c r="C2581" s="13"/>
      <c r="D2581" s="13"/>
      <c r="E2581" s="13"/>
      <c r="F2581" s="13"/>
    </row>
    <row r="2582" spans="2:6">
      <c r="B2582" s="13"/>
      <c r="C2582" s="13"/>
      <c r="D2582" s="13"/>
      <c r="E2582" s="13"/>
      <c r="F2582" s="13"/>
    </row>
    <row r="2583" spans="2:6">
      <c r="B2583" s="13"/>
      <c r="C2583" s="13"/>
      <c r="D2583" s="13"/>
      <c r="E2583" s="13"/>
      <c r="F2583" s="13"/>
    </row>
    <row r="2584" spans="2:6">
      <c r="B2584" s="13"/>
      <c r="C2584" s="13"/>
      <c r="D2584" s="13"/>
      <c r="E2584" s="13"/>
      <c r="F2584" s="13"/>
    </row>
    <row r="2585" spans="2:6">
      <c r="B2585" s="13"/>
      <c r="C2585" s="13"/>
      <c r="D2585" s="13"/>
      <c r="E2585" s="13"/>
      <c r="F2585" s="13"/>
    </row>
    <row r="2586" spans="2:6">
      <c r="B2586" s="13"/>
      <c r="C2586" s="13"/>
      <c r="D2586" s="13"/>
      <c r="E2586" s="13"/>
      <c r="F2586" s="13"/>
    </row>
    <row r="2587" spans="2:6">
      <c r="B2587" s="13"/>
      <c r="C2587" s="13"/>
      <c r="D2587" s="13"/>
      <c r="E2587" s="13"/>
      <c r="F2587" s="13"/>
    </row>
    <row r="2588" spans="2:6">
      <c r="B2588" s="13"/>
      <c r="C2588" s="13"/>
      <c r="D2588" s="13"/>
      <c r="E2588" s="13"/>
      <c r="F2588" s="13"/>
    </row>
    <row r="2589" spans="2:6">
      <c r="B2589" s="13"/>
      <c r="C2589" s="13"/>
      <c r="D2589" s="13"/>
      <c r="E2589" s="13"/>
      <c r="F2589" s="13"/>
    </row>
    <row r="2590" spans="2:6">
      <c r="B2590" s="13"/>
      <c r="C2590" s="13"/>
      <c r="D2590" s="13"/>
      <c r="E2590" s="13"/>
      <c r="F2590" s="13"/>
    </row>
    <row r="2591" spans="2:6">
      <c r="B2591" s="13"/>
      <c r="C2591" s="13"/>
      <c r="D2591" s="13"/>
      <c r="E2591" s="13"/>
      <c r="F2591" s="13"/>
    </row>
    <row r="2592" spans="2:6">
      <c r="B2592" s="13"/>
      <c r="C2592" s="13"/>
      <c r="D2592" s="13"/>
      <c r="E2592" s="13"/>
      <c r="F2592" s="13"/>
    </row>
    <row r="2593" spans="2:6">
      <c r="B2593" s="13"/>
      <c r="C2593" s="13"/>
      <c r="D2593" s="13"/>
      <c r="E2593" s="13"/>
      <c r="F2593" s="13"/>
    </row>
    <row r="2594" spans="2:6">
      <c r="B2594" s="13"/>
      <c r="C2594" s="13"/>
      <c r="D2594" s="13"/>
      <c r="E2594" s="13"/>
      <c r="F2594" s="13"/>
    </row>
    <row r="2595" spans="2:6">
      <c r="B2595" s="13"/>
      <c r="C2595" s="13"/>
      <c r="D2595" s="13"/>
      <c r="E2595" s="13"/>
      <c r="F2595" s="13"/>
    </row>
    <row r="2596" spans="2:6">
      <c r="B2596" s="13"/>
      <c r="C2596" s="13"/>
      <c r="D2596" s="13"/>
      <c r="E2596" s="13"/>
      <c r="F2596" s="13"/>
    </row>
    <row r="2597" spans="2:6">
      <c r="B2597" s="13"/>
      <c r="C2597" s="13"/>
      <c r="D2597" s="13"/>
      <c r="E2597" s="13"/>
      <c r="F2597" s="13"/>
    </row>
    <row r="2598" spans="2:6">
      <c r="B2598" s="13"/>
      <c r="C2598" s="13"/>
      <c r="D2598" s="13"/>
      <c r="E2598" s="13"/>
      <c r="F2598" s="13"/>
    </row>
    <row r="2599" spans="2:6">
      <c r="B2599" s="13"/>
      <c r="C2599" s="13"/>
      <c r="D2599" s="13"/>
      <c r="E2599" s="13"/>
      <c r="F2599" s="13"/>
    </row>
    <row r="2600" spans="2:6">
      <c r="B2600" s="13"/>
      <c r="C2600" s="13"/>
      <c r="D2600" s="13"/>
      <c r="E2600" s="13"/>
      <c r="F2600" s="13"/>
    </row>
    <row r="2601" spans="2:6">
      <c r="B2601" s="13"/>
      <c r="C2601" s="13"/>
      <c r="D2601" s="13"/>
      <c r="E2601" s="13"/>
      <c r="F2601" s="13"/>
    </row>
    <row r="2602" spans="2:6">
      <c r="B2602" s="13"/>
      <c r="C2602" s="13"/>
      <c r="D2602" s="13"/>
      <c r="E2602" s="13"/>
      <c r="F2602" s="13"/>
    </row>
    <row r="2603" spans="2:6">
      <c r="B2603" s="13"/>
      <c r="C2603" s="13"/>
      <c r="D2603" s="13"/>
      <c r="E2603" s="13"/>
      <c r="F2603" s="13"/>
    </row>
    <row r="2604" spans="2:6">
      <c r="B2604" s="13"/>
      <c r="C2604" s="13"/>
      <c r="D2604" s="13"/>
      <c r="E2604" s="13"/>
      <c r="F2604" s="13"/>
    </row>
    <row r="2605" spans="2:6">
      <c r="B2605" s="13"/>
      <c r="C2605" s="13"/>
      <c r="D2605" s="13"/>
      <c r="E2605" s="13"/>
      <c r="F2605" s="13"/>
    </row>
    <row r="2606" spans="2:6">
      <c r="B2606" s="13"/>
      <c r="C2606" s="13"/>
      <c r="D2606" s="13"/>
      <c r="E2606" s="13"/>
      <c r="F2606" s="13"/>
    </row>
    <row r="2607" spans="2:6">
      <c r="B2607" s="13"/>
      <c r="C2607" s="13"/>
      <c r="D2607" s="13"/>
      <c r="E2607" s="13"/>
      <c r="F2607" s="13"/>
    </row>
    <row r="2608" spans="2:6">
      <c r="B2608" s="13"/>
      <c r="C2608" s="13"/>
      <c r="D2608" s="13"/>
      <c r="E2608" s="13"/>
      <c r="F2608" s="13"/>
    </row>
    <row r="2609" spans="2:6">
      <c r="B2609" s="13"/>
      <c r="C2609" s="13"/>
      <c r="D2609" s="13"/>
      <c r="E2609" s="13"/>
      <c r="F2609" s="13"/>
    </row>
    <row r="2610" spans="2:6">
      <c r="B2610" s="13"/>
      <c r="C2610" s="13"/>
      <c r="D2610" s="13"/>
      <c r="E2610" s="13"/>
      <c r="F2610" s="13"/>
    </row>
    <row r="2611" spans="2:6">
      <c r="B2611" s="13"/>
      <c r="C2611" s="13"/>
      <c r="D2611" s="13"/>
      <c r="E2611" s="13"/>
      <c r="F2611" s="13"/>
    </row>
    <row r="2612" spans="2:6">
      <c r="B2612" s="13"/>
      <c r="C2612" s="13"/>
      <c r="D2612" s="13"/>
      <c r="E2612" s="13"/>
      <c r="F2612" s="13"/>
    </row>
    <row r="2613" spans="2:6">
      <c r="B2613" s="13"/>
      <c r="C2613" s="13"/>
      <c r="D2613" s="13"/>
      <c r="E2613" s="13"/>
      <c r="F2613" s="13"/>
    </row>
    <row r="2614" spans="2:6">
      <c r="B2614" s="13"/>
      <c r="C2614" s="13"/>
      <c r="D2614" s="13"/>
      <c r="E2614" s="13"/>
      <c r="F2614" s="13"/>
    </row>
    <row r="2615" spans="2:6">
      <c r="B2615" s="13"/>
      <c r="C2615" s="13"/>
      <c r="D2615" s="13"/>
      <c r="E2615" s="13"/>
      <c r="F2615" s="13"/>
    </row>
    <row r="2616" spans="2:6">
      <c r="B2616" s="13"/>
      <c r="C2616" s="13"/>
      <c r="D2616" s="13"/>
      <c r="E2616" s="13"/>
      <c r="F2616" s="13"/>
    </row>
    <row r="2617" spans="2:6">
      <c r="B2617" s="13"/>
      <c r="C2617" s="13"/>
      <c r="D2617" s="13"/>
      <c r="E2617" s="13"/>
      <c r="F2617" s="13"/>
    </row>
    <row r="2618" spans="2:6">
      <c r="B2618" s="13"/>
      <c r="C2618" s="13"/>
      <c r="D2618" s="13"/>
      <c r="E2618" s="13"/>
      <c r="F2618" s="13"/>
    </row>
    <row r="2619" spans="2:6">
      <c r="B2619" s="13"/>
      <c r="C2619" s="13"/>
      <c r="D2619" s="13"/>
      <c r="E2619" s="13"/>
      <c r="F2619" s="13"/>
    </row>
    <row r="2620" spans="2:6">
      <c r="B2620" s="13"/>
      <c r="C2620" s="13"/>
      <c r="D2620" s="13"/>
      <c r="E2620" s="13"/>
      <c r="F2620" s="13"/>
    </row>
    <row r="2621" spans="2:6">
      <c r="B2621" s="13"/>
      <c r="C2621" s="13"/>
      <c r="D2621" s="13"/>
      <c r="E2621" s="13"/>
      <c r="F2621" s="13"/>
    </row>
    <row r="2622" spans="2:6">
      <c r="B2622" s="13"/>
      <c r="C2622" s="13"/>
      <c r="D2622" s="13"/>
      <c r="E2622" s="13"/>
      <c r="F2622" s="13"/>
    </row>
    <row r="2623" spans="2:6">
      <c r="B2623" s="13"/>
      <c r="C2623" s="13"/>
      <c r="D2623" s="13"/>
      <c r="E2623" s="13"/>
      <c r="F2623" s="13"/>
    </row>
    <row r="2624" spans="2:6">
      <c r="B2624" s="13"/>
      <c r="C2624" s="13"/>
      <c r="D2624" s="13"/>
      <c r="E2624" s="13"/>
      <c r="F2624" s="13"/>
    </row>
    <row r="2625" spans="2:6">
      <c r="B2625" s="13"/>
      <c r="C2625" s="13"/>
      <c r="D2625" s="13"/>
      <c r="E2625" s="13"/>
      <c r="F2625" s="13"/>
    </row>
    <row r="2626" spans="2:6">
      <c r="B2626" s="13"/>
      <c r="C2626" s="13"/>
      <c r="D2626" s="13"/>
      <c r="E2626" s="13"/>
      <c r="F2626" s="13"/>
    </row>
    <row r="2627" spans="2:6">
      <c r="B2627" s="13"/>
      <c r="C2627" s="13"/>
      <c r="D2627" s="13"/>
      <c r="E2627" s="13"/>
      <c r="F2627" s="13"/>
    </row>
    <row r="2628" spans="2:6">
      <c r="B2628" s="13"/>
      <c r="C2628" s="13"/>
      <c r="D2628" s="13"/>
      <c r="E2628" s="13"/>
      <c r="F2628" s="13"/>
    </row>
    <row r="2629" spans="2:6">
      <c r="B2629" s="13"/>
      <c r="C2629" s="13"/>
      <c r="D2629" s="13"/>
      <c r="E2629" s="13"/>
      <c r="F2629" s="13"/>
    </row>
    <row r="2630" spans="2:6">
      <c r="B2630" s="13"/>
      <c r="C2630" s="13"/>
      <c r="D2630" s="13"/>
      <c r="E2630" s="13"/>
      <c r="F2630" s="13"/>
    </row>
    <row r="2631" spans="2:6">
      <c r="B2631" s="13"/>
      <c r="C2631" s="13"/>
      <c r="D2631" s="13"/>
      <c r="E2631" s="13"/>
      <c r="F2631" s="13"/>
    </row>
    <row r="2632" spans="2:6">
      <c r="B2632" s="13"/>
      <c r="C2632" s="13"/>
      <c r="D2632" s="13"/>
      <c r="E2632" s="13"/>
      <c r="F2632" s="13"/>
    </row>
    <row r="2633" spans="2:6">
      <c r="B2633" s="13"/>
      <c r="C2633" s="13"/>
      <c r="D2633" s="13"/>
      <c r="E2633" s="13"/>
      <c r="F2633" s="13"/>
    </row>
    <row r="2634" spans="2:6">
      <c r="B2634" s="13"/>
      <c r="C2634" s="13"/>
      <c r="D2634" s="13"/>
      <c r="E2634" s="13"/>
      <c r="F2634" s="13"/>
    </row>
    <row r="2635" spans="2:6">
      <c r="B2635" s="13"/>
      <c r="C2635" s="13"/>
      <c r="D2635" s="13"/>
      <c r="E2635" s="13"/>
      <c r="F2635" s="13"/>
    </row>
    <row r="2636" spans="2:6">
      <c r="B2636" s="13"/>
      <c r="C2636" s="13"/>
      <c r="D2636" s="13"/>
      <c r="E2636" s="13"/>
      <c r="F2636" s="13"/>
    </row>
    <row r="2637" spans="2:6">
      <c r="B2637" s="13"/>
      <c r="C2637" s="13"/>
      <c r="D2637" s="13"/>
      <c r="E2637" s="13"/>
      <c r="F2637" s="13"/>
    </row>
    <row r="2638" spans="2:6">
      <c r="B2638" s="13"/>
      <c r="C2638" s="13"/>
      <c r="D2638" s="13"/>
      <c r="E2638" s="13"/>
      <c r="F2638" s="13"/>
    </row>
    <row r="2639" spans="2:6">
      <c r="B2639" s="13"/>
      <c r="C2639" s="13"/>
      <c r="D2639" s="13"/>
      <c r="E2639" s="13"/>
      <c r="F2639" s="13"/>
    </row>
    <row r="2640" spans="2:6">
      <c r="B2640" s="13"/>
      <c r="C2640" s="13"/>
      <c r="D2640" s="13"/>
      <c r="E2640" s="13"/>
      <c r="F2640" s="13"/>
    </row>
    <row r="2641" spans="2:6">
      <c r="B2641" s="13"/>
      <c r="C2641" s="13"/>
      <c r="D2641" s="13"/>
      <c r="E2641" s="13"/>
      <c r="F2641" s="13"/>
    </row>
    <row r="2642" spans="2:6">
      <c r="B2642" s="13"/>
      <c r="C2642" s="13"/>
      <c r="D2642" s="13"/>
      <c r="E2642" s="13"/>
      <c r="F2642" s="13"/>
    </row>
    <row r="2643" spans="2:6">
      <c r="B2643" s="13"/>
      <c r="C2643" s="13"/>
      <c r="D2643" s="13"/>
      <c r="E2643" s="13"/>
      <c r="F2643" s="13"/>
    </row>
    <row r="2644" spans="2:6">
      <c r="B2644" s="13"/>
      <c r="C2644" s="13"/>
      <c r="D2644" s="13"/>
      <c r="E2644" s="13"/>
      <c r="F2644" s="13"/>
    </row>
    <row r="2645" spans="2:6">
      <c r="B2645" s="13"/>
      <c r="C2645" s="13"/>
      <c r="D2645" s="13"/>
      <c r="E2645" s="13"/>
      <c r="F2645" s="13"/>
    </row>
    <row r="2646" spans="2:6">
      <c r="B2646" s="13"/>
      <c r="C2646" s="13"/>
      <c r="D2646" s="13"/>
      <c r="E2646" s="13"/>
      <c r="F2646" s="13"/>
    </row>
    <row r="2647" spans="2:6">
      <c r="B2647" s="13"/>
      <c r="C2647" s="13"/>
      <c r="D2647" s="13"/>
      <c r="E2647" s="13"/>
      <c r="F2647" s="13"/>
    </row>
    <row r="2648" spans="2:6">
      <c r="B2648" s="13"/>
      <c r="C2648" s="13"/>
      <c r="D2648" s="13"/>
      <c r="E2648" s="13"/>
      <c r="F2648" s="13"/>
    </row>
    <row r="2649" spans="2:6">
      <c r="B2649" s="13"/>
      <c r="C2649" s="13"/>
      <c r="D2649" s="13"/>
      <c r="E2649" s="13"/>
      <c r="F2649" s="13"/>
    </row>
    <row r="2650" spans="2:6">
      <c r="B2650" s="13"/>
      <c r="C2650" s="13"/>
      <c r="D2650" s="13"/>
      <c r="E2650" s="13"/>
      <c r="F2650" s="13"/>
    </row>
    <row r="2651" spans="2:6">
      <c r="B2651" s="13"/>
      <c r="C2651" s="13"/>
      <c r="D2651" s="13"/>
      <c r="E2651" s="13"/>
      <c r="F2651" s="13"/>
    </row>
    <row r="2652" spans="2:6">
      <c r="B2652" s="13"/>
      <c r="C2652" s="13"/>
      <c r="D2652" s="13"/>
      <c r="E2652" s="13"/>
      <c r="F2652" s="13"/>
    </row>
    <row r="2653" spans="2:6">
      <c r="B2653" s="13"/>
      <c r="C2653" s="13"/>
      <c r="D2653" s="13"/>
      <c r="E2653" s="13"/>
      <c r="F2653" s="13"/>
    </row>
    <row r="2654" spans="2:6">
      <c r="B2654" s="13"/>
      <c r="C2654" s="13"/>
      <c r="D2654" s="13"/>
      <c r="E2654" s="13"/>
      <c r="F2654" s="13"/>
    </row>
    <row r="2655" spans="2:6">
      <c r="B2655" s="13"/>
      <c r="C2655" s="13"/>
      <c r="D2655" s="13"/>
      <c r="E2655" s="13"/>
      <c r="F2655" s="13"/>
    </row>
    <row r="2656" spans="2:6">
      <c r="B2656" s="13"/>
      <c r="C2656" s="13"/>
      <c r="D2656" s="13"/>
      <c r="E2656" s="13"/>
      <c r="F2656" s="13"/>
    </row>
    <row r="2657" spans="2:6">
      <c r="B2657" s="13"/>
      <c r="C2657" s="13"/>
      <c r="D2657" s="13"/>
      <c r="E2657" s="13"/>
      <c r="F2657" s="13"/>
    </row>
    <row r="2658" spans="2:6">
      <c r="B2658" s="13"/>
      <c r="C2658" s="13"/>
      <c r="D2658" s="13"/>
      <c r="E2658" s="13"/>
      <c r="F2658" s="13"/>
    </row>
    <row r="2659" spans="2:6">
      <c r="B2659" s="13"/>
      <c r="C2659" s="13"/>
      <c r="D2659" s="13"/>
      <c r="E2659" s="13"/>
      <c r="F2659" s="13"/>
    </row>
    <row r="2660" spans="2:6">
      <c r="B2660" s="13"/>
      <c r="C2660" s="13"/>
      <c r="D2660" s="13"/>
      <c r="E2660" s="13"/>
      <c r="F2660" s="13"/>
    </row>
    <row r="2661" spans="2:6">
      <c r="B2661" s="13"/>
      <c r="C2661" s="13"/>
      <c r="D2661" s="13"/>
      <c r="E2661" s="13"/>
      <c r="F2661" s="13"/>
    </row>
    <row r="2662" spans="2:6">
      <c r="B2662" s="13"/>
      <c r="C2662" s="13"/>
      <c r="D2662" s="13"/>
      <c r="E2662" s="13"/>
      <c r="F2662" s="13"/>
    </row>
    <row r="2663" spans="2:6">
      <c r="B2663" s="13"/>
      <c r="C2663" s="13"/>
      <c r="D2663" s="13"/>
      <c r="E2663" s="13"/>
      <c r="F2663" s="13"/>
    </row>
    <row r="2664" spans="2:6">
      <c r="B2664" s="13"/>
      <c r="C2664" s="13"/>
      <c r="D2664" s="13"/>
      <c r="E2664" s="13"/>
      <c r="F2664" s="13"/>
    </row>
    <row r="2665" spans="2:6">
      <c r="B2665" s="13"/>
      <c r="C2665" s="13"/>
      <c r="D2665" s="13"/>
      <c r="E2665" s="13"/>
      <c r="F2665" s="13"/>
    </row>
    <row r="2666" spans="2:6">
      <c r="B2666" s="13"/>
      <c r="C2666" s="13"/>
      <c r="D2666" s="13"/>
      <c r="E2666" s="13"/>
      <c r="F2666" s="13"/>
    </row>
    <row r="2667" spans="2:6">
      <c r="B2667" s="13"/>
      <c r="C2667" s="13"/>
      <c r="D2667" s="13"/>
      <c r="E2667" s="13"/>
      <c r="F2667" s="13"/>
    </row>
    <row r="2668" spans="2:6">
      <c r="B2668" s="13"/>
      <c r="C2668" s="13"/>
      <c r="D2668" s="13"/>
      <c r="E2668" s="13"/>
      <c r="F2668" s="13"/>
    </row>
    <row r="2669" spans="2:6">
      <c r="B2669" s="13"/>
      <c r="C2669" s="13"/>
      <c r="D2669" s="13"/>
      <c r="E2669" s="13"/>
      <c r="F2669" s="13"/>
    </row>
    <row r="2670" spans="2:6">
      <c r="B2670" s="13"/>
      <c r="C2670" s="13"/>
      <c r="D2670" s="13"/>
      <c r="E2670" s="13"/>
      <c r="F2670" s="13"/>
    </row>
    <row r="2671" spans="2:6">
      <c r="B2671" s="13"/>
      <c r="C2671" s="13"/>
      <c r="D2671" s="13"/>
      <c r="E2671" s="13"/>
      <c r="F2671" s="13"/>
    </row>
    <row r="2672" spans="2:6">
      <c r="B2672" s="13"/>
      <c r="C2672" s="13"/>
      <c r="D2672" s="13"/>
      <c r="E2672" s="13"/>
      <c r="F2672" s="13"/>
    </row>
    <row r="2673" spans="2:6">
      <c r="B2673" s="13"/>
      <c r="C2673" s="13"/>
      <c r="D2673" s="13"/>
      <c r="E2673" s="13"/>
      <c r="F2673" s="13"/>
    </row>
    <row r="2674" spans="2:6">
      <c r="B2674" s="13"/>
      <c r="C2674" s="13"/>
      <c r="D2674" s="13"/>
      <c r="E2674" s="13"/>
      <c r="F2674" s="13"/>
    </row>
    <row r="2675" spans="2:6">
      <c r="B2675" s="13"/>
      <c r="C2675" s="13"/>
      <c r="D2675" s="13"/>
      <c r="E2675" s="13"/>
      <c r="F2675" s="13"/>
    </row>
    <row r="2676" spans="2:6">
      <c r="B2676" s="13"/>
      <c r="C2676" s="13"/>
      <c r="D2676" s="13"/>
      <c r="E2676" s="13"/>
      <c r="F2676" s="13"/>
    </row>
    <row r="2677" spans="2:6">
      <c r="B2677" s="13"/>
      <c r="C2677" s="13"/>
      <c r="D2677" s="13"/>
      <c r="E2677" s="13"/>
      <c r="F2677" s="13"/>
    </row>
    <row r="2678" spans="2:6">
      <c r="B2678" s="13"/>
      <c r="C2678" s="13"/>
      <c r="D2678" s="13"/>
      <c r="E2678" s="13"/>
      <c r="F2678" s="13"/>
    </row>
    <row r="2679" spans="2:6">
      <c r="B2679" s="13"/>
      <c r="C2679" s="13"/>
      <c r="D2679" s="13"/>
      <c r="E2679" s="13"/>
      <c r="F2679" s="13"/>
    </row>
    <row r="2680" spans="2:6">
      <c r="B2680" s="13"/>
      <c r="C2680" s="13"/>
      <c r="D2680" s="13"/>
      <c r="E2680" s="13"/>
      <c r="F2680" s="13"/>
    </row>
    <row r="2681" spans="2:6">
      <c r="B2681" s="13"/>
      <c r="C2681" s="13"/>
      <c r="D2681" s="13"/>
      <c r="E2681" s="13"/>
      <c r="F2681" s="13"/>
    </row>
    <row r="2682" spans="2:6">
      <c r="B2682" s="13"/>
      <c r="C2682" s="13"/>
      <c r="D2682" s="13"/>
      <c r="E2682" s="13"/>
      <c r="F2682" s="13"/>
    </row>
    <row r="2683" spans="2:6">
      <c r="B2683" s="13"/>
      <c r="C2683" s="13"/>
      <c r="D2683" s="13"/>
      <c r="E2683" s="13"/>
      <c r="F2683" s="13"/>
    </row>
    <row r="2684" spans="2:6">
      <c r="B2684" s="13"/>
      <c r="C2684" s="13"/>
      <c r="D2684" s="13"/>
      <c r="E2684" s="13"/>
      <c r="F2684" s="13"/>
    </row>
    <row r="2685" spans="2:6">
      <c r="B2685" s="13"/>
      <c r="C2685" s="13"/>
      <c r="D2685" s="13"/>
      <c r="E2685" s="13"/>
      <c r="F2685" s="13"/>
    </row>
    <row r="2686" spans="2:6">
      <c r="B2686" s="13"/>
      <c r="C2686" s="13"/>
      <c r="D2686" s="13"/>
      <c r="E2686" s="13"/>
      <c r="F2686" s="13"/>
    </row>
    <row r="2687" spans="2:6">
      <c r="B2687" s="13"/>
      <c r="C2687" s="13"/>
      <c r="D2687" s="13"/>
      <c r="E2687" s="13"/>
      <c r="F2687" s="13"/>
    </row>
    <row r="2688" spans="2:6">
      <c r="B2688" s="13"/>
      <c r="C2688" s="13"/>
      <c r="D2688" s="13"/>
      <c r="E2688" s="13"/>
      <c r="F2688" s="13"/>
    </row>
    <row r="2689" spans="2:6">
      <c r="B2689" s="13"/>
      <c r="C2689" s="13"/>
      <c r="D2689" s="13"/>
      <c r="E2689" s="13"/>
      <c r="F2689" s="13"/>
    </row>
    <row r="2690" spans="2:6">
      <c r="B2690" s="13"/>
      <c r="C2690" s="13"/>
      <c r="D2690" s="13"/>
      <c r="E2690" s="13"/>
      <c r="F2690" s="13"/>
    </row>
    <row r="2691" spans="2:6">
      <c r="B2691" s="13"/>
      <c r="C2691" s="13"/>
      <c r="D2691" s="13"/>
      <c r="E2691" s="13"/>
      <c r="F2691" s="13"/>
    </row>
    <row r="2692" spans="2:6">
      <c r="B2692" s="13"/>
      <c r="C2692" s="13"/>
      <c r="D2692" s="13"/>
      <c r="E2692" s="13"/>
      <c r="F2692" s="13"/>
    </row>
    <row r="2693" spans="2:6">
      <c r="B2693" s="13"/>
      <c r="C2693" s="13"/>
      <c r="D2693" s="13"/>
      <c r="E2693" s="13"/>
      <c r="F2693" s="13"/>
    </row>
    <row r="2694" spans="2:6">
      <c r="B2694" s="13"/>
      <c r="C2694" s="13"/>
      <c r="D2694" s="13"/>
      <c r="E2694" s="13"/>
      <c r="F2694" s="13"/>
    </row>
    <row r="2695" spans="2:6">
      <c r="B2695" s="13"/>
      <c r="C2695" s="13"/>
      <c r="D2695" s="13"/>
      <c r="E2695" s="13"/>
      <c r="F2695" s="13"/>
    </row>
    <row r="2696" spans="2:6">
      <c r="B2696" s="13"/>
      <c r="C2696" s="13"/>
      <c r="D2696" s="13"/>
      <c r="E2696" s="13"/>
      <c r="F2696" s="13"/>
    </row>
    <row r="2697" spans="2:6">
      <c r="B2697" s="13"/>
      <c r="C2697" s="13"/>
      <c r="D2697" s="13"/>
      <c r="E2697" s="13"/>
      <c r="F2697" s="13"/>
    </row>
    <row r="2698" spans="2:6">
      <c r="B2698" s="13"/>
      <c r="C2698" s="13"/>
      <c r="D2698" s="13"/>
      <c r="E2698" s="13"/>
      <c r="F2698" s="13"/>
    </row>
    <row r="2699" spans="2:6">
      <c r="B2699" s="13"/>
      <c r="C2699" s="13"/>
      <c r="D2699" s="13"/>
      <c r="E2699" s="13"/>
      <c r="F2699" s="13"/>
    </row>
    <row r="2700" spans="2:6">
      <c r="B2700" s="13"/>
      <c r="C2700" s="13"/>
      <c r="D2700" s="13"/>
      <c r="E2700" s="13"/>
      <c r="F2700" s="13"/>
    </row>
    <row r="2701" spans="2:6">
      <c r="B2701" s="13"/>
      <c r="C2701" s="13"/>
      <c r="D2701" s="13"/>
      <c r="E2701" s="13"/>
      <c r="F2701" s="13"/>
    </row>
    <row r="2702" spans="2:6">
      <c r="B2702" s="13"/>
      <c r="C2702" s="13"/>
      <c r="D2702" s="13"/>
      <c r="E2702" s="13"/>
      <c r="F2702" s="13"/>
    </row>
    <row r="2703" spans="2:6">
      <c r="B2703" s="13"/>
      <c r="C2703" s="13"/>
      <c r="D2703" s="13"/>
      <c r="E2703" s="13"/>
      <c r="F2703" s="13"/>
    </row>
    <row r="2704" spans="2:6">
      <c r="B2704" s="13"/>
      <c r="C2704" s="13"/>
      <c r="D2704" s="13"/>
      <c r="E2704" s="13"/>
      <c r="F2704" s="13"/>
    </row>
    <row r="2705" spans="2:6">
      <c r="B2705" s="13"/>
      <c r="C2705" s="13"/>
      <c r="D2705" s="13"/>
      <c r="E2705" s="13"/>
      <c r="F2705" s="13"/>
    </row>
    <row r="2706" spans="2:6">
      <c r="B2706" s="13"/>
      <c r="C2706" s="13"/>
      <c r="D2706" s="13"/>
      <c r="E2706" s="13"/>
      <c r="F2706" s="13"/>
    </row>
    <row r="2707" spans="2:6">
      <c r="B2707" s="13"/>
      <c r="C2707" s="13"/>
      <c r="D2707" s="13"/>
      <c r="E2707" s="13"/>
      <c r="F2707" s="13"/>
    </row>
    <row r="2708" spans="2:6">
      <c r="B2708" s="13"/>
      <c r="C2708" s="13"/>
      <c r="D2708" s="13"/>
      <c r="E2708" s="13"/>
      <c r="F2708" s="13"/>
    </row>
    <row r="2709" spans="2:6">
      <c r="B2709" s="13"/>
      <c r="C2709" s="13"/>
      <c r="D2709" s="13"/>
      <c r="E2709" s="13"/>
      <c r="F2709" s="13"/>
    </row>
    <row r="2710" spans="2:6">
      <c r="B2710" s="13"/>
      <c r="C2710" s="13"/>
      <c r="D2710" s="13"/>
      <c r="E2710" s="13"/>
      <c r="F2710" s="13"/>
    </row>
    <row r="2711" spans="2:6">
      <c r="B2711" s="13"/>
      <c r="C2711" s="13"/>
      <c r="D2711" s="13"/>
      <c r="E2711" s="13"/>
      <c r="F2711" s="13"/>
    </row>
    <row r="2712" spans="2:6">
      <c r="B2712" s="13"/>
      <c r="C2712" s="13"/>
      <c r="D2712" s="13"/>
      <c r="E2712" s="13"/>
      <c r="F2712" s="13"/>
    </row>
    <row r="2713" spans="2:6">
      <c r="B2713" s="13"/>
      <c r="C2713" s="13"/>
      <c r="D2713" s="13"/>
      <c r="E2713" s="13"/>
      <c r="F2713" s="13"/>
    </row>
    <row r="2714" spans="2:6">
      <c r="B2714" s="13"/>
      <c r="C2714" s="13"/>
      <c r="D2714" s="13"/>
      <c r="E2714" s="13"/>
      <c r="F2714" s="13"/>
    </row>
    <row r="2715" spans="2:6">
      <c r="B2715" s="13"/>
      <c r="C2715" s="13"/>
      <c r="D2715" s="13"/>
      <c r="E2715" s="13"/>
      <c r="F2715" s="13"/>
    </row>
    <row r="2716" spans="2:6">
      <c r="B2716" s="13"/>
      <c r="C2716" s="13"/>
      <c r="D2716" s="13"/>
      <c r="E2716" s="13"/>
      <c r="F2716" s="13"/>
    </row>
    <row r="2717" spans="2:6">
      <c r="B2717" s="13"/>
      <c r="C2717" s="13"/>
      <c r="D2717" s="13"/>
      <c r="E2717" s="13"/>
      <c r="F2717" s="13"/>
    </row>
    <row r="2718" spans="2:6">
      <c r="B2718" s="13"/>
      <c r="C2718" s="13"/>
      <c r="D2718" s="13"/>
      <c r="E2718" s="13"/>
      <c r="F2718" s="13"/>
    </row>
    <row r="2719" spans="2:6">
      <c r="B2719" s="13"/>
      <c r="C2719" s="13"/>
      <c r="D2719" s="13"/>
      <c r="E2719" s="13"/>
      <c r="F2719" s="13"/>
    </row>
    <row r="2720" spans="2:6">
      <c r="B2720" s="13"/>
      <c r="C2720" s="13"/>
      <c r="D2720" s="13"/>
      <c r="E2720" s="13"/>
      <c r="F2720" s="13"/>
    </row>
    <row r="2721" spans="2:6">
      <c r="B2721" s="13"/>
      <c r="C2721" s="13"/>
      <c r="D2721" s="13"/>
      <c r="E2721" s="13"/>
      <c r="F2721" s="13"/>
    </row>
    <row r="2722" spans="2:6">
      <c r="B2722" s="13"/>
      <c r="C2722" s="13"/>
      <c r="D2722" s="13"/>
      <c r="E2722" s="13"/>
      <c r="F2722" s="13"/>
    </row>
    <row r="2723" spans="2:6">
      <c r="B2723" s="13"/>
      <c r="C2723" s="13"/>
      <c r="D2723" s="13"/>
      <c r="E2723" s="13"/>
      <c r="F2723" s="13"/>
    </row>
    <row r="2724" spans="2:6">
      <c r="B2724" s="13"/>
      <c r="C2724" s="13"/>
      <c r="D2724" s="13"/>
      <c r="E2724" s="13"/>
      <c r="F2724" s="13"/>
    </row>
    <row r="2725" spans="2:6">
      <c r="B2725" s="13"/>
      <c r="C2725" s="13"/>
      <c r="D2725" s="13"/>
      <c r="E2725" s="13"/>
      <c r="F2725" s="13"/>
    </row>
    <row r="2726" spans="2:6">
      <c r="B2726" s="13"/>
      <c r="C2726" s="13"/>
      <c r="D2726" s="13"/>
      <c r="E2726" s="13"/>
      <c r="F2726" s="13"/>
    </row>
    <row r="2727" spans="2:6">
      <c r="B2727" s="13"/>
      <c r="C2727" s="13"/>
      <c r="D2727" s="13"/>
      <c r="E2727" s="13"/>
      <c r="F2727" s="13"/>
    </row>
    <row r="2728" spans="2:6">
      <c r="B2728" s="13"/>
      <c r="C2728" s="13"/>
      <c r="D2728" s="13"/>
      <c r="E2728" s="13"/>
      <c r="F2728" s="13"/>
    </row>
    <row r="2729" spans="2:6">
      <c r="B2729" s="13"/>
      <c r="C2729" s="13"/>
      <c r="D2729" s="13"/>
      <c r="E2729" s="13"/>
      <c r="F2729" s="13"/>
    </row>
    <row r="2730" spans="2:6">
      <c r="B2730" s="13"/>
      <c r="C2730" s="13"/>
      <c r="D2730" s="13"/>
      <c r="E2730" s="13"/>
      <c r="F2730" s="13"/>
    </row>
    <row r="2731" spans="2:6">
      <c r="B2731" s="13"/>
      <c r="C2731" s="13"/>
      <c r="D2731" s="13"/>
      <c r="E2731" s="13"/>
      <c r="F2731" s="13"/>
    </row>
    <row r="2732" spans="2:6">
      <c r="B2732" s="13"/>
      <c r="C2732" s="13"/>
      <c r="D2732" s="13"/>
      <c r="E2732" s="13"/>
      <c r="F2732" s="13"/>
    </row>
    <row r="2733" spans="2:6">
      <c r="B2733" s="13"/>
      <c r="C2733" s="13"/>
      <c r="D2733" s="13"/>
      <c r="E2733" s="13"/>
      <c r="F2733" s="13"/>
    </row>
    <row r="2734" spans="2:6">
      <c r="B2734" s="13"/>
      <c r="C2734" s="13"/>
      <c r="D2734" s="13"/>
      <c r="E2734" s="13"/>
      <c r="F2734" s="13"/>
    </row>
    <row r="2735" spans="2:6">
      <c r="B2735" s="13"/>
      <c r="C2735" s="13"/>
      <c r="D2735" s="13"/>
      <c r="E2735" s="13"/>
      <c r="F2735" s="13"/>
    </row>
    <row r="2736" spans="2:6">
      <c r="B2736" s="13"/>
      <c r="C2736" s="13"/>
      <c r="D2736" s="13"/>
      <c r="E2736" s="13"/>
      <c r="F2736" s="13"/>
    </row>
    <row r="2737" spans="2:6">
      <c r="B2737" s="13"/>
      <c r="C2737" s="13"/>
      <c r="D2737" s="13"/>
      <c r="E2737" s="13"/>
      <c r="F2737" s="13"/>
    </row>
    <row r="2738" spans="2:6">
      <c r="B2738" s="13"/>
      <c r="C2738" s="13"/>
      <c r="D2738" s="13"/>
      <c r="E2738" s="13"/>
      <c r="F2738" s="13"/>
    </row>
    <row r="2739" spans="2:6">
      <c r="B2739" s="13"/>
      <c r="C2739" s="13"/>
      <c r="D2739" s="13"/>
      <c r="E2739" s="13"/>
      <c r="F2739" s="13"/>
    </row>
    <row r="2740" spans="2:6">
      <c r="B2740" s="13"/>
      <c r="C2740" s="13"/>
      <c r="D2740" s="13"/>
      <c r="E2740" s="13"/>
      <c r="F2740" s="13"/>
    </row>
    <row r="2741" spans="2:6">
      <c r="B2741" s="13"/>
      <c r="C2741" s="13"/>
      <c r="D2741" s="13"/>
      <c r="E2741" s="13"/>
      <c r="F2741" s="13"/>
    </row>
    <row r="2742" spans="2:6">
      <c r="B2742" s="13"/>
      <c r="C2742" s="13"/>
      <c r="D2742" s="13"/>
      <c r="E2742" s="13"/>
      <c r="F2742" s="13"/>
    </row>
    <row r="2743" spans="2:6">
      <c r="B2743" s="13"/>
      <c r="C2743" s="13"/>
      <c r="D2743" s="13"/>
      <c r="E2743" s="13"/>
      <c r="F2743" s="13"/>
    </row>
    <row r="2744" spans="2:6">
      <c r="B2744" s="13"/>
      <c r="C2744" s="13"/>
      <c r="D2744" s="13"/>
      <c r="E2744" s="13"/>
      <c r="F2744" s="13"/>
    </row>
    <row r="2745" spans="2:6">
      <c r="B2745" s="13"/>
      <c r="C2745" s="13"/>
      <c r="D2745" s="13"/>
      <c r="E2745" s="13"/>
      <c r="F2745" s="13"/>
    </row>
    <row r="2746" spans="2:6">
      <c r="B2746" s="13"/>
      <c r="C2746" s="13"/>
      <c r="D2746" s="13"/>
      <c r="E2746" s="13"/>
      <c r="F2746" s="13"/>
    </row>
    <row r="2747" spans="2:6">
      <c r="B2747" s="13"/>
      <c r="C2747" s="13"/>
      <c r="D2747" s="13"/>
      <c r="E2747" s="13"/>
      <c r="F2747" s="13"/>
    </row>
    <row r="2748" spans="2:6">
      <c r="B2748" s="13"/>
      <c r="C2748" s="13"/>
      <c r="D2748" s="13"/>
      <c r="E2748" s="13"/>
      <c r="F2748" s="13"/>
    </row>
    <row r="2749" spans="2:6">
      <c r="B2749" s="13"/>
      <c r="C2749" s="13"/>
      <c r="D2749" s="13"/>
      <c r="E2749" s="13"/>
      <c r="F2749" s="13"/>
    </row>
    <row r="2750" spans="2:6">
      <c r="B2750" s="13"/>
      <c r="C2750" s="13"/>
      <c r="D2750" s="13"/>
      <c r="E2750" s="13"/>
      <c r="F2750" s="13"/>
    </row>
    <row r="2751" spans="2:6">
      <c r="B2751" s="13"/>
      <c r="C2751" s="13"/>
      <c r="D2751" s="13"/>
      <c r="E2751" s="13"/>
      <c r="F2751" s="13"/>
    </row>
    <row r="2752" spans="2:6">
      <c r="B2752" s="13"/>
      <c r="C2752" s="13"/>
      <c r="D2752" s="13"/>
      <c r="E2752" s="13"/>
      <c r="F2752" s="13"/>
    </row>
    <row r="2753" spans="2:6">
      <c r="B2753" s="13"/>
      <c r="C2753" s="13"/>
      <c r="D2753" s="13"/>
      <c r="E2753" s="13"/>
      <c r="F2753" s="13"/>
    </row>
    <row r="2754" spans="2:6">
      <c r="B2754" s="13"/>
      <c r="C2754" s="13"/>
      <c r="D2754" s="13"/>
      <c r="E2754" s="13"/>
      <c r="F2754" s="13"/>
    </row>
    <row r="2755" spans="2:6">
      <c r="B2755" s="13"/>
      <c r="C2755" s="13"/>
      <c r="D2755" s="13"/>
      <c r="E2755" s="13"/>
      <c r="F2755" s="13"/>
    </row>
    <row r="2756" spans="2:6">
      <c r="B2756" s="13"/>
      <c r="C2756" s="13"/>
      <c r="D2756" s="13"/>
      <c r="E2756" s="13"/>
      <c r="F2756" s="13"/>
    </row>
    <row r="2757" spans="2:6">
      <c r="B2757" s="13"/>
      <c r="C2757" s="13"/>
      <c r="D2757" s="13"/>
      <c r="E2757" s="13"/>
      <c r="F2757" s="13"/>
    </row>
    <row r="2758" spans="2:6">
      <c r="B2758" s="13"/>
      <c r="C2758" s="13"/>
      <c r="D2758" s="13"/>
      <c r="E2758" s="13"/>
      <c r="F2758" s="13"/>
    </row>
    <row r="2759" spans="2:6">
      <c r="B2759" s="13"/>
      <c r="C2759" s="13"/>
      <c r="D2759" s="13"/>
      <c r="E2759" s="13"/>
      <c r="F2759" s="13"/>
    </row>
    <row r="2760" spans="2:6">
      <c r="B2760" s="13"/>
      <c r="C2760" s="13"/>
      <c r="D2760" s="13"/>
      <c r="E2760" s="13"/>
      <c r="F2760" s="13"/>
    </row>
    <row r="2761" spans="2:6">
      <c r="B2761" s="13"/>
      <c r="C2761" s="13"/>
      <c r="D2761" s="13"/>
      <c r="E2761" s="13"/>
      <c r="F2761" s="13"/>
    </row>
    <row r="2762" spans="2:6">
      <c r="B2762" s="13"/>
      <c r="C2762" s="13"/>
      <c r="D2762" s="13"/>
      <c r="E2762" s="13"/>
      <c r="F2762" s="13"/>
    </row>
    <row r="2763" spans="2:6">
      <c r="B2763" s="13"/>
      <c r="C2763" s="13"/>
      <c r="D2763" s="13"/>
      <c r="E2763" s="13"/>
      <c r="F2763" s="13"/>
    </row>
    <row r="2764" spans="2:6">
      <c r="B2764" s="13"/>
      <c r="C2764" s="13"/>
      <c r="D2764" s="13"/>
      <c r="E2764" s="13"/>
      <c r="F2764" s="13"/>
    </row>
    <row r="2765" spans="2:6">
      <c r="B2765" s="13"/>
      <c r="C2765" s="13"/>
      <c r="D2765" s="13"/>
      <c r="E2765" s="13"/>
      <c r="F2765" s="13"/>
    </row>
    <row r="2766" spans="2:6">
      <c r="B2766" s="13"/>
      <c r="C2766" s="13"/>
      <c r="D2766" s="13"/>
      <c r="E2766" s="13"/>
      <c r="F2766" s="13"/>
    </row>
    <row r="2767" spans="2:6">
      <c r="B2767" s="13"/>
      <c r="C2767" s="13"/>
      <c r="D2767" s="13"/>
      <c r="E2767" s="13"/>
      <c r="F2767" s="13"/>
    </row>
    <row r="2768" spans="2:6">
      <c r="B2768" s="13"/>
      <c r="C2768" s="13"/>
      <c r="D2768" s="13"/>
      <c r="E2768" s="13"/>
      <c r="F2768" s="13"/>
    </row>
    <row r="2769" spans="2:6">
      <c r="B2769" s="13"/>
      <c r="C2769" s="13"/>
      <c r="D2769" s="13"/>
      <c r="E2769" s="13"/>
      <c r="F2769" s="13"/>
    </row>
    <row r="2770" spans="2:6">
      <c r="B2770" s="13"/>
      <c r="C2770" s="13"/>
      <c r="D2770" s="13"/>
      <c r="E2770" s="13"/>
      <c r="F2770" s="13"/>
    </row>
    <row r="2771" spans="2:6">
      <c r="B2771" s="13"/>
      <c r="C2771" s="13"/>
      <c r="D2771" s="13"/>
      <c r="E2771" s="13"/>
      <c r="F2771" s="13"/>
    </row>
    <row r="2772" spans="2:6">
      <c r="B2772" s="13"/>
      <c r="C2772" s="13"/>
      <c r="D2772" s="13"/>
      <c r="E2772" s="13"/>
      <c r="F2772" s="13"/>
    </row>
    <row r="2773" spans="2:6">
      <c r="B2773" s="13"/>
      <c r="C2773" s="13"/>
      <c r="D2773" s="13"/>
      <c r="E2773" s="13"/>
      <c r="F2773" s="13"/>
    </row>
    <row r="2774" spans="2:6">
      <c r="B2774" s="13"/>
      <c r="C2774" s="13"/>
      <c r="D2774" s="13"/>
      <c r="E2774" s="13"/>
      <c r="F2774" s="13"/>
    </row>
    <row r="2775" spans="2:6">
      <c r="B2775" s="13"/>
      <c r="C2775" s="13"/>
      <c r="D2775" s="13"/>
      <c r="E2775" s="13"/>
      <c r="F2775" s="13"/>
    </row>
    <row r="2776" spans="2:6">
      <c r="B2776" s="13"/>
      <c r="C2776" s="13"/>
      <c r="D2776" s="13"/>
      <c r="E2776" s="13"/>
      <c r="F2776" s="13"/>
    </row>
    <row r="2777" spans="2:6">
      <c r="B2777" s="13"/>
      <c r="C2777" s="13"/>
      <c r="D2777" s="13"/>
      <c r="E2777" s="13"/>
      <c r="F2777" s="13"/>
    </row>
    <row r="2778" spans="2:6">
      <c r="B2778" s="13"/>
      <c r="C2778" s="13"/>
      <c r="D2778" s="13"/>
      <c r="E2778" s="13"/>
      <c r="F2778" s="13"/>
    </row>
    <row r="2779" spans="2:6">
      <c r="B2779" s="13"/>
      <c r="C2779" s="13"/>
      <c r="D2779" s="13"/>
      <c r="E2779" s="13"/>
      <c r="F2779" s="13"/>
    </row>
    <row r="2780" spans="2:6">
      <c r="B2780" s="13"/>
      <c r="C2780" s="13"/>
      <c r="D2780" s="13"/>
      <c r="E2780" s="13"/>
      <c r="F2780" s="13"/>
    </row>
    <row r="2781" spans="2:6">
      <c r="B2781" s="13"/>
      <c r="C2781" s="13"/>
      <c r="D2781" s="13"/>
      <c r="E2781" s="13"/>
      <c r="F2781" s="13"/>
    </row>
    <row r="2782" spans="2:6">
      <c r="B2782" s="13"/>
      <c r="C2782" s="13"/>
      <c r="D2782" s="13"/>
      <c r="E2782" s="13"/>
      <c r="F2782" s="13"/>
    </row>
    <row r="2783" spans="2:6">
      <c r="B2783" s="13"/>
      <c r="C2783" s="13"/>
      <c r="D2783" s="13"/>
      <c r="E2783" s="13"/>
      <c r="F2783" s="13"/>
    </row>
    <row r="2784" spans="2:6">
      <c r="B2784" s="13"/>
      <c r="C2784" s="13"/>
      <c r="D2784" s="13"/>
      <c r="E2784" s="13"/>
      <c r="F2784" s="13"/>
    </row>
    <row r="2785" spans="2:6">
      <c r="B2785" s="13"/>
      <c r="C2785" s="13"/>
      <c r="D2785" s="13"/>
      <c r="E2785" s="13"/>
      <c r="F2785" s="13"/>
    </row>
    <row r="2786" spans="2:6">
      <c r="B2786" s="13"/>
      <c r="C2786" s="13"/>
      <c r="D2786" s="13"/>
      <c r="E2786" s="13"/>
      <c r="F2786" s="13"/>
    </row>
    <row r="2787" spans="2:6">
      <c r="B2787" s="13"/>
      <c r="C2787" s="13"/>
      <c r="D2787" s="13"/>
      <c r="E2787" s="13"/>
      <c r="F2787" s="13"/>
    </row>
    <row r="2788" spans="2:6">
      <c r="B2788" s="13"/>
      <c r="C2788" s="13"/>
      <c r="D2788" s="13"/>
      <c r="E2788" s="13"/>
      <c r="F2788" s="13"/>
    </row>
    <row r="2789" spans="2:6">
      <c r="B2789" s="13"/>
      <c r="C2789" s="13"/>
      <c r="D2789" s="13"/>
      <c r="E2789" s="13"/>
      <c r="F2789" s="13"/>
    </row>
    <row r="2790" spans="2:6">
      <c r="B2790" s="13"/>
      <c r="C2790" s="13"/>
      <c r="D2790" s="13"/>
      <c r="E2790" s="13"/>
      <c r="F2790" s="13"/>
    </row>
    <row r="2791" spans="2:6">
      <c r="B2791" s="13"/>
      <c r="C2791" s="13"/>
      <c r="D2791" s="13"/>
      <c r="E2791" s="13"/>
      <c r="F2791" s="13"/>
    </row>
    <row r="2792" spans="2:6">
      <c r="B2792" s="13"/>
      <c r="C2792" s="13"/>
      <c r="D2792" s="13"/>
      <c r="E2792" s="13"/>
      <c r="F2792" s="13"/>
    </row>
    <row r="2793" spans="2:6">
      <c r="B2793" s="13"/>
      <c r="C2793" s="13"/>
      <c r="D2793" s="13"/>
      <c r="E2793" s="13"/>
      <c r="F2793" s="13"/>
    </row>
    <row r="2794" spans="2:6">
      <c r="B2794" s="13"/>
      <c r="C2794" s="13"/>
      <c r="D2794" s="13"/>
      <c r="E2794" s="13"/>
      <c r="F2794" s="13"/>
    </row>
    <row r="2795" spans="2:6">
      <c r="B2795" s="13"/>
      <c r="C2795" s="13"/>
      <c r="D2795" s="13"/>
      <c r="E2795" s="13"/>
      <c r="F2795" s="13"/>
    </row>
    <row r="2796" spans="2:6">
      <c r="B2796" s="13"/>
      <c r="C2796" s="13"/>
      <c r="D2796" s="13"/>
      <c r="E2796" s="13"/>
      <c r="F2796" s="13"/>
    </row>
    <row r="2797" spans="2:6">
      <c r="B2797" s="13"/>
      <c r="C2797" s="13"/>
      <c r="D2797" s="13"/>
      <c r="E2797" s="13"/>
      <c r="F2797" s="13"/>
    </row>
    <row r="2798" spans="2:6">
      <c r="B2798" s="13"/>
      <c r="C2798" s="13"/>
      <c r="D2798" s="13"/>
      <c r="E2798" s="13"/>
      <c r="F2798" s="13"/>
    </row>
    <row r="2799" spans="2:6">
      <c r="B2799" s="13"/>
      <c r="C2799" s="13"/>
      <c r="D2799" s="13"/>
      <c r="E2799" s="13"/>
      <c r="F2799" s="13"/>
    </row>
    <row r="2800" spans="2:6">
      <c r="B2800" s="13"/>
      <c r="C2800" s="13"/>
      <c r="D2800" s="13"/>
      <c r="E2800" s="13"/>
      <c r="F2800" s="13"/>
    </row>
    <row r="2801" spans="2:6">
      <c r="B2801" s="13"/>
      <c r="C2801" s="13"/>
      <c r="D2801" s="13"/>
      <c r="E2801" s="13"/>
      <c r="F2801" s="13"/>
    </row>
    <row r="2802" spans="2:6">
      <c r="B2802" s="13"/>
      <c r="C2802" s="13"/>
      <c r="D2802" s="13"/>
      <c r="E2802" s="13"/>
      <c r="F2802" s="13"/>
    </row>
    <row r="2803" spans="2:6">
      <c r="B2803" s="13"/>
      <c r="C2803" s="13"/>
      <c r="D2803" s="13"/>
      <c r="E2803" s="13"/>
      <c r="F2803" s="13"/>
    </row>
    <row r="2804" spans="2:6">
      <c r="B2804" s="13"/>
      <c r="C2804" s="13"/>
      <c r="D2804" s="13"/>
      <c r="E2804" s="13"/>
      <c r="F2804" s="13"/>
    </row>
    <row r="2805" spans="2:6">
      <c r="B2805" s="13"/>
      <c r="C2805" s="13"/>
      <c r="D2805" s="13"/>
      <c r="E2805" s="13"/>
      <c r="F2805" s="13"/>
    </row>
    <row r="2806" spans="2:6">
      <c r="B2806" s="13"/>
      <c r="C2806" s="13"/>
      <c r="D2806" s="13"/>
      <c r="E2806" s="13"/>
      <c r="F2806" s="13"/>
    </row>
    <row r="2807" spans="2:6">
      <c r="B2807" s="13"/>
      <c r="C2807" s="13"/>
      <c r="D2807" s="13"/>
      <c r="E2807" s="13"/>
      <c r="F2807" s="13"/>
    </row>
    <row r="2808" spans="2:6">
      <c r="B2808" s="13"/>
      <c r="C2808" s="13"/>
      <c r="D2808" s="13"/>
      <c r="E2808" s="13"/>
      <c r="F2808" s="13"/>
    </row>
    <row r="2809" spans="2:6">
      <c r="B2809" s="13"/>
      <c r="C2809" s="13"/>
      <c r="D2809" s="13"/>
      <c r="E2809" s="13"/>
      <c r="F2809" s="13"/>
    </row>
    <row r="2810" spans="2:6">
      <c r="B2810" s="13"/>
      <c r="C2810" s="13"/>
      <c r="D2810" s="13"/>
      <c r="E2810" s="13"/>
      <c r="F2810" s="13"/>
    </row>
    <row r="2811" spans="2:6">
      <c r="B2811" s="13"/>
      <c r="C2811" s="13"/>
      <c r="D2811" s="13"/>
      <c r="E2811" s="13"/>
      <c r="F2811" s="13"/>
    </row>
    <row r="2812" spans="2:6">
      <c r="B2812" s="13"/>
      <c r="C2812" s="13"/>
      <c r="D2812" s="13"/>
      <c r="E2812" s="13"/>
      <c r="F2812" s="13"/>
    </row>
    <row r="2813" spans="2:6">
      <c r="B2813" s="13"/>
      <c r="C2813" s="13"/>
      <c r="D2813" s="13"/>
      <c r="E2813" s="13"/>
      <c r="F2813" s="13"/>
    </row>
    <row r="2814" spans="2:6">
      <c r="B2814" s="13"/>
      <c r="C2814" s="13"/>
      <c r="D2814" s="13"/>
      <c r="E2814" s="13"/>
      <c r="F2814" s="13"/>
    </row>
    <row r="2815" spans="2:6">
      <c r="B2815" s="13"/>
      <c r="C2815" s="13"/>
      <c r="D2815" s="13"/>
      <c r="E2815" s="13"/>
      <c r="F2815" s="13"/>
    </row>
    <row r="2816" spans="2:6">
      <c r="B2816" s="13"/>
      <c r="C2816" s="13"/>
      <c r="D2816" s="13"/>
      <c r="E2816" s="13"/>
      <c r="F2816" s="13"/>
    </row>
    <row r="2817" spans="2:6">
      <c r="B2817" s="13"/>
      <c r="C2817" s="13"/>
      <c r="D2817" s="13"/>
      <c r="E2817" s="13"/>
      <c r="F2817" s="13"/>
    </row>
    <row r="2818" spans="2:6">
      <c r="B2818" s="13"/>
      <c r="C2818" s="13"/>
      <c r="D2818" s="13"/>
      <c r="E2818" s="13"/>
      <c r="F2818" s="13"/>
    </row>
    <row r="2819" spans="2:6">
      <c r="B2819" s="13"/>
      <c r="C2819" s="13"/>
      <c r="D2819" s="13"/>
      <c r="E2819" s="13"/>
      <c r="F2819" s="13"/>
    </row>
    <row r="2820" spans="2:6">
      <c r="B2820" s="13"/>
      <c r="C2820" s="13"/>
      <c r="D2820" s="13"/>
      <c r="E2820" s="13"/>
      <c r="F2820" s="13"/>
    </row>
    <row r="2821" spans="2:6">
      <c r="B2821" s="13"/>
      <c r="C2821" s="13"/>
      <c r="D2821" s="13"/>
      <c r="E2821" s="13"/>
      <c r="F2821" s="13"/>
    </row>
    <row r="2822" spans="2:6">
      <c r="B2822" s="13"/>
      <c r="C2822" s="13"/>
      <c r="D2822" s="13"/>
      <c r="E2822" s="13"/>
      <c r="F2822" s="13"/>
    </row>
    <row r="2823" spans="2:6">
      <c r="B2823" s="13"/>
      <c r="C2823" s="13"/>
      <c r="D2823" s="13"/>
      <c r="E2823" s="13"/>
      <c r="F2823" s="13"/>
    </row>
    <row r="2824" spans="2:6">
      <c r="B2824" s="13"/>
      <c r="C2824" s="13"/>
      <c r="D2824" s="13"/>
      <c r="E2824" s="13"/>
      <c r="F2824" s="13"/>
    </row>
    <row r="2825" spans="2:6">
      <c r="B2825" s="13"/>
      <c r="C2825" s="13"/>
      <c r="D2825" s="13"/>
      <c r="E2825" s="13"/>
      <c r="F2825" s="13"/>
    </row>
    <row r="2826" spans="2:6">
      <c r="B2826" s="13"/>
      <c r="C2826" s="13"/>
      <c r="D2826" s="13"/>
      <c r="E2826" s="13"/>
      <c r="F2826" s="13"/>
    </row>
    <row r="2827" spans="2:6">
      <c r="B2827" s="13"/>
      <c r="C2827" s="13"/>
      <c r="D2827" s="13"/>
      <c r="E2827" s="13"/>
      <c r="F2827" s="13"/>
    </row>
    <row r="2828" spans="2:6">
      <c r="B2828" s="13"/>
      <c r="C2828" s="13"/>
      <c r="D2828" s="13"/>
      <c r="E2828" s="13"/>
      <c r="F2828" s="13"/>
    </row>
    <row r="2829" spans="2:6">
      <c r="B2829" s="13"/>
      <c r="C2829" s="13"/>
      <c r="D2829" s="13"/>
      <c r="E2829" s="13"/>
      <c r="F2829" s="13"/>
    </row>
    <row r="2830" spans="2:6">
      <c r="B2830" s="13"/>
      <c r="C2830" s="13"/>
      <c r="D2830" s="13"/>
      <c r="E2830" s="13"/>
      <c r="F2830" s="13"/>
    </row>
    <row r="2831" spans="2:6">
      <c r="B2831" s="13"/>
      <c r="C2831" s="13"/>
      <c r="D2831" s="13"/>
      <c r="E2831" s="13"/>
      <c r="F2831" s="13"/>
    </row>
    <row r="2832" spans="2:6">
      <c r="B2832" s="13"/>
      <c r="C2832" s="13"/>
      <c r="D2832" s="13"/>
      <c r="E2832" s="13"/>
      <c r="F2832" s="13"/>
    </row>
    <row r="2833" spans="2:6">
      <c r="B2833" s="13"/>
      <c r="C2833" s="13"/>
      <c r="D2833" s="13"/>
      <c r="E2833" s="13"/>
      <c r="F2833" s="13"/>
    </row>
    <row r="2834" spans="2:6">
      <c r="B2834" s="13"/>
      <c r="C2834" s="13"/>
      <c r="D2834" s="13"/>
      <c r="E2834" s="13"/>
      <c r="F2834" s="13"/>
    </row>
    <row r="2835" spans="2:6">
      <c r="B2835" s="13"/>
      <c r="C2835" s="13"/>
      <c r="D2835" s="13"/>
      <c r="E2835" s="13"/>
      <c r="F2835" s="13"/>
    </row>
    <row r="2836" spans="2:6">
      <c r="B2836" s="13"/>
      <c r="C2836" s="13"/>
      <c r="D2836" s="13"/>
      <c r="E2836" s="13"/>
      <c r="F2836" s="13"/>
    </row>
    <row r="2837" spans="2:6">
      <c r="B2837" s="13"/>
      <c r="C2837" s="13"/>
      <c r="D2837" s="13"/>
      <c r="E2837" s="13"/>
      <c r="F2837" s="13"/>
    </row>
    <row r="2838" spans="2:6">
      <c r="B2838" s="13"/>
      <c r="C2838" s="13"/>
      <c r="D2838" s="13"/>
      <c r="E2838" s="13"/>
      <c r="F2838" s="13"/>
    </row>
    <row r="2839" spans="2:6">
      <c r="B2839" s="13"/>
      <c r="C2839" s="13"/>
      <c r="D2839" s="13"/>
      <c r="E2839" s="13"/>
      <c r="F2839" s="13"/>
    </row>
    <row r="2840" spans="2:6">
      <c r="B2840" s="13"/>
      <c r="C2840" s="13"/>
      <c r="D2840" s="13"/>
      <c r="E2840" s="13"/>
      <c r="F2840" s="13"/>
    </row>
    <row r="2841" spans="2:6">
      <c r="B2841" s="13"/>
      <c r="C2841" s="13"/>
      <c r="D2841" s="13"/>
      <c r="E2841" s="13"/>
      <c r="F2841" s="13"/>
    </row>
    <row r="2842" spans="2:6">
      <c r="B2842" s="13"/>
      <c r="C2842" s="13"/>
      <c r="D2842" s="13"/>
      <c r="E2842" s="13"/>
      <c r="F2842" s="13"/>
    </row>
    <row r="2843" spans="2:6">
      <c r="B2843" s="13"/>
      <c r="C2843" s="13"/>
      <c r="D2843" s="13"/>
      <c r="E2843" s="13"/>
      <c r="F2843" s="13"/>
    </row>
    <row r="2844" spans="2:6">
      <c r="B2844" s="13"/>
      <c r="C2844" s="13"/>
      <c r="D2844" s="13"/>
      <c r="E2844" s="13"/>
      <c r="F2844" s="13"/>
    </row>
    <row r="2845" spans="2:6">
      <c r="B2845" s="13"/>
      <c r="C2845" s="13"/>
      <c r="D2845" s="13"/>
      <c r="E2845" s="13"/>
      <c r="F2845" s="13"/>
    </row>
    <row r="2846" spans="2:6">
      <c r="B2846" s="13"/>
      <c r="C2846" s="13"/>
      <c r="D2846" s="13"/>
      <c r="E2846" s="13"/>
      <c r="F2846" s="13"/>
    </row>
    <row r="2847" spans="2:6">
      <c r="B2847" s="13"/>
      <c r="C2847" s="13"/>
      <c r="D2847" s="13"/>
      <c r="E2847" s="13"/>
      <c r="F2847" s="13"/>
    </row>
    <row r="2848" spans="2:6">
      <c r="B2848" s="13"/>
      <c r="C2848" s="13"/>
      <c r="D2848" s="13"/>
      <c r="E2848" s="13"/>
      <c r="F2848" s="13"/>
    </row>
    <row r="2849" spans="2:6">
      <c r="B2849" s="13"/>
      <c r="C2849" s="13"/>
      <c r="D2849" s="13"/>
      <c r="E2849" s="13"/>
      <c r="F2849" s="13"/>
    </row>
    <row r="2850" spans="2:6">
      <c r="B2850" s="13"/>
      <c r="C2850" s="13"/>
      <c r="D2850" s="13"/>
      <c r="E2850" s="13"/>
      <c r="F2850" s="13"/>
    </row>
    <row r="2851" spans="2:6">
      <c r="B2851" s="13"/>
      <c r="C2851" s="13"/>
      <c r="D2851" s="13"/>
      <c r="E2851" s="13"/>
      <c r="F2851" s="13"/>
    </row>
    <row r="2852" spans="2:6">
      <c r="B2852" s="13"/>
      <c r="C2852" s="13"/>
      <c r="D2852" s="13"/>
      <c r="E2852" s="13"/>
      <c r="F2852" s="13"/>
    </row>
    <row r="2853" spans="2:6">
      <c r="B2853" s="13"/>
      <c r="C2853" s="13"/>
      <c r="D2853" s="13"/>
      <c r="E2853" s="13"/>
      <c r="F2853" s="13"/>
    </row>
    <row r="2854" spans="2:6">
      <c r="B2854" s="13"/>
      <c r="C2854" s="13"/>
      <c r="D2854" s="13"/>
      <c r="E2854" s="13"/>
      <c r="F2854" s="13"/>
    </row>
    <row r="2855" spans="2:6">
      <c r="B2855" s="13"/>
      <c r="C2855" s="13"/>
      <c r="D2855" s="13"/>
      <c r="E2855" s="13"/>
      <c r="F2855" s="13"/>
    </row>
    <row r="2856" spans="2:6">
      <c r="B2856" s="13"/>
      <c r="C2856" s="13"/>
      <c r="D2856" s="13"/>
      <c r="E2856" s="13"/>
      <c r="F2856" s="13"/>
    </row>
    <row r="2857" spans="2:6">
      <c r="B2857" s="13"/>
      <c r="C2857" s="13"/>
      <c r="D2857" s="13"/>
      <c r="E2857" s="13"/>
      <c r="F2857" s="13"/>
    </row>
    <row r="2858" spans="2:6">
      <c r="B2858" s="13"/>
      <c r="C2858" s="13"/>
      <c r="D2858" s="13"/>
      <c r="E2858" s="13"/>
      <c r="F2858" s="13"/>
    </row>
    <row r="2859" spans="2:6">
      <c r="B2859" s="13"/>
      <c r="C2859" s="13"/>
      <c r="D2859" s="13"/>
      <c r="E2859" s="13"/>
      <c r="F2859" s="13"/>
    </row>
    <row r="2860" spans="2:6">
      <c r="B2860" s="13"/>
      <c r="C2860" s="13"/>
      <c r="D2860" s="13"/>
      <c r="E2860" s="13"/>
      <c r="F2860" s="13"/>
    </row>
    <row r="2861" spans="2:6">
      <c r="B2861" s="13"/>
      <c r="C2861" s="13"/>
      <c r="D2861" s="13"/>
      <c r="E2861" s="13"/>
      <c r="F2861" s="13"/>
    </row>
    <row r="2862" spans="2:6">
      <c r="B2862" s="13"/>
      <c r="C2862" s="13"/>
      <c r="D2862" s="13"/>
      <c r="E2862" s="13"/>
      <c r="F2862" s="13"/>
    </row>
    <row r="2863" spans="2:6">
      <c r="B2863" s="13"/>
      <c r="C2863" s="13"/>
      <c r="D2863" s="13"/>
      <c r="E2863" s="13"/>
      <c r="F2863" s="13"/>
    </row>
    <row r="2864" spans="2:6">
      <c r="B2864" s="13"/>
      <c r="C2864" s="13"/>
      <c r="D2864" s="13"/>
      <c r="E2864" s="13"/>
      <c r="F2864" s="13"/>
    </row>
    <row r="2865" spans="2:6">
      <c r="B2865" s="13"/>
      <c r="C2865" s="13"/>
      <c r="D2865" s="13"/>
      <c r="E2865" s="13"/>
      <c r="F2865" s="13"/>
    </row>
    <row r="2866" spans="2:6">
      <c r="B2866" s="13"/>
      <c r="C2866" s="13"/>
      <c r="D2866" s="13"/>
      <c r="E2866" s="13"/>
      <c r="F2866" s="13"/>
    </row>
    <row r="2867" spans="2:6">
      <c r="B2867" s="13"/>
      <c r="C2867" s="13"/>
      <c r="D2867" s="13"/>
      <c r="E2867" s="13"/>
      <c r="F2867" s="13"/>
    </row>
    <row r="2868" spans="2:6">
      <c r="B2868" s="13"/>
      <c r="C2868" s="13"/>
      <c r="D2868" s="13"/>
      <c r="E2868" s="13"/>
      <c r="F2868" s="13"/>
    </row>
    <row r="2869" spans="2:6">
      <c r="B2869" s="13"/>
      <c r="C2869" s="13"/>
      <c r="D2869" s="13"/>
      <c r="E2869" s="13"/>
      <c r="F2869" s="13"/>
    </row>
    <row r="2870" spans="2:6">
      <c r="B2870" s="13"/>
      <c r="C2870" s="13"/>
      <c r="D2870" s="13"/>
      <c r="E2870" s="13"/>
      <c r="F2870" s="13"/>
    </row>
    <row r="2871" spans="2:6">
      <c r="B2871" s="13"/>
      <c r="C2871" s="13"/>
      <c r="D2871" s="13"/>
      <c r="E2871" s="13"/>
      <c r="F2871" s="13"/>
    </row>
    <row r="2872" spans="2:6">
      <c r="B2872" s="13"/>
      <c r="C2872" s="13"/>
      <c r="D2872" s="13"/>
      <c r="E2872" s="13"/>
      <c r="F2872" s="13"/>
    </row>
    <row r="2873" spans="2:6">
      <c r="B2873" s="13"/>
      <c r="C2873" s="13"/>
      <c r="D2873" s="13"/>
      <c r="E2873" s="13"/>
      <c r="F2873" s="13"/>
    </row>
    <row r="2874" spans="2:6">
      <c r="B2874" s="13"/>
      <c r="C2874" s="13"/>
      <c r="D2874" s="13"/>
      <c r="E2874" s="13"/>
      <c r="F2874" s="13"/>
    </row>
    <row r="2875" spans="2:6">
      <c r="B2875" s="13"/>
      <c r="C2875" s="13"/>
      <c r="D2875" s="13"/>
      <c r="E2875" s="13"/>
      <c r="F2875" s="13"/>
    </row>
    <row r="2876" spans="2:6">
      <c r="B2876" s="13"/>
      <c r="C2876" s="13"/>
      <c r="D2876" s="13"/>
      <c r="E2876" s="13"/>
      <c r="F2876" s="13"/>
    </row>
    <row r="2877" spans="2:6">
      <c r="B2877" s="13"/>
      <c r="C2877" s="13"/>
      <c r="D2877" s="13"/>
      <c r="E2877" s="13"/>
      <c r="F2877" s="13"/>
    </row>
    <row r="2878" spans="2:6">
      <c r="B2878" s="13"/>
      <c r="C2878" s="13"/>
      <c r="D2878" s="13"/>
      <c r="E2878" s="13"/>
      <c r="F2878" s="13"/>
    </row>
    <row r="2879" spans="2:6">
      <c r="B2879" s="13"/>
      <c r="C2879" s="13"/>
      <c r="D2879" s="13"/>
      <c r="E2879" s="13"/>
      <c r="F2879" s="13"/>
    </row>
    <row r="2880" spans="2:6">
      <c r="B2880" s="13"/>
      <c r="C2880" s="13"/>
      <c r="D2880" s="13"/>
      <c r="E2880" s="13"/>
      <c r="F2880" s="13"/>
    </row>
    <row r="2881" spans="2:6">
      <c r="B2881" s="13"/>
      <c r="C2881" s="13"/>
      <c r="D2881" s="13"/>
      <c r="E2881" s="13"/>
      <c r="F2881" s="13"/>
    </row>
    <row r="2882" spans="2:6">
      <c r="B2882" s="13"/>
      <c r="C2882" s="13"/>
      <c r="D2882" s="13"/>
      <c r="E2882" s="13"/>
      <c r="F2882" s="13"/>
    </row>
    <row r="2883" spans="2:6">
      <c r="B2883" s="13"/>
      <c r="C2883" s="13"/>
      <c r="D2883" s="13"/>
      <c r="E2883" s="13"/>
      <c r="F2883" s="13"/>
    </row>
    <row r="2884" spans="2:6">
      <c r="B2884" s="13"/>
      <c r="C2884" s="13"/>
      <c r="D2884" s="13"/>
      <c r="E2884" s="13"/>
      <c r="F2884" s="13"/>
    </row>
    <row r="2885" spans="2:6">
      <c r="B2885" s="13"/>
      <c r="C2885" s="13"/>
      <c r="D2885" s="13"/>
      <c r="E2885" s="13"/>
      <c r="F2885" s="13"/>
    </row>
    <row r="2886" spans="2:6">
      <c r="B2886" s="13"/>
      <c r="C2886" s="13"/>
      <c r="D2886" s="13"/>
      <c r="E2886" s="13"/>
      <c r="F2886" s="13"/>
    </row>
    <row r="2887" spans="2:6">
      <c r="B2887" s="13"/>
      <c r="C2887" s="13"/>
      <c r="D2887" s="13"/>
      <c r="E2887" s="13"/>
      <c r="F2887" s="13"/>
    </row>
    <row r="2888" spans="2:6">
      <c r="B2888" s="13"/>
      <c r="C2888" s="13"/>
      <c r="D2888" s="13"/>
      <c r="E2888" s="13"/>
      <c r="F2888" s="13"/>
    </row>
    <row r="2889" spans="2:6">
      <c r="B2889" s="13"/>
      <c r="C2889" s="13"/>
      <c r="D2889" s="13"/>
      <c r="E2889" s="13"/>
      <c r="F2889" s="13"/>
    </row>
    <row r="2890" spans="2:6">
      <c r="B2890" s="13"/>
      <c r="C2890" s="13"/>
      <c r="D2890" s="13"/>
      <c r="E2890" s="13"/>
      <c r="F2890" s="13"/>
    </row>
    <row r="2891" spans="2:6">
      <c r="B2891" s="13"/>
      <c r="C2891" s="13"/>
      <c r="D2891" s="13"/>
      <c r="E2891" s="13"/>
      <c r="F2891" s="13"/>
    </row>
    <row r="2892" spans="2:6">
      <c r="B2892" s="13"/>
      <c r="C2892" s="13"/>
      <c r="D2892" s="13"/>
      <c r="E2892" s="13"/>
      <c r="F2892" s="13"/>
    </row>
    <row r="2893" spans="2:6">
      <c r="B2893" s="13"/>
      <c r="C2893" s="13"/>
      <c r="D2893" s="13"/>
      <c r="E2893" s="13"/>
      <c r="F2893" s="13"/>
    </row>
    <row r="2894" spans="2:6">
      <c r="B2894" s="13"/>
      <c r="C2894" s="13"/>
      <c r="D2894" s="13"/>
      <c r="E2894" s="13"/>
      <c r="F2894" s="13"/>
    </row>
    <row r="2895" spans="2:6">
      <c r="B2895" s="13"/>
      <c r="C2895" s="13"/>
      <c r="D2895" s="13"/>
      <c r="E2895" s="13"/>
      <c r="F2895" s="13"/>
    </row>
    <row r="2896" spans="2:6">
      <c r="B2896" s="13"/>
      <c r="C2896" s="13"/>
      <c r="D2896" s="13"/>
      <c r="E2896" s="13"/>
      <c r="F2896" s="13"/>
    </row>
    <row r="2897" spans="2:6">
      <c r="B2897" s="13"/>
      <c r="C2897" s="13"/>
      <c r="D2897" s="13"/>
      <c r="E2897" s="13"/>
      <c r="F2897" s="13"/>
    </row>
    <row r="2898" spans="2:6">
      <c r="B2898" s="13"/>
      <c r="C2898" s="13"/>
      <c r="D2898" s="13"/>
      <c r="E2898" s="13"/>
      <c r="F2898" s="13"/>
    </row>
    <row r="2899" spans="2:6">
      <c r="B2899" s="13"/>
      <c r="C2899" s="13"/>
      <c r="D2899" s="13"/>
      <c r="E2899" s="13"/>
      <c r="F2899" s="13"/>
    </row>
    <row r="2900" spans="2:6">
      <c r="B2900" s="13"/>
      <c r="C2900" s="13"/>
      <c r="D2900" s="13"/>
      <c r="E2900" s="13"/>
      <c r="F2900" s="13"/>
    </row>
    <row r="2901" spans="2:6">
      <c r="B2901" s="13"/>
      <c r="C2901" s="13"/>
      <c r="D2901" s="13"/>
      <c r="E2901" s="13"/>
      <c r="F2901" s="13"/>
    </row>
    <row r="2902" spans="2:6">
      <c r="B2902" s="13"/>
      <c r="C2902" s="13"/>
      <c r="D2902" s="13"/>
      <c r="E2902" s="13"/>
      <c r="F2902" s="13"/>
    </row>
    <row r="2903" spans="2:6">
      <c r="B2903" s="13"/>
      <c r="C2903" s="13"/>
      <c r="D2903" s="13"/>
      <c r="E2903" s="13"/>
      <c r="F2903" s="13"/>
    </row>
    <row r="2904" spans="2:6">
      <c r="B2904" s="13"/>
      <c r="C2904" s="13"/>
      <c r="D2904" s="13"/>
      <c r="E2904" s="13"/>
      <c r="F2904" s="13"/>
    </row>
    <row r="2905" spans="2:6">
      <c r="B2905" s="13"/>
      <c r="C2905" s="13"/>
      <c r="D2905" s="13"/>
      <c r="E2905" s="13"/>
      <c r="F2905" s="13"/>
    </row>
    <row r="2906" spans="2:6">
      <c r="B2906" s="13"/>
      <c r="C2906" s="13"/>
      <c r="D2906" s="13"/>
      <c r="E2906" s="13"/>
      <c r="F2906" s="13"/>
    </row>
    <row r="2907" spans="2:6">
      <c r="B2907" s="13"/>
      <c r="C2907" s="13"/>
      <c r="D2907" s="13"/>
      <c r="E2907" s="13"/>
      <c r="F2907" s="13"/>
    </row>
    <row r="2908" spans="2:6">
      <c r="B2908" s="13"/>
      <c r="C2908" s="13"/>
      <c r="D2908" s="13"/>
      <c r="E2908" s="13"/>
      <c r="F2908" s="13"/>
    </row>
    <row r="2909" spans="2:6">
      <c r="B2909" s="13"/>
      <c r="C2909" s="13"/>
      <c r="D2909" s="13"/>
      <c r="E2909" s="13"/>
      <c r="F2909" s="13"/>
    </row>
    <row r="2910" spans="2:6">
      <c r="B2910" s="13"/>
      <c r="C2910" s="13"/>
      <c r="D2910" s="13"/>
      <c r="E2910" s="13"/>
      <c r="F2910" s="13"/>
    </row>
    <row r="2911" spans="2:6">
      <c r="B2911" s="13"/>
      <c r="C2911" s="13"/>
      <c r="D2911" s="13"/>
      <c r="E2911" s="13"/>
      <c r="F2911" s="13"/>
    </row>
    <row r="2912" spans="2:6">
      <c r="B2912" s="13"/>
      <c r="C2912" s="13"/>
      <c r="D2912" s="13"/>
      <c r="E2912" s="13"/>
      <c r="F2912" s="13"/>
    </row>
    <row r="2913" spans="2:6">
      <c r="B2913" s="13"/>
      <c r="C2913" s="13"/>
      <c r="D2913" s="13"/>
      <c r="E2913" s="13"/>
      <c r="F2913" s="13"/>
    </row>
    <row r="2914" spans="2:6">
      <c r="B2914" s="13"/>
      <c r="C2914" s="13"/>
      <c r="D2914" s="13"/>
      <c r="E2914" s="13"/>
      <c r="F2914" s="13"/>
    </row>
    <row r="2915" spans="2:6">
      <c r="B2915" s="13"/>
      <c r="C2915" s="13"/>
      <c r="D2915" s="13"/>
      <c r="E2915" s="13"/>
      <c r="F2915" s="13"/>
    </row>
    <row r="2916" spans="2:6">
      <c r="B2916" s="13"/>
      <c r="C2916" s="13"/>
      <c r="D2916" s="13"/>
      <c r="E2916" s="13"/>
      <c r="F2916" s="13"/>
    </row>
    <row r="2917" spans="2:6">
      <c r="B2917" s="13"/>
      <c r="C2917" s="13"/>
      <c r="D2917" s="13"/>
      <c r="E2917" s="13"/>
      <c r="F2917" s="13"/>
    </row>
    <row r="2918" spans="2:6">
      <c r="B2918" s="13"/>
      <c r="C2918" s="13"/>
      <c r="D2918" s="13"/>
      <c r="E2918" s="13"/>
      <c r="F2918" s="13"/>
    </row>
    <row r="2919" spans="2:6">
      <c r="B2919" s="13"/>
      <c r="C2919" s="13"/>
      <c r="D2919" s="13"/>
      <c r="E2919" s="13"/>
      <c r="F2919" s="13"/>
    </row>
    <row r="2920" spans="2:6">
      <c r="B2920" s="13"/>
      <c r="C2920" s="13"/>
      <c r="D2920" s="13"/>
      <c r="E2920" s="13"/>
      <c r="F2920" s="13"/>
    </row>
    <row r="2921" spans="2:6">
      <c r="B2921" s="13"/>
      <c r="C2921" s="13"/>
      <c r="D2921" s="13"/>
      <c r="E2921" s="13"/>
      <c r="F2921" s="13"/>
    </row>
    <row r="2922" spans="2:6">
      <c r="B2922" s="13"/>
      <c r="C2922" s="13"/>
      <c r="D2922" s="13"/>
      <c r="E2922" s="13"/>
      <c r="F2922" s="13"/>
    </row>
    <row r="2923" spans="2:6">
      <c r="B2923" s="13"/>
      <c r="C2923" s="13"/>
      <c r="D2923" s="13"/>
      <c r="E2923" s="13"/>
      <c r="F2923" s="13"/>
    </row>
    <row r="2924" spans="2:6">
      <c r="B2924" s="13"/>
      <c r="C2924" s="13"/>
      <c r="D2924" s="13"/>
      <c r="E2924" s="13"/>
      <c r="F2924" s="13"/>
    </row>
    <row r="2925" spans="2:6">
      <c r="B2925" s="13"/>
      <c r="C2925" s="13"/>
      <c r="D2925" s="13"/>
      <c r="E2925" s="13"/>
      <c r="F2925" s="13"/>
    </row>
    <row r="2926" spans="2:6">
      <c r="B2926" s="13"/>
      <c r="C2926" s="13"/>
      <c r="D2926" s="13"/>
      <c r="E2926" s="13"/>
      <c r="F2926" s="13"/>
    </row>
    <row r="2927" spans="2:6">
      <c r="B2927" s="13"/>
      <c r="C2927" s="13"/>
      <c r="D2927" s="13"/>
      <c r="E2927" s="13"/>
      <c r="F2927" s="13"/>
    </row>
    <row r="2928" spans="2:6">
      <c r="B2928" s="13"/>
      <c r="C2928" s="13"/>
      <c r="D2928" s="13"/>
      <c r="E2928" s="13"/>
      <c r="F2928" s="13"/>
    </row>
    <row r="2929" spans="2:6">
      <c r="B2929" s="13"/>
      <c r="C2929" s="13"/>
      <c r="D2929" s="13"/>
      <c r="E2929" s="13"/>
      <c r="F2929" s="13"/>
    </row>
    <row r="2930" spans="2:6">
      <c r="B2930" s="13"/>
      <c r="C2930" s="13"/>
      <c r="D2930" s="13"/>
      <c r="E2930" s="13"/>
      <c r="F2930" s="13"/>
    </row>
    <row r="2931" spans="2:6">
      <c r="B2931" s="13"/>
      <c r="C2931" s="13"/>
      <c r="D2931" s="13"/>
      <c r="E2931" s="13"/>
      <c r="F2931" s="13"/>
    </row>
    <row r="2932" spans="2:6">
      <c r="B2932" s="13"/>
      <c r="C2932" s="13"/>
      <c r="D2932" s="13"/>
      <c r="E2932" s="13"/>
      <c r="F2932" s="13"/>
    </row>
    <row r="2933" spans="2:6">
      <c r="B2933" s="13"/>
      <c r="C2933" s="13"/>
      <c r="D2933" s="13"/>
      <c r="E2933" s="13"/>
      <c r="F2933" s="13"/>
    </row>
    <row r="2934" spans="2:6">
      <c r="B2934" s="13"/>
      <c r="C2934" s="13"/>
      <c r="D2934" s="13"/>
      <c r="E2934" s="13"/>
      <c r="F2934" s="13"/>
    </row>
    <row r="2935" spans="2:6">
      <c r="B2935" s="13"/>
      <c r="C2935" s="13"/>
      <c r="D2935" s="13"/>
      <c r="E2935" s="13"/>
      <c r="F2935" s="13"/>
    </row>
    <row r="2936" spans="2:6">
      <c r="B2936" s="13"/>
      <c r="C2936" s="13"/>
      <c r="D2936" s="13"/>
      <c r="E2936" s="13"/>
      <c r="F2936" s="13"/>
    </row>
    <row r="2937" spans="2:6">
      <c r="B2937" s="13"/>
      <c r="C2937" s="13"/>
      <c r="D2937" s="13"/>
      <c r="E2937" s="13"/>
      <c r="F2937" s="13"/>
    </row>
    <row r="2938" spans="2:6">
      <c r="B2938" s="13"/>
      <c r="C2938" s="13"/>
      <c r="D2938" s="13"/>
      <c r="E2938" s="13"/>
      <c r="F2938" s="13"/>
    </row>
    <row r="2939" spans="2:6">
      <c r="B2939" s="13"/>
      <c r="C2939" s="13"/>
      <c r="D2939" s="13"/>
      <c r="E2939" s="13"/>
      <c r="F2939" s="13"/>
    </row>
    <row r="2940" spans="2:6">
      <c r="B2940" s="13"/>
      <c r="C2940" s="13"/>
      <c r="D2940" s="13"/>
      <c r="E2940" s="13"/>
      <c r="F2940" s="13"/>
    </row>
    <row r="2941" spans="2:6">
      <c r="B2941" s="13"/>
      <c r="C2941" s="13"/>
      <c r="D2941" s="13"/>
      <c r="E2941" s="13"/>
      <c r="F2941" s="13"/>
    </row>
    <row r="2942" spans="2:6">
      <c r="B2942" s="13"/>
      <c r="C2942" s="13"/>
      <c r="D2942" s="13"/>
      <c r="E2942" s="13"/>
      <c r="F2942" s="13"/>
    </row>
    <row r="2943" spans="2:6">
      <c r="B2943" s="13"/>
      <c r="C2943" s="13"/>
      <c r="D2943" s="13"/>
      <c r="E2943" s="13"/>
      <c r="F2943" s="13"/>
    </row>
    <row r="2944" spans="2:6">
      <c r="B2944" s="13"/>
      <c r="C2944" s="13"/>
      <c r="D2944" s="13"/>
      <c r="E2944" s="13"/>
      <c r="F2944" s="13"/>
    </row>
    <row r="2945" spans="2:6">
      <c r="B2945" s="13"/>
      <c r="C2945" s="13"/>
      <c r="D2945" s="13"/>
      <c r="E2945" s="13"/>
      <c r="F2945" s="13"/>
    </row>
    <row r="2946" spans="2:6">
      <c r="B2946" s="13"/>
      <c r="C2946" s="13"/>
      <c r="D2946" s="13"/>
      <c r="E2946" s="13"/>
      <c r="F2946" s="13"/>
    </row>
    <row r="2947" spans="2:6">
      <c r="B2947" s="13"/>
      <c r="C2947" s="13"/>
      <c r="D2947" s="13"/>
      <c r="E2947" s="13"/>
      <c r="F2947" s="13"/>
    </row>
    <row r="2948" spans="2:6">
      <c r="B2948" s="13"/>
      <c r="C2948" s="13"/>
      <c r="D2948" s="13"/>
      <c r="E2948" s="13"/>
      <c r="F2948" s="13"/>
    </row>
    <row r="2949" spans="2:6">
      <c r="B2949" s="13"/>
      <c r="C2949" s="13"/>
      <c r="D2949" s="13"/>
      <c r="E2949" s="13"/>
      <c r="F2949" s="13"/>
    </row>
    <row r="2950" spans="2:6">
      <c r="B2950" s="13"/>
      <c r="C2950" s="13"/>
      <c r="D2950" s="13"/>
      <c r="E2950" s="13"/>
      <c r="F2950" s="13"/>
    </row>
    <row r="2951" spans="2:6">
      <c r="B2951" s="13"/>
      <c r="C2951" s="13"/>
      <c r="D2951" s="13"/>
      <c r="E2951" s="13"/>
      <c r="F2951" s="13"/>
    </row>
    <row r="2952" spans="2:6">
      <c r="B2952" s="13"/>
      <c r="C2952" s="13"/>
      <c r="D2952" s="13"/>
      <c r="E2952" s="13"/>
      <c r="F2952" s="13"/>
    </row>
    <row r="2953" spans="2:6">
      <c r="B2953" s="13"/>
      <c r="C2953" s="13"/>
      <c r="D2953" s="13"/>
      <c r="E2953" s="13"/>
      <c r="F2953" s="13"/>
    </row>
    <row r="2954" spans="2:6">
      <c r="B2954" s="13"/>
      <c r="C2954" s="13"/>
      <c r="D2954" s="13"/>
      <c r="E2954" s="13"/>
      <c r="F2954" s="13"/>
    </row>
    <row r="2955" spans="2:6">
      <c r="B2955" s="13"/>
      <c r="C2955" s="13"/>
      <c r="D2955" s="13"/>
      <c r="E2955" s="13"/>
      <c r="F2955" s="13"/>
    </row>
    <row r="2956" spans="2:6">
      <c r="B2956" s="13"/>
      <c r="C2956" s="13"/>
      <c r="D2956" s="13"/>
      <c r="E2956" s="13"/>
      <c r="F2956" s="13"/>
    </row>
    <row r="2957" spans="2:6">
      <c r="B2957" s="13"/>
      <c r="C2957" s="13"/>
      <c r="D2957" s="13"/>
      <c r="E2957" s="13"/>
      <c r="F2957" s="13"/>
    </row>
    <row r="2958" spans="2:6">
      <c r="B2958" s="13"/>
      <c r="C2958" s="13"/>
      <c r="D2958" s="13"/>
      <c r="E2958" s="13"/>
      <c r="F2958" s="13"/>
    </row>
    <row r="2959" spans="2:6">
      <c r="B2959" s="13"/>
      <c r="C2959" s="13"/>
      <c r="D2959" s="13"/>
      <c r="E2959" s="13"/>
      <c r="F2959" s="13"/>
    </row>
    <row r="2960" spans="2:6">
      <c r="B2960" s="13"/>
      <c r="C2960" s="13"/>
      <c r="D2960" s="13"/>
      <c r="E2960" s="13"/>
      <c r="F2960" s="13"/>
    </row>
    <row r="2961" spans="2:6">
      <c r="B2961" s="13"/>
      <c r="C2961" s="13"/>
      <c r="D2961" s="13"/>
      <c r="E2961" s="13"/>
      <c r="F2961" s="13"/>
    </row>
    <row r="2962" spans="2:6">
      <c r="B2962" s="13"/>
      <c r="C2962" s="13"/>
      <c r="D2962" s="13"/>
      <c r="E2962" s="13"/>
      <c r="F2962" s="13"/>
    </row>
    <row r="2963" spans="2:6">
      <c r="B2963" s="13"/>
      <c r="C2963" s="13"/>
      <c r="D2963" s="13"/>
      <c r="E2963" s="13"/>
      <c r="F2963" s="13"/>
    </row>
    <row r="2964" spans="2:6">
      <c r="B2964" s="13"/>
      <c r="C2964" s="13"/>
      <c r="D2964" s="13"/>
      <c r="E2964" s="13"/>
      <c r="F2964" s="13"/>
    </row>
    <row r="2965" spans="2:6">
      <c r="B2965" s="13"/>
      <c r="C2965" s="13"/>
      <c r="D2965" s="13"/>
      <c r="E2965" s="13"/>
      <c r="F2965" s="13"/>
    </row>
    <row r="2966" spans="2:6">
      <c r="B2966" s="13"/>
      <c r="C2966" s="13"/>
      <c r="D2966" s="13"/>
      <c r="E2966" s="13"/>
      <c r="F2966" s="13"/>
    </row>
    <row r="2967" spans="2:6">
      <c r="B2967" s="13"/>
      <c r="C2967" s="13"/>
      <c r="D2967" s="13"/>
      <c r="E2967" s="13"/>
      <c r="F2967" s="13"/>
    </row>
    <row r="2968" spans="2:6">
      <c r="B2968" s="13"/>
      <c r="C2968" s="13"/>
      <c r="D2968" s="13"/>
      <c r="E2968" s="13"/>
      <c r="F2968" s="13"/>
    </row>
    <row r="2969" spans="2:6">
      <c r="B2969" s="13"/>
      <c r="C2969" s="13"/>
      <c r="D2969" s="13"/>
      <c r="E2969" s="13"/>
      <c r="F2969" s="13"/>
    </row>
    <row r="2970" spans="2:6">
      <c r="B2970" s="13"/>
      <c r="C2970" s="13"/>
      <c r="D2970" s="13"/>
      <c r="E2970" s="13"/>
      <c r="F2970" s="13"/>
    </row>
    <row r="2971" spans="2:6">
      <c r="B2971" s="13"/>
      <c r="C2971" s="13"/>
      <c r="D2971" s="13"/>
      <c r="E2971" s="13"/>
      <c r="F2971" s="13"/>
    </row>
    <row r="2972" spans="2:6">
      <c r="B2972" s="13"/>
      <c r="C2972" s="13"/>
      <c r="D2972" s="13"/>
      <c r="E2972" s="13"/>
      <c r="F2972" s="13"/>
    </row>
    <row r="2973" spans="2:6">
      <c r="B2973" s="13"/>
      <c r="C2973" s="13"/>
      <c r="D2973" s="13"/>
      <c r="E2973" s="13"/>
      <c r="F2973" s="13"/>
    </row>
    <row r="2974" spans="2:6">
      <c r="B2974" s="13"/>
      <c r="C2974" s="13"/>
      <c r="D2974" s="13"/>
      <c r="E2974" s="13"/>
      <c r="F2974" s="13"/>
    </row>
    <row r="2975" spans="2:6">
      <c r="B2975" s="13"/>
      <c r="C2975" s="13"/>
      <c r="D2975" s="13"/>
      <c r="E2975" s="13"/>
      <c r="F2975" s="13"/>
    </row>
    <row r="2976" spans="2:6">
      <c r="B2976" s="13"/>
      <c r="C2976" s="13"/>
      <c r="D2976" s="13"/>
      <c r="E2976" s="13"/>
      <c r="F2976" s="13"/>
    </row>
    <row r="2977" spans="2:6">
      <c r="B2977" s="13"/>
      <c r="C2977" s="13"/>
      <c r="D2977" s="13"/>
      <c r="E2977" s="13"/>
      <c r="F2977" s="13"/>
    </row>
    <row r="2978" spans="2:6">
      <c r="B2978" s="13"/>
      <c r="C2978" s="13"/>
      <c r="D2978" s="13"/>
      <c r="E2978" s="13"/>
      <c r="F2978" s="13"/>
    </row>
    <row r="2979" spans="2:6">
      <c r="B2979" s="13"/>
      <c r="C2979" s="13"/>
      <c r="D2979" s="13"/>
      <c r="E2979" s="13"/>
      <c r="F2979" s="13"/>
    </row>
    <row r="2980" spans="2:6">
      <c r="B2980" s="13"/>
      <c r="C2980" s="13"/>
      <c r="D2980" s="13"/>
      <c r="E2980" s="13"/>
      <c r="F2980" s="13"/>
    </row>
    <row r="2981" spans="2:6">
      <c r="B2981" s="13"/>
      <c r="C2981" s="13"/>
      <c r="D2981" s="13"/>
      <c r="E2981" s="13"/>
      <c r="F2981" s="13"/>
    </row>
    <row r="2982" spans="2:6">
      <c r="B2982" s="13"/>
      <c r="C2982" s="13"/>
      <c r="D2982" s="13"/>
      <c r="E2982" s="13"/>
      <c r="F2982" s="13"/>
    </row>
    <row r="2983" spans="2:6">
      <c r="B2983" s="13"/>
      <c r="C2983" s="13"/>
      <c r="D2983" s="13"/>
      <c r="E2983" s="13"/>
      <c r="F2983" s="13"/>
    </row>
    <row r="2984" spans="2:6">
      <c r="B2984" s="13"/>
      <c r="C2984" s="13"/>
      <c r="D2984" s="13"/>
      <c r="E2984" s="13"/>
      <c r="F2984" s="13"/>
    </row>
    <row r="2985" spans="2:6">
      <c r="B2985" s="13"/>
      <c r="C2985" s="13"/>
      <c r="D2985" s="13"/>
      <c r="E2985" s="13"/>
      <c r="F2985" s="13"/>
    </row>
    <row r="2986" spans="2:6">
      <c r="B2986" s="13"/>
      <c r="C2986" s="13"/>
      <c r="D2986" s="13"/>
      <c r="E2986" s="13"/>
      <c r="F2986" s="13"/>
    </row>
    <row r="2987" spans="2:6">
      <c r="B2987" s="13"/>
      <c r="C2987" s="13"/>
      <c r="D2987" s="13"/>
      <c r="E2987" s="13"/>
      <c r="F2987" s="13"/>
    </row>
    <row r="2988" spans="2:6">
      <c r="B2988" s="13"/>
      <c r="C2988" s="13"/>
      <c r="D2988" s="13"/>
      <c r="E2988" s="13"/>
      <c r="F2988" s="13"/>
    </row>
    <row r="2989" spans="2:6">
      <c r="B2989" s="13"/>
      <c r="C2989" s="13"/>
      <c r="D2989" s="13"/>
      <c r="E2989" s="13"/>
      <c r="F2989" s="13"/>
    </row>
    <row r="2990" spans="2:6">
      <c r="B2990" s="13"/>
      <c r="C2990" s="13"/>
      <c r="D2990" s="13"/>
      <c r="E2990" s="13"/>
      <c r="F2990" s="13"/>
    </row>
    <row r="2991" spans="2:6">
      <c r="B2991" s="13"/>
      <c r="C2991" s="13"/>
      <c r="D2991" s="13"/>
      <c r="E2991" s="13"/>
      <c r="F2991" s="13"/>
    </row>
    <row r="2992" spans="2:6">
      <c r="B2992" s="13"/>
      <c r="C2992" s="13"/>
      <c r="D2992" s="13"/>
      <c r="E2992" s="13"/>
      <c r="F2992" s="13"/>
    </row>
    <row r="2993" spans="2:6">
      <c r="B2993" s="13"/>
      <c r="C2993" s="13"/>
      <c r="D2993" s="13"/>
      <c r="E2993" s="13"/>
      <c r="F2993" s="13"/>
    </row>
    <row r="2994" spans="2:6">
      <c r="B2994" s="13"/>
      <c r="C2994" s="13"/>
      <c r="D2994" s="13"/>
      <c r="E2994" s="13"/>
      <c r="F2994" s="13"/>
    </row>
    <row r="2995" spans="2:6">
      <c r="B2995" s="13"/>
      <c r="C2995" s="13"/>
      <c r="D2995" s="13"/>
      <c r="E2995" s="13"/>
      <c r="F2995" s="13"/>
    </row>
    <row r="2996" spans="2:6">
      <c r="B2996" s="13"/>
      <c r="C2996" s="13"/>
      <c r="D2996" s="13"/>
      <c r="E2996" s="13"/>
      <c r="F2996" s="13"/>
    </row>
    <row r="2997" spans="2:6">
      <c r="B2997" s="13"/>
      <c r="C2997" s="13"/>
      <c r="D2997" s="13"/>
      <c r="E2997" s="13"/>
      <c r="F2997" s="13"/>
    </row>
    <row r="2998" spans="2:6">
      <c r="B2998" s="13"/>
      <c r="C2998" s="13"/>
      <c r="D2998" s="13"/>
      <c r="E2998" s="13"/>
      <c r="F2998" s="13"/>
    </row>
    <row r="2999" spans="2:6">
      <c r="B2999" s="13"/>
      <c r="C2999" s="13"/>
      <c r="D2999" s="13"/>
      <c r="E2999" s="13"/>
      <c r="F2999" s="13"/>
    </row>
    <row r="3000" spans="2:6">
      <c r="B3000" s="13"/>
      <c r="C3000" s="13"/>
      <c r="D3000" s="13"/>
      <c r="E3000" s="13"/>
      <c r="F3000" s="13"/>
    </row>
    <row r="3001" spans="2:6">
      <c r="B3001" s="13"/>
      <c r="C3001" s="13"/>
      <c r="D3001" s="13"/>
      <c r="E3001" s="13"/>
      <c r="F3001" s="13"/>
    </row>
    <row r="3002" spans="2:6">
      <c r="B3002" s="13"/>
      <c r="C3002" s="13"/>
      <c r="D3002" s="13"/>
      <c r="E3002" s="13"/>
      <c r="F3002" s="13"/>
    </row>
    <row r="3003" spans="2:6">
      <c r="B3003" s="13"/>
      <c r="C3003" s="13"/>
      <c r="D3003" s="13"/>
      <c r="E3003" s="13"/>
      <c r="F3003" s="13"/>
    </row>
    <row r="3004" spans="2:6">
      <c r="B3004" s="13"/>
      <c r="C3004" s="13"/>
      <c r="D3004" s="13"/>
      <c r="E3004" s="13"/>
      <c r="F3004" s="13"/>
    </row>
    <row r="3005" spans="2:6">
      <c r="B3005" s="13"/>
      <c r="C3005" s="13"/>
      <c r="D3005" s="13"/>
      <c r="E3005" s="13"/>
      <c r="F3005" s="13"/>
    </row>
    <row r="3006" spans="2:6">
      <c r="B3006" s="13"/>
      <c r="C3006" s="13"/>
      <c r="D3006" s="13"/>
      <c r="E3006" s="13"/>
      <c r="F3006" s="13"/>
    </row>
    <row r="3007" spans="2:6">
      <c r="B3007" s="13"/>
      <c r="C3007" s="13"/>
      <c r="D3007" s="13"/>
      <c r="E3007" s="13"/>
      <c r="F3007" s="13"/>
    </row>
    <row r="3008" spans="2:6">
      <c r="B3008" s="13"/>
      <c r="C3008" s="13"/>
      <c r="D3008" s="13"/>
      <c r="E3008" s="13"/>
      <c r="F3008" s="13"/>
    </row>
    <row r="3009" spans="2:6">
      <c r="B3009" s="13"/>
      <c r="C3009" s="13"/>
      <c r="D3009" s="13"/>
      <c r="E3009" s="13"/>
      <c r="F3009" s="13"/>
    </row>
    <row r="3010" spans="2:6">
      <c r="B3010" s="13"/>
      <c r="C3010" s="13"/>
      <c r="D3010" s="13"/>
      <c r="E3010" s="13"/>
      <c r="F3010" s="13"/>
    </row>
    <row r="3011" spans="2:6">
      <c r="B3011" s="13"/>
      <c r="C3011" s="13"/>
      <c r="D3011" s="13"/>
      <c r="E3011" s="13"/>
      <c r="F3011" s="13"/>
    </row>
    <row r="3012" spans="2:6">
      <c r="B3012" s="13"/>
      <c r="C3012" s="13"/>
      <c r="D3012" s="13"/>
      <c r="E3012" s="13"/>
      <c r="F3012" s="13"/>
    </row>
    <row r="3013" spans="2:6">
      <c r="B3013" s="13"/>
      <c r="C3013" s="13"/>
      <c r="D3013" s="13"/>
      <c r="E3013" s="13"/>
      <c r="F3013" s="13"/>
    </row>
    <row r="3014" spans="2:6">
      <c r="B3014" s="13"/>
      <c r="C3014" s="13"/>
      <c r="D3014" s="13"/>
      <c r="E3014" s="13"/>
      <c r="F3014" s="13"/>
    </row>
    <row r="3015" spans="2:6">
      <c r="B3015" s="13"/>
      <c r="C3015" s="13"/>
      <c r="D3015" s="13"/>
      <c r="E3015" s="13"/>
      <c r="F3015" s="13"/>
    </row>
    <row r="3016" spans="2:6">
      <c r="B3016" s="13"/>
      <c r="C3016" s="13"/>
      <c r="D3016" s="13"/>
      <c r="E3016" s="13"/>
      <c r="F3016" s="13"/>
    </row>
    <row r="3017" spans="2:6">
      <c r="B3017" s="13"/>
      <c r="C3017" s="13"/>
      <c r="D3017" s="13"/>
      <c r="E3017" s="13"/>
      <c r="F3017" s="13"/>
    </row>
    <row r="3018" spans="2:6">
      <c r="B3018" s="13"/>
      <c r="C3018" s="13"/>
      <c r="D3018" s="13"/>
      <c r="E3018" s="13"/>
      <c r="F3018" s="13"/>
    </row>
    <row r="3019" spans="2:6">
      <c r="B3019" s="13"/>
      <c r="C3019" s="13"/>
      <c r="D3019" s="13"/>
      <c r="E3019" s="13"/>
      <c r="F3019" s="13"/>
    </row>
    <row r="3020" spans="2:6">
      <c r="B3020" s="13"/>
      <c r="C3020" s="13"/>
      <c r="D3020" s="13"/>
      <c r="E3020" s="13"/>
      <c r="F3020" s="13"/>
    </row>
    <row r="3021" spans="2:6">
      <c r="B3021" s="13"/>
      <c r="C3021" s="13"/>
      <c r="D3021" s="13"/>
      <c r="E3021" s="13"/>
      <c r="F3021" s="13"/>
    </row>
    <row r="3022" spans="2:6">
      <c r="B3022" s="13"/>
      <c r="C3022" s="13"/>
      <c r="D3022" s="13"/>
      <c r="E3022" s="13"/>
      <c r="F3022" s="13"/>
    </row>
    <row r="3023" spans="2:6">
      <c r="B3023" s="13"/>
      <c r="C3023" s="13"/>
      <c r="D3023" s="13"/>
      <c r="E3023" s="13"/>
      <c r="F3023" s="13"/>
    </row>
    <row r="3024" spans="2:6">
      <c r="B3024" s="13"/>
      <c r="C3024" s="13"/>
      <c r="D3024" s="13"/>
      <c r="E3024" s="13"/>
      <c r="F3024" s="13"/>
    </row>
    <row r="3025" spans="2:6">
      <c r="B3025" s="13"/>
      <c r="C3025" s="13"/>
      <c r="D3025" s="13"/>
      <c r="E3025" s="13"/>
      <c r="F3025" s="13"/>
    </row>
    <row r="3026" spans="2:6">
      <c r="B3026" s="13"/>
      <c r="C3026" s="13"/>
      <c r="D3026" s="13"/>
      <c r="E3026" s="13"/>
      <c r="F3026" s="13"/>
    </row>
    <row r="3027" spans="2:6">
      <c r="B3027" s="13"/>
      <c r="C3027" s="13"/>
      <c r="D3027" s="13"/>
      <c r="E3027" s="13"/>
      <c r="F3027" s="13"/>
    </row>
    <row r="3028" spans="2:6">
      <c r="B3028" s="13"/>
      <c r="C3028" s="13"/>
      <c r="D3028" s="13"/>
      <c r="E3028" s="13"/>
      <c r="F3028" s="13"/>
    </row>
    <row r="3029" spans="2:6">
      <c r="B3029" s="13"/>
      <c r="C3029" s="13"/>
      <c r="D3029" s="13"/>
      <c r="E3029" s="13"/>
      <c r="F3029" s="13"/>
    </row>
    <row r="3030" spans="2:6">
      <c r="B3030" s="13"/>
      <c r="C3030" s="13"/>
      <c r="D3030" s="13"/>
      <c r="E3030" s="13"/>
      <c r="F3030" s="13"/>
    </row>
    <row r="3031" spans="2:6">
      <c r="B3031" s="13"/>
      <c r="C3031" s="13"/>
      <c r="D3031" s="13"/>
      <c r="E3031" s="13"/>
      <c r="F3031" s="13"/>
    </row>
    <row r="3032" spans="2:6">
      <c r="B3032" s="13"/>
      <c r="C3032" s="13"/>
      <c r="D3032" s="13"/>
      <c r="E3032" s="13"/>
      <c r="F3032" s="13"/>
    </row>
    <row r="3033" spans="2:6">
      <c r="B3033" s="13"/>
      <c r="C3033" s="13"/>
      <c r="D3033" s="13"/>
      <c r="E3033" s="13"/>
      <c r="F3033" s="13"/>
    </row>
    <row r="3034" spans="2:6">
      <c r="B3034" s="13"/>
      <c r="C3034" s="13"/>
      <c r="D3034" s="13"/>
      <c r="E3034" s="13"/>
      <c r="F3034" s="13"/>
    </row>
    <row r="3035" spans="2:6">
      <c r="B3035" s="13"/>
      <c r="C3035" s="13"/>
      <c r="D3035" s="13"/>
      <c r="E3035" s="13"/>
      <c r="F3035" s="13"/>
    </row>
    <row r="3036" spans="2:6">
      <c r="B3036" s="13"/>
      <c r="C3036" s="13"/>
      <c r="D3036" s="13"/>
      <c r="E3036" s="13"/>
      <c r="F3036" s="13"/>
    </row>
    <row r="3037" spans="2:6">
      <c r="B3037" s="13"/>
      <c r="C3037" s="13"/>
      <c r="D3037" s="13"/>
      <c r="E3037" s="13"/>
      <c r="F3037" s="13"/>
    </row>
    <row r="3038" spans="2:6">
      <c r="B3038" s="13"/>
      <c r="C3038" s="13"/>
      <c r="D3038" s="13"/>
      <c r="E3038" s="13"/>
      <c r="F3038" s="13"/>
    </row>
    <row r="3039" spans="2:6">
      <c r="B3039" s="13"/>
      <c r="C3039" s="13"/>
      <c r="D3039" s="13"/>
      <c r="E3039" s="13"/>
      <c r="F3039" s="13"/>
    </row>
    <row r="3040" spans="2:6">
      <c r="B3040" s="13"/>
      <c r="C3040" s="13"/>
      <c r="D3040" s="13"/>
      <c r="E3040" s="13"/>
      <c r="F3040" s="13"/>
    </row>
    <row r="3041" spans="2:6">
      <c r="B3041" s="13"/>
      <c r="C3041" s="13"/>
      <c r="D3041" s="13"/>
      <c r="E3041" s="13"/>
      <c r="F3041" s="13"/>
    </row>
    <row r="3042" spans="2:6">
      <c r="B3042" s="13"/>
      <c r="C3042" s="13"/>
      <c r="D3042" s="13"/>
      <c r="E3042" s="13"/>
      <c r="F3042" s="13"/>
    </row>
    <row r="3043" spans="2:6">
      <c r="B3043" s="13"/>
      <c r="C3043" s="13"/>
      <c r="D3043" s="13"/>
      <c r="E3043" s="13"/>
      <c r="F3043" s="13"/>
    </row>
    <row r="3044" spans="2:6">
      <c r="B3044" s="13"/>
      <c r="C3044" s="13"/>
      <c r="D3044" s="13"/>
      <c r="E3044" s="13"/>
      <c r="F3044" s="13"/>
    </row>
    <row r="3045" spans="2:6">
      <c r="B3045" s="13"/>
      <c r="C3045" s="13"/>
      <c r="D3045" s="13"/>
      <c r="E3045" s="13"/>
      <c r="F3045" s="13"/>
    </row>
    <row r="3046" spans="2:6">
      <c r="B3046" s="13"/>
      <c r="C3046" s="13"/>
      <c r="D3046" s="13"/>
      <c r="E3046" s="13"/>
      <c r="F3046" s="13"/>
    </row>
    <row r="3047" spans="2:6">
      <c r="B3047" s="13"/>
      <c r="C3047" s="13"/>
      <c r="D3047" s="13"/>
      <c r="E3047" s="13"/>
      <c r="F3047" s="13"/>
    </row>
    <row r="3048" spans="2:6">
      <c r="B3048" s="13"/>
      <c r="C3048" s="13"/>
      <c r="D3048" s="13"/>
      <c r="E3048" s="13"/>
      <c r="F3048" s="13"/>
    </row>
    <row r="3049" spans="2:6">
      <c r="B3049" s="13"/>
      <c r="C3049" s="13"/>
      <c r="D3049" s="13"/>
      <c r="E3049" s="13"/>
      <c r="F3049" s="13"/>
    </row>
    <row r="3050" spans="2:6">
      <c r="B3050" s="13"/>
      <c r="C3050" s="13"/>
      <c r="D3050" s="13"/>
      <c r="E3050" s="13"/>
      <c r="F3050" s="13"/>
    </row>
    <row r="3051" spans="2:6">
      <c r="B3051" s="13"/>
      <c r="C3051" s="13"/>
      <c r="D3051" s="13"/>
      <c r="E3051" s="13"/>
      <c r="F3051" s="13"/>
    </row>
    <row r="3052" spans="2:6">
      <c r="B3052" s="13"/>
      <c r="C3052" s="13"/>
      <c r="D3052" s="13"/>
      <c r="E3052" s="13"/>
      <c r="F3052" s="13"/>
    </row>
    <row r="3053" spans="2:6">
      <c r="B3053" s="13"/>
      <c r="C3053" s="13"/>
      <c r="D3053" s="13"/>
      <c r="E3053" s="13"/>
      <c r="F3053" s="13"/>
    </row>
    <row r="3054" spans="2:6">
      <c r="B3054" s="13"/>
      <c r="C3054" s="13"/>
      <c r="D3054" s="13"/>
      <c r="E3054" s="13"/>
      <c r="F3054" s="13"/>
    </row>
    <row r="3055" spans="2:6">
      <c r="B3055" s="13"/>
      <c r="C3055" s="13"/>
      <c r="D3055" s="13"/>
      <c r="E3055" s="13"/>
      <c r="F3055" s="13"/>
    </row>
    <row r="3056" spans="2:6">
      <c r="B3056" s="13"/>
      <c r="C3056" s="13"/>
      <c r="D3056" s="13"/>
      <c r="E3056" s="13"/>
      <c r="F3056" s="13"/>
    </row>
    <row r="3057" spans="2:6">
      <c r="B3057" s="13"/>
      <c r="C3057" s="13"/>
      <c r="D3057" s="13"/>
      <c r="E3057" s="13"/>
      <c r="F3057" s="13"/>
    </row>
    <row r="3058" spans="2:6">
      <c r="B3058" s="13"/>
      <c r="C3058" s="13"/>
      <c r="D3058" s="13"/>
      <c r="E3058" s="13"/>
      <c r="F3058" s="13"/>
    </row>
    <row r="3059" spans="2:6">
      <c r="B3059" s="13"/>
      <c r="C3059" s="13"/>
      <c r="D3059" s="13"/>
      <c r="E3059" s="13"/>
      <c r="F3059" s="13"/>
    </row>
    <row r="3060" spans="2:6">
      <c r="B3060" s="13"/>
      <c r="C3060" s="13"/>
      <c r="D3060" s="13"/>
      <c r="E3060" s="13"/>
      <c r="F3060" s="13"/>
    </row>
    <row r="3061" spans="2:6">
      <c r="B3061" s="13"/>
      <c r="C3061" s="13"/>
      <c r="D3061" s="13"/>
      <c r="E3061" s="13"/>
      <c r="F3061" s="13"/>
    </row>
    <row r="3062" spans="2:6">
      <c r="B3062" s="13"/>
      <c r="C3062" s="13"/>
      <c r="D3062" s="13"/>
      <c r="E3062" s="13"/>
      <c r="F3062" s="13"/>
    </row>
    <row r="3063" spans="2:6">
      <c r="B3063" s="13"/>
      <c r="C3063" s="13"/>
      <c r="D3063" s="13"/>
      <c r="E3063" s="13"/>
      <c r="F3063" s="13"/>
    </row>
    <row r="3064" spans="2:6">
      <c r="B3064" s="13"/>
      <c r="C3064" s="13"/>
      <c r="D3064" s="13"/>
      <c r="E3064" s="13"/>
      <c r="F3064" s="13"/>
    </row>
    <row r="3065" spans="2:6">
      <c r="B3065" s="13"/>
      <c r="C3065" s="13"/>
      <c r="D3065" s="13"/>
      <c r="E3065" s="13"/>
      <c r="F3065" s="13"/>
    </row>
    <row r="3066" spans="2:6">
      <c r="B3066" s="13"/>
      <c r="C3066" s="13"/>
      <c r="D3066" s="13"/>
      <c r="E3066" s="13"/>
      <c r="F3066" s="13"/>
    </row>
    <row r="3067" spans="2:6">
      <c r="B3067" s="13"/>
      <c r="C3067" s="13"/>
      <c r="D3067" s="13"/>
      <c r="E3067" s="13"/>
      <c r="F3067" s="13"/>
    </row>
    <row r="3068" spans="2:6">
      <c r="B3068" s="13"/>
      <c r="C3068" s="13"/>
      <c r="D3068" s="13"/>
      <c r="E3068" s="13"/>
      <c r="F3068" s="13"/>
    </row>
    <row r="3069" spans="2:6">
      <c r="B3069" s="13"/>
      <c r="C3069" s="13"/>
      <c r="D3069" s="13"/>
      <c r="E3069" s="13"/>
      <c r="F3069" s="13"/>
    </row>
    <row r="3070" spans="2:6">
      <c r="B3070" s="13"/>
      <c r="C3070" s="13"/>
      <c r="D3070" s="13"/>
      <c r="E3070" s="13"/>
      <c r="F3070" s="13"/>
    </row>
    <row r="3071" spans="2:6">
      <c r="B3071" s="13"/>
      <c r="C3071" s="13"/>
      <c r="D3071" s="13"/>
      <c r="E3071" s="13"/>
      <c r="F3071" s="13"/>
    </row>
    <row r="3072" spans="2:6">
      <c r="B3072" s="13"/>
      <c r="C3072" s="13"/>
      <c r="D3072" s="13"/>
      <c r="E3072" s="13"/>
      <c r="F3072" s="13"/>
    </row>
    <row r="3073" spans="2:6">
      <c r="B3073" s="13"/>
      <c r="C3073" s="13"/>
      <c r="D3073" s="13"/>
      <c r="E3073" s="13"/>
      <c r="F3073" s="13"/>
    </row>
    <row r="3074" spans="2:6">
      <c r="B3074" s="13"/>
      <c r="C3074" s="13"/>
      <c r="D3074" s="13"/>
      <c r="E3074" s="13"/>
      <c r="F3074" s="13"/>
    </row>
    <row r="3075" spans="2:6">
      <c r="B3075" s="13"/>
      <c r="C3075" s="13"/>
      <c r="D3075" s="13"/>
      <c r="E3075" s="13"/>
      <c r="F3075" s="13"/>
    </row>
    <row r="3076" spans="2:6">
      <c r="B3076" s="13"/>
      <c r="C3076" s="13"/>
      <c r="D3076" s="13"/>
      <c r="E3076" s="13"/>
      <c r="F3076" s="13"/>
    </row>
    <row r="3077" spans="2:6">
      <c r="B3077" s="13"/>
      <c r="C3077" s="13"/>
      <c r="D3077" s="13"/>
      <c r="E3077" s="13"/>
      <c r="F3077" s="13"/>
    </row>
    <row r="3078" spans="2:6">
      <c r="B3078" s="13"/>
      <c r="C3078" s="13"/>
      <c r="D3078" s="13"/>
      <c r="E3078" s="13"/>
      <c r="F3078" s="13"/>
    </row>
    <row r="3079" spans="2:6">
      <c r="B3079" s="13"/>
      <c r="C3079" s="13"/>
      <c r="D3079" s="13"/>
      <c r="E3079" s="13"/>
      <c r="F3079" s="13"/>
    </row>
    <row r="3080" spans="2:6">
      <c r="B3080" s="13"/>
      <c r="C3080" s="13"/>
      <c r="D3080" s="13"/>
      <c r="E3080" s="13"/>
      <c r="F3080" s="13"/>
    </row>
    <row r="3081" spans="2:6">
      <c r="B3081" s="13"/>
      <c r="C3081" s="13"/>
      <c r="D3081" s="13"/>
      <c r="E3081" s="13"/>
      <c r="F308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ajustement_global</vt:lpstr>
      <vt:lpstr>ajustement_prevision</vt:lpstr>
      <vt:lpstr>comparaison_modèles</vt:lpstr>
      <vt:lpstr>variables imporantes</vt:lpstr>
      <vt:lpstr>imp_mat_full_optim_test</vt:lpstr>
      <vt:lpstr>action_type</vt:lpstr>
      <vt:lpstr>temps_prochain_shot</vt:lpstr>
      <vt:lpstr>temps_dernier_shot</vt:lpstr>
      <vt:lpstr>temps_period</vt:lpstr>
      <vt:lpstr>ecart_pts</vt:lpstr>
      <vt:lpstr>âge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VILLAVERDE</dc:creator>
  <cp:lastModifiedBy>M VILLAVERDE</cp:lastModifiedBy>
  <dcterms:created xsi:type="dcterms:W3CDTF">2018-04-27T16:39:35Z</dcterms:created>
  <dcterms:modified xsi:type="dcterms:W3CDTF">2018-05-01T17:30:04Z</dcterms:modified>
</cp:coreProperties>
</file>