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updateLinks="never" hidePivotFieldList="1"/>
  <xr:revisionPtr revIDLastSave="0" documentId="13_ncr:1_{1368F794-4651-49C9-B4CF-3252CC6818D2}" xr6:coauthVersionLast="45" xr6:coauthVersionMax="45" xr10:uidLastSave="{00000000-0000-0000-0000-000000000000}"/>
  <bookViews>
    <workbookView xWindow="-120" yWindow="-120" windowWidth="19440" windowHeight="9165" firstSheet="4" activeTab="4" xr2:uid="{00000000-000D-0000-FFFF-FFFF00000000}"/>
  </bookViews>
  <sheets>
    <sheet name="Lastworkingcopy" sheetId="5" state="hidden" r:id="rId1"/>
    <sheet name="KeywordFramework (2)" sheetId="3" state="hidden" r:id="rId2"/>
    <sheet name="KeywordFramework (3)" sheetId="4" state="hidden" r:id="rId3"/>
    <sheet name="Doc Info" sheetId="18" r:id="rId4"/>
    <sheet name="TestCase" sheetId="21" r:id="rId5"/>
    <sheet name="Method" sheetId="14" state="hidden" r:id="rId6"/>
    <sheet name="Result" sheetId="7" state="hidden" r:id="rId7"/>
    <sheet name="Input_keywords" sheetId="13" state="hidden" r:id="rId8"/>
  </sheets>
  <definedNames>
    <definedName name="_xlnm._FilterDatabase" localSheetId="6" hidden="1">Result!$A$1:$K$4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1" i="7" l="1"/>
  <c r="J101" i="7"/>
  <c r="I101" i="7"/>
  <c r="H101" i="7"/>
  <c r="G101" i="7"/>
  <c r="F101" i="7"/>
  <c r="E101" i="7"/>
  <c r="D101" i="7"/>
  <c r="C101" i="7"/>
  <c r="B101" i="7"/>
  <c r="K100" i="7"/>
  <c r="J100" i="7"/>
  <c r="I100" i="7"/>
  <c r="H100" i="7"/>
  <c r="G100" i="7"/>
  <c r="F100" i="7"/>
  <c r="E100" i="7"/>
  <c r="D100" i="7"/>
  <c r="C100" i="7"/>
  <c r="B100" i="7"/>
  <c r="K99" i="7"/>
  <c r="J99" i="7"/>
  <c r="I99" i="7"/>
  <c r="H99" i="7"/>
  <c r="G99" i="7"/>
  <c r="F99" i="7"/>
  <c r="E99" i="7"/>
  <c r="D99" i="7"/>
  <c r="C99" i="7"/>
  <c r="B99" i="7"/>
  <c r="K98" i="7"/>
  <c r="J98" i="7"/>
  <c r="I98" i="7"/>
  <c r="H98" i="7"/>
  <c r="G98" i="7"/>
  <c r="F98" i="7"/>
  <c r="E98" i="7"/>
  <c r="D98" i="7"/>
  <c r="C98" i="7"/>
  <c r="B98" i="7"/>
  <c r="K97" i="7"/>
  <c r="J97" i="7"/>
  <c r="I97" i="7"/>
  <c r="H97" i="7"/>
  <c r="G97" i="7"/>
  <c r="F97" i="7"/>
  <c r="E97" i="7"/>
  <c r="D97" i="7"/>
  <c r="C97" i="7"/>
  <c r="B97" i="7"/>
  <c r="K96" i="7"/>
  <c r="J96" i="7"/>
  <c r="I96" i="7"/>
  <c r="H96" i="7"/>
  <c r="G96" i="7"/>
  <c r="F96" i="7"/>
  <c r="E96" i="7"/>
  <c r="D96" i="7"/>
  <c r="C96" i="7"/>
  <c r="B96" i="7"/>
  <c r="K95" i="7"/>
  <c r="J95" i="7"/>
  <c r="I95" i="7"/>
  <c r="H95" i="7"/>
  <c r="G95" i="7"/>
  <c r="F95" i="7"/>
  <c r="E95" i="7"/>
  <c r="D95" i="7"/>
  <c r="C95" i="7"/>
  <c r="B95" i="7"/>
  <c r="K94" i="7"/>
  <c r="J94" i="7"/>
  <c r="I94" i="7"/>
  <c r="H94" i="7"/>
  <c r="G94" i="7"/>
  <c r="F94" i="7"/>
  <c r="E94" i="7"/>
  <c r="D94" i="7"/>
  <c r="C94" i="7"/>
  <c r="B94" i="7"/>
  <c r="K93" i="7"/>
  <c r="J93" i="7"/>
  <c r="I93" i="7"/>
  <c r="H93" i="7"/>
  <c r="G93" i="7"/>
  <c r="F93" i="7"/>
  <c r="E93" i="7"/>
  <c r="D93" i="7"/>
  <c r="C93" i="7"/>
  <c r="B93" i="7"/>
  <c r="K92" i="7"/>
  <c r="J92" i="7"/>
  <c r="I92" i="7"/>
  <c r="H92" i="7"/>
  <c r="G92" i="7"/>
  <c r="F92" i="7"/>
  <c r="E92" i="7"/>
  <c r="D92" i="7"/>
  <c r="C92" i="7"/>
  <c r="B92" i="7"/>
  <c r="K91" i="7"/>
  <c r="J91" i="7"/>
  <c r="I91" i="7"/>
  <c r="H91" i="7"/>
  <c r="G91" i="7"/>
  <c r="F91" i="7"/>
  <c r="E91" i="7"/>
  <c r="D91" i="7"/>
  <c r="C91" i="7"/>
  <c r="B91" i="7"/>
  <c r="K90" i="7"/>
  <c r="J90" i="7"/>
  <c r="I90" i="7"/>
  <c r="H90" i="7"/>
  <c r="G90" i="7"/>
  <c r="F90" i="7"/>
  <c r="E90" i="7"/>
  <c r="D90" i="7"/>
  <c r="C90" i="7"/>
  <c r="B90" i="7"/>
  <c r="K89" i="7"/>
  <c r="J89" i="7"/>
  <c r="I89" i="7"/>
  <c r="H89" i="7"/>
  <c r="G89" i="7"/>
  <c r="F89" i="7"/>
  <c r="E89" i="7"/>
  <c r="D89" i="7"/>
  <c r="C89" i="7"/>
  <c r="B89" i="7"/>
  <c r="K88" i="7"/>
  <c r="J88" i="7"/>
  <c r="I88" i="7"/>
  <c r="H88" i="7"/>
  <c r="G88" i="7"/>
  <c r="F88" i="7"/>
  <c r="E88" i="7"/>
  <c r="D88" i="7"/>
  <c r="C88" i="7"/>
  <c r="B88" i="7"/>
  <c r="K87" i="7"/>
  <c r="J87" i="7"/>
  <c r="I87" i="7"/>
  <c r="H87" i="7"/>
  <c r="G87" i="7"/>
  <c r="F87" i="7"/>
  <c r="E87" i="7"/>
  <c r="D87" i="7"/>
  <c r="C87" i="7"/>
  <c r="B87" i="7"/>
  <c r="K86" i="7"/>
  <c r="J86" i="7"/>
  <c r="I86" i="7"/>
  <c r="H86" i="7"/>
  <c r="G86" i="7"/>
  <c r="F86" i="7"/>
  <c r="E86" i="7"/>
  <c r="D86" i="7"/>
  <c r="C86" i="7"/>
  <c r="B86" i="7"/>
  <c r="K85" i="7"/>
  <c r="J85" i="7"/>
  <c r="I85" i="7"/>
  <c r="H85" i="7"/>
  <c r="G85" i="7"/>
  <c r="F85" i="7"/>
  <c r="E85" i="7"/>
  <c r="D85" i="7"/>
  <c r="C85" i="7"/>
  <c r="B85" i="7"/>
  <c r="K84" i="7"/>
  <c r="J84" i="7"/>
  <c r="I84" i="7"/>
  <c r="H84" i="7"/>
  <c r="G84" i="7"/>
  <c r="F84" i="7"/>
  <c r="E84" i="7"/>
  <c r="D84" i="7"/>
  <c r="C84" i="7"/>
  <c r="B84" i="7"/>
  <c r="K83" i="7"/>
  <c r="J83" i="7"/>
  <c r="I83" i="7"/>
  <c r="H83" i="7"/>
  <c r="G83" i="7"/>
  <c r="F83" i="7"/>
  <c r="E83" i="7"/>
  <c r="D83" i="7"/>
  <c r="C83" i="7"/>
  <c r="B83" i="7"/>
  <c r="K82" i="7"/>
  <c r="J82" i="7"/>
  <c r="I82" i="7"/>
  <c r="H82" i="7"/>
  <c r="G82" i="7"/>
  <c r="F82" i="7"/>
  <c r="E82" i="7"/>
  <c r="D82" i="7"/>
  <c r="C82" i="7"/>
  <c r="B82" i="7"/>
  <c r="K81" i="7"/>
  <c r="J81" i="7"/>
  <c r="I81" i="7"/>
  <c r="H81" i="7"/>
  <c r="G81" i="7"/>
  <c r="F81" i="7"/>
  <c r="E81" i="7"/>
  <c r="D81" i="7"/>
  <c r="C81" i="7"/>
  <c r="B81" i="7"/>
  <c r="K80" i="7"/>
  <c r="J80" i="7"/>
  <c r="I80" i="7"/>
  <c r="H80" i="7"/>
  <c r="G80" i="7"/>
  <c r="F80" i="7"/>
  <c r="E80" i="7"/>
  <c r="D80" i="7"/>
  <c r="C80" i="7"/>
  <c r="B80" i="7"/>
  <c r="K79" i="7"/>
  <c r="J79" i="7"/>
  <c r="I79" i="7"/>
  <c r="H79" i="7"/>
  <c r="G79" i="7"/>
  <c r="F79" i="7"/>
  <c r="E79" i="7"/>
  <c r="D79" i="7"/>
  <c r="C79" i="7"/>
  <c r="B79" i="7"/>
  <c r="K78" i="7"/>
  <c r="J78" i="7"/>
  <c r="I78" i="7"/>
  <c r="H78" i="7"/>
  <c r="G78" i="7"/>
  <c r="F78" i="7"/>
  <c r="E78" i="7"/>
  <c r="D78" i="7"/>
  <c r="C78" i="7"/>
  <c r="B78" i="7"/>
  <c r="K77" i="7"/>
  <c r="J77" i="7"/>
  <c r="I77" i="7"/>
  <c r="H77" i="7"/>
  <c r="G77" i="7"/>
  <c r="F77" i="7"/>
  <c r="E77" i="7"/>
  <c r="D77" i="7"/>
  <c r="C77" i="7"/>
  <c r="B77" i="7"/>
  <c r="K76" i="7"/>
  <c r="J76" i="7"/>
  <c r="I76" i="7"/>
  <c r="H76" i="7"/>
  <c r="G76" i="7"/>
  <c r="F76" i="7"/>
  <c r="E76" i="7"/>
  <c r="D76" i="7"/>
  <c r="C76" i="7"/>
  <c r="B76" i="7"/>
  <c r="K75" i="7"/>
  <c r="J75" i="7"/>
  <c r="I75" i="7"/>
  <c r="H75" i="7"/>
  <c r="G75" i="7"/>
  <c r="F75" i="7"/>
  <c r="E75" i="7"/>
  <c r="D75" i="7"/>
  <c r="C75" i="7"/>
  <c r="B75" i="7"/>
  <c r="K74" i="7"/>
  <c r="J74" i="7"/>
  <c r="I74" i="7"/>
  <c r="H74" i="7"/>
  <c r="G74" i="7"/>
  <c r="F74" i="7"/>
  <c r="E74" i="7"/>
  <c r="D74" i="7"/>
  <c r="C74" i="7"/>
  <c r="B74" i="7"/>
  <c r="K73" i="7"/>
  <c r="J73" i="7"/>
  <c r="I73" i="7"/>
  <c r="H73" i="7"/>
  <c r="G73" i="7"/>
  <c r="F73" i="7"/>
  <c r="E73" i="7"/>
  <c r="D73" i="7"/>
  <c r="C73" i="7"/>
  <c r="B73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J65" i="7"/>
  <c r="I65" i="7"/>
  <c r="H65" i="7"/>
  <c r="G65" i="7"/>
  <c r="F65" i="7"/>
  <c r="E65" i="7"/>
  <c r="D65" i="7"/>
  <c r="C65" i="7"/>
  <c r="B65" i="7"/>
  <c r="K64" i="7"/>
  <c r="J64" i="7"/>
  <c r="I64" i="7"/>
  <c r="H64" i="7"/>
  <c r="G64" i="7"/>
  <c r="F64" i="7"/>
  <c r="E64" i="7"/>
  <c r="D64" i="7"/>
  <c r="C64" i="7"/>
  <c r="B64" i="7"/>
  <c r="K63" i="7"/>
  <c r="J63" i="7"/>
  <c r="I63" i="7"/>
  <c r="H63" i="7"/>
  <c r="G63" i="7"/>
  <c r="F63" i="7"/>
  <c r="E63" i="7"/>
  <c r="D63" i="7"/>
  <c r="C63" i="7"/>
  <c r="B63" i="7"/>
  <c r="K62" i="7"/>
  <c r="J62" i="7"/>
  <c r="I62" i="7"/>
  <c r="H62" i="7"/>
  <c r="G62" i="7"/>
  <c r="F62" i="7"/>
  <c r="E62" i="7"/>
  <c r="D62" i="7"/>
  <c r="C62" i="7"/>
  <c r="B62" i="7"/>
  <c r="K61" i="7"/>
  <c r="J61" i="7"/>
  <c r="I61" i="7"/>
  <c r="H61" i="7"/>
  <c r="G61" i="7"/>
  <c r="F61" i="7"/>
  <c r="E61" i="7"/>
  <c r="D61" i="7"/>
  <c r="C61" i="7"/>
  <c r="B61" i="7"/>
  <c r="K60" i="7"/>
  <c r="J60" i="7"/>
  <c r="I60" i="7"/>
  <c r="H60" i="7"/>
  <c r="G60" i="7"/>
  <c r="F60" i="7"/>
  <c r="E60" i="7"/>
  <c r="D60" i="7"/>
  <c r="C60" i="7"/>
  <c r="B60" i="7"/>
  <c r="K59" i="7"/>
  <c r="J59" i="7"/>
  <c r="I59" i="7"/>
  <c r="H59" i="7"/>
  <c r="G59" i="7"/>
  <c r="F59" i="7"/>
  <c r="E59" i="7"/>
  <c r="D59" i="7"/>
  <c r="C59" i="7"/>
  <c r="B59" i="7"/>
  <c r="K58" i="7"/>
  <c r="J58" i="7"/>
  <c r="I58" i="7"/>
  <c r="H58" i="7"/>
  <c r="G58" i="7"/>
  <c r="F58" i="7"/>
  <c r="E58" i="7"/>
  <c r="D58" i="7"/>
  <c r="C58" i="7"/>
  <c r="B58" i="7"/>
  <c r="K57" i="7"/>
  <c r="J57" i="7"/>
  <c r="I57" i="7"/>
  <c r="H57" i="7"/>
  <c r="G57" i="7"/>
  <c r="F57" i="7"/>
  <c r="E57" i="7"/>
  <c r="D57" i="7"/>
  <c r="C57" i="7"/>
  <c r="B57" i="7"/>
  <c r="K56" i="7"/>
  <c r="J56" i="7"/>
  <c r="I56" i="7"/>
  <c r="H56" i="7"/>
  <c r="G56" i="7"/>
  <c r="F56" i="7"/>
  <c r="E56" i="7"/>
  <c r="D56" i="7"/>
  <c r="C56" i="7"/>
  <c r="B56" i="7"/>
  <c r="K55" i="7"/>
  <c r="J55" i="7"/>
  <c r="I55" i="7"/>
  <c r="H55" i="7"/>
  <c r="G55" i="7"/>
  <c r="F55" i="7"/>
  <c r="E55" i="7"/>
  <c r="D55" i="7"/>
  <c r="C55" i="7"/>
  <c r="B55" i="7"/>
  <c r="K54" i="7"/>
  <c r="J54" i="7"/>
  <c r="I54" i="7"/>
  <c r="H54" i="7"/>
  <c r="G54" i="7"/>
  <c r="F54" i="7"/>
  <c r="E54" i="7"/>
  <c r="D54" i="7"/>
  <c r="C54" i="7"/>
  <c r="B54" i="7"/>
  <c r="K53" i="7"/>
  <c r="J53" i="7"/>
  <c r="I53" i="7"/>
  <c r="H53" i="7"/>
  <c r="G53" i="7"/>
  <c r="F53" i="7"/>
  <c r="E53" i="7"/>
  <c r="D53" i="7"/>
  <c r="C53" i="7"/>
  <c r="B53" i="7"/>
  <c r="K52" i="7"/>
  <c r="J52" i="7"/>
  <c r="I52" i="7"/>
  <c r="H52" i="7"/>
  <c r="G52" i="7"/>
  <c r="F52" i="7"/>
  <c r="E52" i="7"/>
  <c r="D52" i="7"/>
  <c r="C52" i="7"/>
  <c r="B52" i="7"/>
  <c r="K51" i="7"/>
  <c r="J51" i="7"/>
  <c r="I51" i="7"/>
  <c r="H51" i="7"/>
  <c r="G51" i="7"/>
  <c r="F51" i="7"/>
  <c r="E51" i="7"/>
  <c r="D51" i="7"/>
  <c r="C51" i="7"/>
  <c r="B51" i="7"/>
  <c r="K50" i="7"/>
  <c r="J50" i="7"/>
  <c r="I50" i="7"/>
  <c r="H50" i="7"/>
  <c r="G50" i="7"/>
  <c r="F50" i="7"/>
  <c r="E50" i="7"/>
  <c r="D50" i="7"/>
  <c r="C50" i="7"/>
  <c r="B50" i="7"/>
  <c r="K49" i="7"/>
  <c r="J49" i="7"/>
  <c r="I49" i="7"/>
  <c r="H49" i="7"/>
  <c r="G49" i="7"/>
  <c r="F49" i="7"/>
  <c r="E49" i="7"/>
  <c r="D49" i="7"/>
  <c r="C49" i="7"/>
  <c r="B49" i="7"/>
  <c r="K48" i="7"/>
  <c r="J48" i="7"/>
  <c r="I48" i="7"/>
  <c r="H48" i="7"/>
  <c r="G48" i="7"/>
  <c r="F48" i="7"/>
  <c r="E48" i="7"/>
  <c r="D48" i="7"/>
  <c r="C48" i="7"/>
  <c r="B48" i="7"/>
  <c r="K47" i="7"/>
  <c r="J47" i="7"/>
  <c r="I47" i="7"/>
  <c r="H47" i="7"/>
  <c r="G47" i="7"/>
  <c r="F47" i="7"/>
  <c r="E47" i="7"/>
  <c r="D47" i="7"/>
  <c r="C47" i="7"/>
  <c r="B47" i="7"/>
  <c r="K46" i="7"/>
  <c r="J46" i="7"/>
  <c r="I46" i="7"/>
  <c r="H46" i="7"/>
  <c r="G46" i="7"/>
  <c r="F46" i="7"/>
  <c r="E46" i="7"/>
  <c r="D46" i="7"/>
  <c r="C46" i="7"/>
  <c r="B46" i="7"/>
  <c r="K45" i="7"/>
  <c r="J45" i="7"/>
  <c r="I45" i="7"/>
  <c r="H45" i="7"/>
  <c r="G45" i="7"/>
  <c r="F45" i="7"/>
  <c r="E45" i="7"/>
  <c r="D45" i="7"/>
  <c r="C45" i="7"/>
  <c r="B45" i="7"/>
  <c r="K44" i="7"/>
  <c r="J44" i="7"/>
  <c r="I44" i="7"/>
  <c r="H44" i="7"/>
  <c r="G44" i="7"/>
  <c r="F44" i="7"/>
  <c r="E44" i="7"/>
  <c r="D44" i="7"/>
  <c r="C44" i="7"/>
  <c r="B44" i="7"/>
  <c r="K43" i="7"/>
  <c r="J43" i="7"/>
  <c r="I43" i="7"/>
  <c r="H43" i="7"/>
  <c r="G43" i="7"/>
  <c r="F43" i="7"/>
  <c r="E43" i="7"/>
  <c r="D43" i="7"/>
  <c r="C43" i="7"/>
  <c r="B43" i="7"/>
  <c r="K42" i="7"/>
  <c r="J42" i="7"/>
  <c r="I42" i="7"/>
  <c r="H42" i="7"/>
  <c r="G42" i="7"/>
  <c r="F42" i="7"/>
  <c r="E42" i="7"/>
  <c r="D42" i="7"/>
  <c r="C42" i="7"/>
  <c r="B42" i="7"/>
  <c r="K41" i="7"/>
  <c r="J41" i="7"/>
  <c r="I41" i="7"/>
  <c r="H41" i="7"/>
  <c r="G41" i="7"/>
  <c r="F41" i="7"/>
  <c r="E41" i="7"/>
  <c r="D41" i="7"/>
  <c r="C41" i="7"/>
  <c r="B41" i="7"/>
  <c r="K40" i="7"/>
  <c r="J40" i="7"/>
  <c r="I40" i="7"/>
  <c r="H40" i="7"/>
  <c r="G40" i="7"/>
  <c r="F40" i="7"/>
  <c r="E40" i="7"/>
  <c r="D40" i="7"/>
  <c r="C40" i="7"/>
  <c r="B40" i="7"/>
  <c r="K39" i="7"/>
  <c r="J39" i="7"/>
  <c r="I39" i="7"/>
  <c r="H39" i="7"/>
  <c r="G39" i="7"/>
  <c r="F39" i="7"/>
  <c r="E39" i="7"/>
  <c r="D39" i="7"/>
  <c r="C39" i="7"/>
  <c r="B39" i="7"/>
  <c r="K38" i="7"/>
  <c r="J38" i="7"/>
  <c r="I38" i="7"/>
  <c r="H38" i="7"/>
  <c r="G38" i="7"/>
  <c r="F38" i="7"/>
  <c r="E38" i="7"/>
  <c r="D38" i="7"/>
  <c r="C38" i="7"/>
  <c r="B38" i="7"/>
  <c r="K37" i="7"/>
  <c r="J37" i="7"/>
  <c r="I37" i="7"/>
  <c r="H37" i="7"/>
  <c r="G37" i="7"/>
  <c r="F37" i="7"/>
  <c r="E37" i="7"/>
  <c r="D37" i="7"/>
  <c r="C37" i="7"/>
  <c r="B37" i="7"/>
  <c r="K36" i="7"/>
  <c r="J36" i="7"/>
  <c r="I36" i="7"/>
  <c r="H36" i="7"/>
  <c r="G36" i="7"/>
  <c r="F36" i="7"/>
  <c r="E36" i="7"/>
  <c r="D36" i="7"/>
  <c r="C36" i="7"/>
  <c r="B36" i="7"/>
  <c r="K35" i="7"/>
  <c r="J35" i="7"/>
  <c r="I35" i="7"/>
  <c r="H35" i="7"/>
  <c r="G35" i="7"/>
  <c r="F35" i="7"/>
  <c r="E35" i="7"/>
  <c r="D35" i="7"/>
  <c r="C35" i="7"/>
  <c r="B35" i="7"/>
  <c r="K34" i="7"/>
  <c r="J34" i="7"/>
  <c r="I34" i="7"/>
  <c r="H34" i="7"/>
  <c r="G34" i="7"/>
  <c r="F34" i="7"/>
  <c r="E34" i="7"/>
  <c r="D34" i="7"/>
  <c r="C34" i="7"/>
  <c r="B34" i="7"/>
  <c r="K33" i="7"/>
  <c r="J33" i="7"/>
  <c r="I33" i="7"/>
  <c r="H33" i="7"/>
  <c r="G33" i="7"/>
  <c r="F33" i="7"/>
  <c r="E33" i="7"/>
  <c r="D33" i="7"/>
  <c r="C33" i="7"/>
  <c r="B33" i="7"/>
  <c r="K32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K30" i="7"/>
  <c r="J30" i="7"/>
  <c r="I30" i="7"/>
  <c r="H30" i="7"/>
  <c r="G30" i="7"/>
  <c r="F30" i="7"/>
  <c r="E30" i="7"/>
  <c r="D30" i="7"/>
  <c r="C30" i="7"/>
  <c r="B30" i="7"/>
  <c r="K29" i="7"/>
  <c r="J29" i="7"/>
  <c r="I29" i="7"/>
  <c r="H29" i="7"/>
  <c r="G29" i="7"/>
  <c r="F29" i="7"/>
  <c r="E29" i="7"/>
  <c r="D29" i="7"/>
  <c r="C29" i="7"/>
  <c r="B29" i="7"/>
  <c r="K28" i="7"/>
  <c r="J28" i="7"/>
  <c r="I28" i="7"/>
  <c r="H28" i="7"/>
  <c r="G28" i="7"/>
  <c r="F28" i="7"/>
  <c r="E28" i="7"/>
  <c r="D28" i="7"/>
  <c r="C28" i="7"/>
  <c r="B28" i="7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K4" i="7"/>
  <c r="J4" i="7"/>
  <c r="I4" i="7"/>
  <c r="H4" i="7"/>
  <c r="G4" i="7"/>
  <c r="F4" i="7"/>
  <c r="E4" i="7"/>
  <c r="D4" i="7"/>
  <c r="C4" i="7"/>
  <c r="B4" i="7"/>
  <c r="K3" i="7"/>
  <c r="J3" i="7"/>
  <c r="I3" i="7"/>
  <c r="H3" i="7"/>
  <c r="G3" i="7"/>
  <c r="F3" i="7"/>
  <c r="E3" i="7"/>
  <c r="D3" i="7"/>
  <c r="C3" i="7"/>
  <c r="B3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<sst xmlns="http://schemas.openxmlformats.org/spreadsheetml/2006/main" count="1331" uniqueCount="433">
  <si>
    <t>Keyword</t>
  </si>
  <si>
    <t>Object</t>
  </si>
  <si>
    <t>value</t>
  </si>
  <si>
    <t>url</t>
  </si>
  <si>
    <t>SETTEXT</t>
  </si>
  <si>
    <t>GOTOURL</t>
  </si>
  <si>
    <t>username</t>
  </si>
  <si>
    <t>ObjectType</t>
  </si>
  <si>
    <t>name</t>
  </si>
  <si>
    <t>password</t>
  </si>
  <si>
    <t>CLICK</t>
  </si>
  <si>
    <t>loginButton</t>
  </si>
  <si>
    <t>TestCase</t>
  </si>
  <si>
    <t>Reset Login In Application</t>
  </si>
  <si>
    <t>Login In Application</t>
  </si>
  <si>
    <t>resetButton</t>
  </si>
  <si>
    <t>mgr123</t>
  </si>
  <si>
    <t>mgr!23</t>
  </si>
  <si>
    <t>Operation</t>
  </si>
  <si>
    <t>GET</t>
  </si>
  <si>
    <t>Validate 200 code for A1</t>
  </si>
  <si>
    <t>API Name</t>
  </si>
  <si>
    <t>A1</t>
  </si>
  <si>
    <t>Method</t>
  </si>
  <si>
    <t>Payload</t>
  </si>
  <si>
    <t>POST</t>
  </si>
  <si>
    <t>ADDPAYLOAD</t>
  </si>
  <si>
    <t>A2</t>
  </si>
  <si>
    <t>APPENDPAYLOAD</t>
  </si>
  <si>
    <t>{
            "artifactType": "Bundle",
            "dependancyArtifactType": "Software",
            "s3Path": "packages/bundles/7000/US_7000_-_Integration_Team_Bundle_3_-_AG_s2_v1_1_1.pkg",
            "dependancyBreakVersion": "0.0.0.1",
            "dependancyMinVersion": "9.9.9.9",
            "name": "US_7000_-_Integration_Team_Bundle_3_-_AG_s2_v1_1_1",
            "ruleSet": "7000_US_Content",
            "rank": 5,
            "rule": "OutletCountry='US' AND Platform='7000'",
            "id": "a07W00000049vKFIAY",
            "version": "2.1.1.1",
            "uuid": "c1b4e0c7-570c-44d2-8807-60db594d06c3"
        }</t>
  </si>
  <si>
    <t>TC01</t>
  </si>
  <si>
    <t>TC02</t>
  </si>
  <si>
    <t>TC03</t>
  </si>
  <si>
    <t>/ccfs-firm-a1-artifacts-list?ruleSet=7000_US_content&amp;artifactType=Bundle</t>
  </si>
  <si>
    <t>$Appendstep</t>
  </si>
  <si>
    <t>DELETEPAYLOAD</t>
  </si>
  <si>
    <t xml:space="preserve">     {
                     "rank": 5,
        }</t>
  </si>
  <si>
    <t>JSONPATH</t>
  </si>
  <si>
    <t>Validate 200 code for A2</t>
  </si>
  <si>
    <t>Variable</t>
  </si>
  <si>
    <t>Response</t>
  </si>
  <si>
    <t>Test Number</t>
  </si>
  <si>
    <t>$RespTC01</t>
  </si>
  <si>
    <t>$.artifacts[0].fc[1]</t>
  </si>
  <si>
    <t>$.artifacts[0].fc</t>
  </si>
  <si>
    <t>ResponseCode</t>
  </si>
  <si>
    <t>Expected StatusCode</t>
  </si>
  <si>
    <t>Validate succesfull response from A2</t>
  </si>
  <si>
    <t>Authorization</t>
  </si>
  <si>
    <t>xapikey</t>
  </si>
  <si>
    <t>{
    "artifacts": [
        {
            "artifactType": "Bundle",
            "dependancyArtifactType": "Software",
            "s3Path": "packages/bundles/7000/US_7000_E2E_Team_bundle_-_AG_s2_v4_1_1.pkg",
            "dependancyBreakVersion": "0.0.0.1",
            "dependancyMinVersion": "9.9.9.9",
            "name": "US_7000_E2E_Team_bundle_-_AG_s2_v4_1_1",
            "ruleSet": "7000_US_Content",
            "rank": 1,
            "rule": "OutletCountry='US' AND Platform='7000'",
            "id": "a07W00000049w8bIAA",
            "version": "2.4.1.1",
            "uuid": "814ab179-10f2-4c35-b706-eab0d6e584af"
        },
        {
            "artifactType": "Bundle",
            "dependancyArtifactType": "Software",
            "s3Path": "packages/bundles/7000/US_7000_E2E_Team_bundle_-_AG_s2_v3_1_3.pkg",
            "dependancyBreakVersion": "0.0.0.1",
            "dependancyMinVersion": "9.9.9.9",
            "name": "US_7000_E2E_Team_bundle_-_AG_s2_v3_1_3",
            "ruleSet": "7000_US_Content",
            "rank": 2,
            "rule": "OutletCountry='US' AND Platform='7000'",
            "id": "a07W00000049w6aIAA",
            "version": "2.3.1.3",
            "uuid": "e3925efb-548f-4a55-9d94-a7086981de61"
        },
        {
            "overideRule": "SerialNumber='ZSA1111122'",
            "artifactType": "Bundle",
            "dependancyArtifactType": "Software",
            "ruleSet": "7000_US_Content",
            "rule": "OutletCountry='US' AND Platform='7000'",
            "version": "2.2.1.4",
            "uuid": "04fb732a-536e-4083-8365-01a1c061c7de",
            "s3Path": "packages/bundles/7000/US_7000_E2E_Team_bundle_-_AG_s2_v2_1_4.pkg",
            "dependancyBreakVersion": "3.0",
            "dependancyMinVersion": "2.2",
            "name": "US_7000_E2E_Team_bundle_-_AG_s2_v2_1_4",
            "rank": 3,
            "id": "a07W00000049vI4IAI"
        },
        {
            "artifactType": "Bundle",
            "dependancyArtifactType": "Software",
            "s3Path": "packages/bundles/7000/US_7000_-_Integration_Team_Bundle_2_-_AG_s2_v1_1_1.pkg",
            "dependancyBreakVersion": "3.0",
            "dependancyMinVersion": "2.2",
            "name": "US_7000_-_Integration_Team_Bundle_2_-_AG_s2_v1_1_1",
            "ruleSet": "7000_US_Content",
            "rank": 4,
            "rule": "OutletCountry='US' AND Platform='7000'",
            "id": "a07W00000049vI5IAI",
            "version": "2.1.1.1",
            "uuid": "e2e14a48-ca97-4c2c-9065-8f65d3c90c04"
        },
        {
            "artifactType": "Bundle",
            "dependancyArtifactType": "Software",
            "s3Path": "packages/bundles/7000/US_7000_-_Integration_Team_Bundle_3_-_AG_s2_v1_1_1.pkg",
            "dependancyBreakVersion": "0.0.0.1",
            "dependancyMinVersion": "9.9.9.9",
            "name": "US_7000_-_Integration_Team_Bundle_3_-_AG_s2_v1_1_1",
            "ruleSet": "7000_US_Content",
            "rank": 5,
            "rule": "OutletCountry='US' AND Platform='7000'",
            "id": "a07W00000049vKFIAY",
            "version": "2.1.1.1",
            "uuid": "c1b4e0c7-570c-44d2-8807-60db594d06c3"
        }
    ]
}</t>
  </si>
  <si>
    <t>/ccfs-firm-a2-artifacts-publish</t>
  </si>
  <si>
    <t>ADDVALUE</t>
  </si>
  <si>
    <t>$.artifacts</t>
  </si>
  <si>
    <t>DELETEVALUE</t>
  </si>
  <si>
    <t>$.artifacts[?(@.name==US_7000_E2E_Team_bundle_-_AG_s2_v4_1_1)</t>
  </si>
  <si>
    <t>{
            "artifactType": "Bundle",
            "dependancyArtifactType": "Software",
            "s3Path": "packages/bundles/7000/kawalsteps",
            "dependancyBreakVersion": "0.0.0.1",
            "dependancyMinVersion": "9.9.9.9",
            "name": "US_7000_-_Integration_Team_Bundle_3_-_AG_s2_v1_1_1",
            "ruleSet": "7000_US_Content",
            "rank": 5,
            "rule": "OutletCountry='US' AND Platform='7000'",
            "id": "a07W00000049vKFIAY",
            "version": "2.1.1.1",
            "uuid": "c1b4e0c7-570c-44d2-8807-60db594d06c3"
        }</t>
  </si>
  <si>
    <t>{
            "artifactType": "Bundle",
            "dependancyArtifactType": "Software",
            "s3Path": "packages/bundles/7000/kawaltcresponse",
            "dependancyBreakVersion": "0.0.0.1",
            "dependancyMinVersion": "9.9.9.9",
            "name": "US_7000_-_Integration_Team_Bundle_3_-_AG_s2_v1_1_1",
            "ruleSet": "7000_US_Content",
            "rank": 5,
            "rule": "OutletCountry='US' AND Platform='7000'",
            "id": "a07W00000049vKFIAY",
            "version": "2.1.1.1",
            "uuid": "c1b4e0c7-570c-44d2-8807-60db594d06c3"
        }</t>
  </si>
  <si>
    <t>ADDRESPONSE</t>
  </si>
  <si>
    <t>REPLACEVALUE</t>
  </si>
  <si>
    <t>ADDKEYVALUE</t>
  </si>
  <si>
    <t>EXTRACTVALUE</t>
  </si>
  <si>
    <t>Test Case Number</t>
  </si>
  <si>
    <t>Test Description</t>
  </si>
  <si>
    <t>Test Status Response Code</t>
  </si>
  <si>
    <t>Test Status Response Validation</t>
  </si>
  <si>
    <t>Status Response Reason</t>
  </si>
  <si>
    <t>Response Time</t>
  </si>
  <si>
    <t>Actual Response Code</t>
  </si>
  <si>
    <t>Input Keywords</t>
  </si>
  <si>
    <t>DELETE</t>
  </si>
  <si>
    <t>Execute</t>
  </si>
  <si>
    <t>TC04</t>
  </si>
  <si>
    <t>Executed</t>
  </si>
  <si>
    <t>Expected Response Code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</si>
  <si>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</si>
  <si>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</si>
  <si>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</si>
  <si>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</si>
  <si>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</si>
  <si>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</si>
  <si>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</si>
  <si>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</si>
  <si>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</si>
  <si>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</si>
  <si>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</si>
  <si>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</si>
  <si>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</si>
  <si>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</si>
  <si>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</si>
  <si>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</si>
  <si>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</si>
  <si>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</si>
  <si>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</si>
  <si>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</si>
  <si>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</si>
  <si>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</si>
  <si>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</si>
  <si>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</si>
  <si>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</si>
  <si>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</si>
  <si>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</si>
  <si>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</si>
  <si>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</si>
  <si>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</si>
  <si>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</si>
  <si>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</si>
  <si>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</si>
  <si>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</si>
  <si>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</si>
  <si>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</si>
  <si>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</si>
  <si>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</si>
  <si>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</si>
  <si>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</si>
  <si>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</si>
  <si>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</si>
  <si>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</si>
  <si>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</si>
  <si>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</si>
  <si>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</si>
  <si>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</si>
  <si>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</si>
  <si>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</si>
  <si>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</si>
  <si>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</si>
  <si>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</si>
  <si>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</si>
  <si>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</si>
  <si>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</si>
  <si>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</si>
  <si>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</si>
  <si>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</si>
  <si>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</si>
  <si>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</si>
  <si>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</si>
  <si>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</si>
  <si>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</si>
  <si>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</si>
  <si>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</si>
  <si>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</si>
  <si>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</si>
  <si>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</si>
  <si>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</si>
  <si>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</si>
  <si>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</si>
  <si>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</si>
  <si>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</si>
  <si>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</si>
  <si>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</si>
  <si>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</si>
  <si>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</si>
  <si>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</si>
  <si>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</si>
  <si>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</si>
  <si>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</si>
  <si>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</si>
  <si>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</si>
  <si>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</si>
  <si>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</si>
  <si>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</si>
  <si>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</si>
  <si>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</si>
  <si>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</si>
  <si>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</si>
  <si>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</si>
  <si>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</si>
  <si>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</si>
  <si>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</si>
  <si>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</si>
  <si>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</si>
  <si>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Version History</t>
  </si>
  <si>
    <t>Version</t>
  </si>
  <si>
    <t>Date</t>
  </si>
  <si>
    <t>Author / Modifier</t>
  </si>
  <si>
    <t>Reviewed By</t>
  </si>
  <si>
    <t>Change Description / Remarks</t>
  </si>
  <si>
    <t>D 0.1</t>
  </si>
  <si>
    <t>D 0.2</t>
  </si>
  <si>
    <t>1.0</t>
  </si>
  <si>
    <t>Kawaljeet Bhatia</t>
  </si>
  <si>
    <t>Sumir Tawar</t>
  </si>
  <si>
    <t>Added test cases for API A8,A9,A17,A20,A39,A40,A41,A52</t>
  </si>
  <si>
    <t>Freestyle FIRM API Automation Test Cases</t>
  </si>
  <si>
    <t>Added test cases for initial testing for  API  A1,A2,A37 And A38</t>
  </si>
  <si>
    <t>Initial draft of test cases ,sheet and Instruction sheet</t>
  </si>
  <si>
    <t xml:space="preserve">Current version </t>
  </si>
  <si>
    <t>URL</t>
  </si>
  <si>
    <t>method</t>
  </si>
  <si>
    <t>path</t>
  </si>
  <si>
    <t>https://aml-mycoke-ccna-api-uat.cloudhub.io/api</t>
  </si>
  <si>
    <t>list</t>
  </si>
  <si>
    <t>{
	"salesOrg": "4400",
	"bottlerName": "Consolidated",
	"storeFront": "Consolidated",
	"customerNumber": "0600259347",
	"salesOffice": "100",
	"customerAMLID": "101"
}</t>
  </si>
  <si>
    <t>client_id</t>
  </si>
  <si>
    <t>945e344711d647feac70f56865a6431b</t>
  </si>
  <si>
    <t>client_secret</t>
  </si>
  <si>
    <t>Ad0CDD05e9b64ea29636727BC9F3157E</t>
  </si>
  <si>
    <t>response</t>
  </si>
  <si>
    <t>status</t>
  </si>
  <si>
    <t>request</t>
  </si>
  <si>
    <t>{"response": "Message received succesfully"}</t>
  </si>
  <si>
    <t>NA</t>
  </si>
  <si>
    <t>{}</t>
  </si>
  <si>
    <t>TC_Authorised Material List_Positive</t>
  </si>
  <si>
    <t>TC_Authorised Material List_when salesOrg is blank</t>
  </si>
  <si>
    <t>TC_Authorised Material List_when salesOrg is not provided in body</t>
  </si>
  <si>
    <t>TC_Authorised Material List_when salesOffice is blank</t>
  </si>
  <si>
    <t>TC_Authorised Material List_when salesOffice is not provided in body</t>
  </si>
  <si>
    <t>TC_Authorised Material List_when no body provided</t>
  </si>
  <si>
    <t>{
	"salesOrg": "",
	"bottlerName": "Consolidated",
	"storeFront": "Consolidated",
	"customerNumber": "0600259347",
	"salesOffice": "100",
	"customerAMLID": "101"
}</t>
  </si>
  <si>
    <t>{
	"bottlerName": "Consolidated",
	"storeFront": "Consolidated",
	"customerNumber": "0600259347",
	"salesOffice": "100",
	"customerAMLID": "101"
}</t>
  </si>
  <si>
    <t>{
	"salesOrg": "4400",
	"bottlerName": "Consolidated",
	"storeFront": "Consolidated",
	"customerNumber": "0600259347",
	"salesOffice": "",
	"customerAMLID": "101"
}</t>
  </si>
  <si>
    <t>{
	"salesOrg": "4400",
	"bottlerName": "Consolidated",
	"storeFront": "Consolidated",
	"customerNumber": "0600259347",	"customerAMLID": "101"
}</t>
  </si>
  <si>
    <t>TC_Authorised Material List_when invalid bottler</t>
  </si>
  <si>
    <t>test</t>
  </si>
  <si>
    <t>BottlerSpecificId</t>
  </si>
  <si>
    <t>TC_Authorised Material List_when authentication credentials is invalid</t>
  </si>
  <si>
    <t>Ad0CDD05e9b64ea29636727B</t>
  </si>
  <si>
    <t>TC_Authorised Material List_when invalid client Id</t>
  </si>
  <si>
    <t>TC_Authorised Material List_when optional parameter is not passed</t>
  </si>
  <si>
    <t>{
	"salesOrg": "4400",
	"salesOffice": "100"}</t>
  </si>
  <si>
    <t>{
    "error": "invalid_client",
    "description": "Invalid Bottler"
}</t>
  </si>
  <si>
    <t>{
    "error": "invalid_client",
    "description": "wrong client_id or client_secret"
}</t>
  </si>
  <si>
    <t>TC_Delivery Date_Positive_Distribution Channel Z1</t>
  </si>
  <si>
    <t>add1849727e34ae989e3fbe0894083ad</t>
  </si>
  <si>
    <t>0CACb87F6a7b43628b06d407dd101262</t>
  </si>
  <si>
    <t>https://deliverydate-mycoke-ccna-api-uat.cloudhub.io/api/v1</t>
  </si>
  <si>
    <t>deliverydate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</si>
  <si>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"Z7",
 "outlet": "",
 "div": "",
 "loc": ""
}</t>
  </si>
  <si>
    <t>TC_Delivery Date_Positive_Distribution Channel Z2</t>
  </si>
  <si>
    <t>{  
 "salesOrg": "4400",
 "startDate": "2020-07-24",
 "customers": [
    {
      "number": "0600265410"
    }
  ],
 "distributionChannel": "Z2",
 "division": "Z0",
 "numberOfDates": "5",
 "salesDocumentType": "ZOR",
 "shippingCondition": "01",
 "visitPlanType": "Z7",
 "outlet": "",
 "div": "",
 "loc": ""
}</t>
  </si>
  <si>
    <t>TC_Delivery Date_Positive_Distribution Channel Z3</t>
  </si>
  <si>
    <t>{  
 "salesOrg": "4400",
 "startDate": "2020-07-24",
 "customers": [
    {
      "number": "0600265410"
    }
  ],
 "distributionChannel": "Z3",
 "division": "Z0",
 "numberOfDates": "5",
 "salesDocumentType": "ZOR",
 "shippingCondition": "01",
 "visitPlanType": "Z7",
 "outlet": "",
 "div": "",
 "loc": ""
}</t>
  </si>
  <si>
    <t>TC_Delivery Date_Positive_Distribution Channel Z4</t>
  </si>
  <si>
    <t>{  
 "salesOrg": "4400",
 "startDate": "2020-07-24",
 "customers": [
    {
      "number": "0600265410"
    }
  ],
 "distributionChannel": "Z4",
 "division": "Z0",
 "numberOfDates": "5",
 "salesDocumentType": "ZOR",
 "shippingCondition": "01",
 "visitPlanType": "Z7",
 "outlet": "",
 "div": "",
 "loc": ""
}</t>
  </si>
  <si>
    <t>TC_Delivery Date_Positive_Shipping Condition 01</t>
  </si>
  <si>
    <t>TC_Delivery Date_Positive_Shipping Condition 02</t>
  </si>
  <si>
    <t>{  
 "salesOrg": "4400",
 "startDate": "2020-07-24",
 "customers": [
    {
      "number": "0600265410"
    }
  ],
 "distributionChannel": "Z1",
 "division": "Z0",
 "numberOfDates": "5",
 "salesDocumentType": "ZOR",
 "shippingCondition": "02",
 "visitPlanType": "Z7",
 "outlet": "",
 "div": "",
 "loc": ""
}</t>
  </si>
  <si>
    <t>TC_Delivery Date_Positive_Shipping Condition 03</t>
  </si>
  <si>
    <t>{  
 "salesOrg": "4400",
 "startDate": "2020-07-24",
 "customers": [
    {
      "number": "0600265410"
    }
  ],
 "distributionChannel": "Z1",
 "division": "Z0",
 "numberOfDates": "5",
 "salesDocumentType": "ZOR",
 "shippingCondition": "03",
 "visitPlanType": "Z7",
 "outlet": "",
 "div": "",
 "loc": ""
}</t>
  </si>
  <si>
    <t>TC_Delivery Date_Positive_Shipping Condition 04</t>
  </si>
  <si>
    <t>{  
 "salesOrg": "4400",
 "startDate": "2020-07-24",
 "customers": [
    {
      "number": "0600265410"
    }
  ],
 "distributionChannel": "Z1",
 "division": "Z0",
 "numberOfDates": "5",
 "salesDocumentType": "ZOR",
 "shippingCondition": "04",
 "visitPlanType": "Z7",
 "outlet": "",
 "div": "",
 "loc": ""
}</t>
  </si>
  <si>
    <t>TC_Delivery Date_Positive_Shipping Condition 05</t>
  </si>
  <si>
    <t>{  
 "salesOrg": "4400",
 "startDate": "2020-07-24",
 "customers": [
    {
      "number": "0600265410"
    }
  ],
 "distributionChannel": "Z1",
 "division": "Z0",
 "numberOfDates": "5",
 "salesDocumentType": "ZOR",
 "shippingCondition": "05",
 "visitPlanType": "Z7",
 "outlet": "",
 "div": "",
 "loc": ""
}</t>
  </si>
  <si>
    <t>TC_Delivery Date_Positive_Shipping Condition 06</t>
  </si>
  <si>
    <t>{  
 "salesOrg": "4400",
 "startDate": "2020-07-24",
 "customers": [
    {
      "number": "0600265410"
    }
  ],
 "distributionChannel": "Z1",
 "division": "Z0",
 "numberOfDates": "5",
 "salesDocumentType": "ZOR",
 "shippingCondition": "06",
 "visitPlanType": "Z7",
 "outlet": "",
 "div": "",
 "loc": ""
}</t>
  </si>
  <si>
    <t>TC_Delivery Date_Positive_Shipping Condition 07</t>
  </si>
  <si>
    <t>{  
 "salesOrg": "4400",
 "startDate": "2020-07-24",
 "customers": [
    {
      "number": "0600265410"
    }
  ],
 "distributionChannel": "Z1",
 "division": "Z0",
 "numberOfDates": "5",
 "salesDocumentType": "ZOR",
 "shippingCondition": "07",
 "visitPlanType": "Z7",
 "outlet": "",
 "div": "",
 "loc": ""
}</t>
  </si>
  <si>
    <t>TC_Delivery Date_Positive_Shipping Condition 08</t>
  </si>
  <si>
    <t>{  
 "salesOrg": "4400",
 "startDate": "2020-07-24",
 "customers": [
    {
      "number": "0600265410"
    }
  ],
 "distributionChannel": "Z1",
 "division": "Z0",
 "numberOfDates": "5",
 "salesDocumentType": "ZOR",
 "shippingCondition": "08",
 "visitPlanType": "Z7",
 "outlet": "",
 "div": "",
 "loc": ""
}</t>
  </si>
  <si>
    <t>TC_Delivery Date_Positive_Shipping Condition 09</t>
  </si>
  <si>
    <t>{  
 "salesOrg": "4400",
 "startDate": "2020-07-24",
 "customers": [
    {
      "number": "0600265410"
    }
  ],
 "distributionChannel": "Z1",
 "division": "Z0",
 "numberOfDates": "5",
 "salesDocumentType": "ZOR",
 "shippingCondition": "09",
 "visitPlanType": "Z7",
 "outlet": "",
 "div": "",
 "loc": ""
}</t>
  </si>
  <si>
    <t>TC_Delivery Date_Positive_Shipping Condition 10</t>
  </si>
  <si>
    <t>{  
 "salesOrg": "4400",
 "startDate": "2020-07-24",
 "customers": [
    {
      "number": "0600265410"
    }
  ],
 "distributionChannel": "Z1",
 "division": "Z0",
 "numberOfDates": "5",
 "salesDocumentType": "ZOR",
 "shippingCondition": "10",
 "visitPlanType": "Z7",
 "outlet": "",
 "div": "",
 "loc": ""
}</t>
  </si>
  <si>
    <t>TC_Delivery Date_Positive_Shipping Condition 11</t>
  </si>
  <si>
    <t>{  
 "salesOrg": "4400",
 "startDate": "2020-07-24",
 "customers": [
    {
      "number": "0600265410"
    }
  ],
 "distributionChannel": "Z1",
 "division": "Z0",
 "numberOfDates": "5",
 "salesDocumentType": "ZOR",
 "shippingCondition": "11",
 "visitPlanType": "Z7",
 "outlet": "",
 "div": "",
 "loc": ""
}</t>
  </si>
  <si>
    <t>TC_Delivery Date_Positive_Visit Plan 01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</si>
  <si>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"01",
 "outlet": "",
 "div": "",
 "loc": ""
}</t>
  </si>
  <si>
    <t>TC_Delivery Date_Positive_Visit Plan 02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</si>
  <si>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"02",
 "outlet": "",
 "div": "",
 "loc": ""
}</t>
  </si>
  <si>
    <t>TC_Delivery Date_Positive_Visit Plan 03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</si>
  <si>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"03",
 "outlet": "",
 "div": "",
 "loc": ""
}</t>
  </si>
  <si>
    <t>TC_Delivery Date_Positive_Visit Plan 04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</si>
  <si>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"04",
 "outlet": "",
 "div": "",
 "loc": ""
}</t>
  </si>
  <si>
    <t>TC_Delivery Date_Positive_Visit Plan 05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</si>
  <si>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"05",
 "outlet": "",
 "div": "",
 "loc": ""
}</t>
  </si>
  <si>
    <t>TC_Delivery Date_Positive_Visit Plan Y1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</si>
  <si>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"Y1",
 "outlet": "",
 "div": "",
 "loc": ""
}</t>
  </si>
  <si>
    <t>TC_Delivery Date_Positive_Visit Plan Y2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</si>
  <si>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"Y2",
 "outlet": "",
 "div": "",
 "loc": ""
}</t>
  </si>
  <si>
    <t>TC_Delivery Date_Positive_Visit Plan Y3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</si>
  <si>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"Y3",
 "outlet": "",
 "div": "",
 "loc": ""
}</t>
  </si>
  <si>
    <t>TC_Delivery Date_Positive_Visit Plan Z1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</si>
  <si>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"Z1",
 "outlet": "",
 "div": "",
 "loc": ""
}</t>
  </si>
  <si>
    <t>TC_Delivery Date_Positive_Visit Plan Z2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</si>
  <si>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"Z2",
 "outlet": "",
 "div": "",
 "loc": ""
}</t>
  </si>
  <si>
    <t>TC_Delivery Date_Positive_Visit Plan Z3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</si>
  <si>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"Z3",
 "outlet": "",
 "div": "",
 "loc": ""
}</t>
  </si>
  <si>
    <t>TC_Delivery Date_Positive_Visit Plan Z4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</si>
  <si>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"Z4",
 "outlet": "",
 "div": "",
 "loc": ""
}</t>
  </si>
  <si>
    <t>TC_Delivery Date_Positive_Visit Plan Z5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</si>
  <si>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"Z5",
 "outlet": "",
 "div": "",
 "loc": ""
}</t>
  </si>
  <si>
    <t>TC_Delivery Date_Positive_Visit Plan Z6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</si>
  <si>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"Z6",
 "outlet": "",
 "div": "",
 "loc": ""
}</t>
  </si>
  <si>
    <t>TC_Delivery Date_Positive_Visit Plan Z7</t>
  </si>
  <si>
    <t>TC_Delivery Date_Positive_Visit Plan Z8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</si>
  <si>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"Z8",
 "outlet": "",
 "div": "",
 "loc": ""
}</t>
  </si>
  <si>
    <t>TC_Delivery Date_Positive_Visit Plan Z9</t>
  </si>
  <si>
    <t>{  
 "salesOrg": "4400",
 "startDate": "2020-07-24",
 "customers": [
    {
      "number": "0600265410"
    }
  ],
 "distributionChannel": "Z1",
 "division": "Z0",
 "numberOfDates": "5",
 "salesDocumentType": "ZOR",
 "shippingCondition": "01",
 "visitPlanType": "Z9",
 "outlet": "",
 "div": "",
 "loc": ""
}</t>
  </si>
  <si>
    <t>TC_Delivery Date_when Customer Number is blank</t>
  </si>
  <si>
    <t>{  
 "salesOrg": "4400",
 "startDate": "2020-07-24",
 "customers": [
    {
      "number": ""
    }
  ],
 "distributionChannel": "Z1",
 "division": "Z0",
 "numberOfDates": "5",
 "salesDocumentType": "ZOR",
 "shippingCondition": "01",
 "visitPlanType": "Z7",
 "outlet": "",
 "div": "",
 "loc": ""
}</t>
  </si>
  <si>
    <t>TC_Delivery Date_when Customer Number is not provided in body</t>
  </si>
  <si>
    <t>{  
 "salesOrg": "4400",
 "startDate": "2020-07-24",
 "customers": [
    {
    }
  ],
 "distributionChannel": "Z1",
 "division": "Z0",
 "numberOfDates": "5",
 "salesDocumentType": "ZOR",
 "shippingCondition": "01",
 "visitPlanType": "Z7",
 "outlet": "",
 "div": "",
 "loc": ""
}</t>
  </si>
  <si>
    <t>TC_Delivery Date_when Customer Number is invalid</t>
  </si>
  <si>
    <t>{  
 "salesOrg": "4400",
 "startDate": "2020-07-24",
 "customers": [
    {
      "number": "test"
    }
  ],
 "distributionChannel": "Z1",
 "division": "Z0",
 "numberOfDates": "5",
 "salesDocumentType": "ZOR",
 "shippingCondition": "01",
 "visitPlanType": "Z7",
 "outlet": "",
 "div": "",
 "loc": ""
}</t>
  </si>
  <si>
    <t>TC_Delivery Date_when SalesOrg is blank</t>
  </si>
  <si>
    <t>{  
 "salesOrg": "",
 "startDate": "2020-07-24",
 "customers": [
    {
      "number": "0600265410"
    }
  ],
 "distributionChannel": "Z1",
 "division": "Z0",
 "numberOfDates": "5",
 "salesDocumentType": "ZOR",
 "shippingCondition": "01",
 "visitPlanType": "Z7",
 "outlet": "",
 "div": "",
 "loc": ""
}</t>
  </si>
  <si>
    <t>TC_Delivery Date_when SalesOrg is not provided in body</t>
  </si>
  <si>
    <t>{  
 "startDate": "2020-07-24",
 "customers": [
    {
      "number": "0600265410"
    }
  ],
 "distributionChannel": "Z1",
 "division": "Z0",
 "numberOfDates": "5",
 "salesDocumentType": "ZOR",
 "shippingCondition": "01",
 "visitPlanType": "Z7",
 "outlet": "",
 "div": "",
 "loc": ""
}</t>
  </si>
  <si>
    <t>TC_Delivery Date_when SalesOrg is not provided in invalid</t>
  </si>
  <si>
    <t>{  
  "salesOrg": "test"
"startDate": "2020-07-24",
 "customers": [
    {
      "number": "0600265410"
    }
  ],
 "distributionChannel": "Z1",
 "division": "Z0",
 "numberOfDates": "5",
 "salesDocumentType": "ZOR",
 "shippingCondition": "01",
 "visitPlanType": "Z7",
 "outlet": "",
 "div": "",
 "loc": ""
}</t>
  </si>
  <si>
    <t>TC_Delivery Date_when no body provided</t>
  </si>
  <si>
    <t>{ }</t>
  </si>
  <si>
    <t>TC_Delivery Date_when authentication credentials is invalid</t>
  </si>
  <si>
    <t>0CACb87F6a7b43628b06d40</t>
  </si>
  <si>
    <t>TC_Delivery Date_when invalid client Id</t>
  </si>
  <si>
    <t>add1849727e34ae989e3</t>
  </si>
  <si>
    <t>TC_Delivery Date_when optional parameter is not passed</t>
  </si>
  <si>
    <t>{  
 "salesOrg": "4400",
 "customers": [
    {
      "number": "0600265410"
    }
  ]
}</t>
  </si>
  <si>
    <t>TC_Delivery Date_when GET Method is called</t>
  </si>
  <si>
    <t>{
    "message": "Method not allowed"
}</t>
  </si>
  <si>
    <t>TC_Delivery Date_when PUT Method is called</t>
  </si>
  <si>
    <t>PUT</t>
  </si>
  <si>
    <t>TC_Delivery Date_when DELETE Method is called</t>
  </si>
  <si>
    <t>TC_DeliveryDate_when BottlerSpecificId is null</t>
  </si>
  <si>
    <t>null</t>
  </si>
  <si>
    <t>TC_DeliveryDate_when BottlerSpecificId is invalid</t>
  </si>
  <si>
    <t>{ "error": "invalid_client", "description": "wrong client_id or client_secret" }</t>
  </si>
  <si>
    <t>{"dates" : {"date": ['#(^schema)']},"holidays": [],"alterDatesToHolidays": [],"paddDates": []}</t>
  </si>
  <si>
    <t>TC_Order History_Positive</t>
  </si>
  <si>
    <t>032a90fedf40480582916b7300f56db2</t>
  </si>
  <si>
    <t>Bb2dc1cb250a4161BE352599733d2f8b</t>
  </si>
  <si>
    <t>https://orderhistory-mycoke-ccna-api-uat.cloudhub.io/api/v1</t>
  </si>
  <si>
    <t>getHistoryRealTime</t>
  </si>
  <si>
    <t>{"outlets":[{
"outletId":"0500056291",
"numOfOrders":"12",
"div":"04",
"salesOrg":"4200",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</si>
  <si>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{
 "msg": "Order history Retrieval Process started successfully"
}</t>
  </si>
  <si>
    <t>TC_Order History_when Outlets is not provided</t>
  </si>
  <si>
    <t>{"outlets":[]}</t>
  </si>
  <si>
    <t>TC_Order History_when OutletId is blank</t>
  </si>
  <si>
    <t>{"outlets":[{
"outletId":"",
"numOfOrders":"12",
"div":"04",
"salesOrg":"4200",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</si>
  <si>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OutletId is null</t>
  </si>
  <si>
    <t>{"outlets":[{
"outletId":null,
"numOfOrders":"12",
"div":"04",
"salesOrg":"4200",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</si>
  <si>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OutletId is invalid</t>
  </si>
  <si>
    <t>{"outlets":[{
"outletId":"test",
"numOfOrders":"12",
"div":"04",
"salesOrg":"4200",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</si>
  <si>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OutletId is not provided</t>
  </si>
  <si>
    <t>{"outlets":[{
"numOfOrders":"12",
"div":"04",
"salesOrg":"4200",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</si>
  <si>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SalesOrg is blank</t>
  </si>
  <si>
    <t>{"outlets":[{
"outletId":"0500056291",
"numOfOrders":"12",
"div":"04",
"salesOrg":"",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</si>
  <si>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SalesOrg is null</t>
  </si>
  <si>
    <t>{"outlets":[{
"outletId":"0500056291",
"numOfOrders":"12",
"div":"04",
"salesOrg":null,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</si>
  <si>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SalesOrg is invalid</t>
  </si>
  <si>
    <t>{"outlets":[{
"outletId":"0500056291",
"numOfOrders":"12",
"div":"04",
"salesOrg":"test",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</si>
  <si>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SalesOrg is not provided</t>
  </si>
  <si>
    <t>{"outlets":[{
"outletId":"0500056291",
"numOfOrders":"12",
"div":"04",
"bottlerName":"Consolidated",
"storeFront":"Consolidated",
"lastRetrievalDate":"20150101000000",
"effectiveAccountId":"001R0000011km2cIAA",
"userId":"005R00000025DF3IAM",
"ContactAddress":{
"addressLine1":"704 MARINER ROW",
"city":"NEWPORT NEWS",
"state":"VA",
"country":"USA",
"postalCode":"236064450",
"companyName":"SALSAS MEXICAN GRILL",
"partnerId":"1540343"
}}]}</t>
  </si>
  <si>
    <t>TC_Order History_when no body is provided</t>
  </si>
  <si>
    <t>TC_Order History_when optional parameter is not passed</t>
  </si>
  <si>
    <t>TC_Order History_when authentication credentials is invalid</t>
  </si>
  <si>
    <t>Bb2dc1cb250a4161BE3525997</t>
  </si>
  <si>
    <t>TC_Order History_when invalid client Id</t>
  </si>
  <si>
    <t>032a90fedf40480582916b7300f</t>
  </si>
  <si>
    <t>TC_Order History_when invalid bottler</t>
  </si>
  <si>
    <t>TC_Order History_when GET Method is called</t>
  </si>
  <si>
    <t>TC_Order History_when PUT Method is called</t>
  </si>
  <si>
    <t>TC_Order History_when DELETE Method is called</t>
  </si>
  <si>
    <t>CloudhubUser4ConaAPI</t>
  </si>
  <si>
    <t>GreenApple8964</t>
  </si>
  <si>
    <t>{"outlets":[{
"outletId":"0500056291",
"salesOrg":"4200"
}]}</t>
  </si>
  <si>
    <t>TC_Order Track_Positive</t>
  </si>
  <si>
    <t>62902dba0c504eeb81d4a237cdcc5105</t>
  </si>
  <si>
    <t>F689deb575a54074Ab0C64aA7837702f</t>
  </si>
  <si>
    <t>https://trackorder-cona-to-mycoke-interface-uat.us-w2.cloudhub.io/api/</t>
  </si>
  <si>
    <t>trackorder</t>
  </si>
  <si>
    <t xml:space="preserve">{  
  "OrderStatusExtract":{  
    "SalesOrders":[  
      {  
        "SalesDocNumber":"2000092236",
        "DocumentType":"ZOR",
        "DocumentDate":"20180815",
        "RequestDate":"20180816",
        "PONumber":"",
        "ValidFrom":"00000000",
        "ValidTo":"00000000",
        "BillingBlock":"",
        "DeliveryBlock":"",
        "CustomerNumber":"0500035924",
        "CustomerName":"MDM Test 092815b",
        "NetPriceHD":"          1160.00",
        "Division":"Z0",
        "DocStatusText":"Not delivered",
        "SalesGroup":"",
        "SalesOffice":"C000",
        "SalesOrg":"4200",
        "ShippingPoint":"C000",
        "DistributionChannel":"Z1",
        "GoodsIssueDate":"",
        "ReasonForOrder":"",
        "CreationDate":"20180815",
        "CreationTime":"130523",
        "DocumentStatus":"A",
        "RequirementSegment":"",
        "Reference":"",
        "PaymentTerms":"CN20",
        "OverallStatus":"B",
        "OverallStatusDescription":"Being processed",
        "RejectionStatus":"A",
        "RejectionStatusDescription":"Nothing rejected",
        "DeliveryStatus":"A",
        "DeliveryStatusDescription":"Not delivered",
        "OverallBlockedStatus":"",
        "OverallBlockedStatusDescription":"Not blocked",
        "CancellationStatus":"",
        "CancellationStatusDescription":"",
        "Items":[  
          {  
            "ItemNumber":"",
            "MaterialNumber":"000000000000100278",
            "Description":"12Z CN 6P_DT COKE test 1",
            "RequestQuantity":"        10.000",
            "BatchNumber":"",
            "DeliveredQuantity":"",
            "BaseUOM":"CS",
            "NetPrice":"         11.00",
            "ConditionPricingUnit":"    1",
            "ConditionUnit":"CS",
            "NetValue":"           110.00",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 110.00",
            "SubTotal2":"           0.00",
            "SubTotal3":"           0.00",
            "SubTotal4":"           0.00",
            "SubTotal5":"           0.00",
            "SubTotal6":"           0.00",
            "SubTotal7":"           0.00",
            "SubTotal8":"           0.00",
            "SubTotal9":"           0.00",
            "SubTotal10":"",
            "TaxAmount":"     6.60",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"StepNumber":"130",
                "Counter":"01",
                "Type":"ZEAW",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"StepNumber":"650",
                "Counter":"01",
                "Type":"UTXD",
                "BaseValue":"        110.00",
                "BaseUnit":"",
                "PricingUnit":"   0",
                "Unit":"",
                "Value":"        110.00",
                "Currency":""
              },
              {  
                "StepNumber":"685",
                "Counter":"01",
                "Type":"XR1",
                "BaseValue":"        330.00",
                "BaseUnit":"",
                "PricingUnit":"   0",
                "Unit":"",
                "Value":"          4.40",
                "Currency":""
              },
              {  
                "StepNumber":"690",
                "Counter":"01",
                "Type":"XR2",
                "BaseValue":"        334.40",
                "BaseUnit":"",
                "PricingUnit":"   0",
                "Unit":"",
                "Value":"          2.20",
                "Currency":""
              },
              {  
                "StepNumber":"855",
                "Counter":"01",
                "Type":"VPRS",
                "BaseValue":"        100.00",
                "BaseUnit":"",
                "PricingUnit":"2000",
                "Unit":"CS",
                "Value":"        100.00",
                "Currency":""
              },
              {  
                "StepNumber":"880",
                "Counter":"01",
                "Type":"ZCST",
                "BaseValue":"        100.00",
                "BaseUnit":"",
                "PricingUnit":"   1",
                "Unit":"CS",
                "Value":"          6.60",
                "Currency":""
              }
            ]
          },
          {  
            "MaterialNumber":"000000000000146730",
            "Description":"12Z CN 12FP_CF COKEXXXXXXXXX",
            "RequestQuantity":"         5.000",
            "BatchNumber":"",
            "DeliveredQuantity":"",
            "BaseUOM":"CS",
            "NetPrice":"        210.00",
            "ConditionPricingUnit":"    1",
            "ConditionUnit":"CS",
            "NetValue":"          1050.00",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1050.00",
            "SubTotal2":"           0.00",
            "SubTotal3":"           0.00",
            "SubTotal4":"           5.00",
            "SubTotal5":"           0.00",
            "SubTotal6":"           0.00",
            "SubTotal7":"           0.00",
            "SubTotal8":"           0.00",
            "SubTotal9":"           0.00",
            "SubTotal10":"",
            "TaxAmount":"    63.00",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"StepNumber":"130",
                "Counter":"01",
                "Type":"ZEAW",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"StepNumber":"650",
                "Counter":"01",
                "Type":"UTXD",
                "BaseValue":"       1050.00",
                "BaseUnit":"",
                "PricingUnit":"   0",
                "Unit":"",
                "Value":"       1050.00",
                "Currency":""
              },
              {  
                "StepNumber":"685",
                "Counter":"01",
                "Type":"XR1",
                "BaseValue":"       3150.00",
                "BaseUnit":"",
                "PricingUnit":"   0",
                "Unit":"",
                "Value":"         42.00",
                "Currency":""
              },
              {  
                "StepNumber":"690",
                "Counter":"01",
                "Type":"XR2",
                "BaseValue":"       3192.00",
                "BaseUnit":"",
                "PricingUnit":"   0",
                "Unit":"",
                "Value":"         21.00",
                "Currency":""
              },
              {  
                "StepNumber":"855",
                "Counter":"01",
                "Type":"VPRS",
                "BaseValue":"         50.00",
                "BaseUnit":"",
                "PricingUnit":"1000",
                "Unit":"CS",
                "Value":"          0.05",
                "Currency":""
              },
              {  
                "StepNumber":"880",
                "Counter":"01",
                "Type":"ZCST",
                "BaseValue":"         50.00",
                "BaseUnit":"",
                "PricingUnit":"   1",
                "Unit":"CS",
                "Value":"         63.00",
                "Currency":""
              },
              {  
                "StepNumber":"905",
                "Counter":"01",
                "Type":"ZOBC",
                "BaseValue":"         50.00",
                "BaseUnit":"",
                "PricingUnit":"   1",
                "Unit":"CS",
                "Value":"          5.00",
                "Currency":""
              }
            ]
          }
        ],
        "ConditionRecords_Header":[  
          {  
            "StepNumber":"",
            "Counter":"",
            "Type":"",
            "BaseValue":"",
            "BaseUnit":"",
            "PricingUnit":"",
            "Unit":"",
            "Value":"",
            "Currency":""
          },
          {  
            "StepNumber":"",
            "Counter":"",
            "Type":"",
            "BaseValue":"",
            "BaseUnit":"",
            "PricingUnit":"",
            "Unit":"",
            "Value":"",
            "Currency":""
          }
        ]
      }
    ]
  }
}
</t>
  </si>
  <si>
    <t>{
    "status": "Success",
    "message": "Message was received."
}</t>
  </si>
  <si>
    <t>TC_Order Track_when no body provided</t>
  </si>
  <si>
    <t>TC_Order Track_when authentication credentials is invalid</t>
  </si>
  <si>
    <t>F689deb575a54074Ab0C64</t>
  </si>
  <si>
    <t>TC_Order Track_when invalid client Id</t>
  </si>
  <si>
    <t>62902dba0c504eeb81d4a237</t>
  </si>
  <si>
    <t>TC_Order Track_when GET Method is called</t>
  </si>
  <si>
    <t>TC_Order Track_when PUT Method is called</t>
  </si>
  <si>
    <t>TC_Order Track_when DELETE Method is called</t>
  </si>
  <si>
    <t>TC_Order Track_when order is not available</t>
  </si>
  <si>
    <t xml:space="preserve">{  
  "OrderStatusExtract":{  
    "SalesOrders":[  
      {  
        "SalesDocNumber":"20000,
        "DocumentType":"ZOR",
        "DocumentDate":"20180815",
        "RequestDate":"20180816",
        "PONumber":"",
        "ValidFrom":"00000000",
        "ValidTo":"00000000",
        "BillingBlock":"",
        "DeliveryBlock":"",
        "CustomerNumber":"0500035924",
        "CustomerName":"MDM Test 092815b",
        "NetPriceHD":"          1160.00",
        "Division":"Z0",
        "DocStatusText":"Not delivered",
        "SalesGroup":"",
        "SalesOffice":"C000",
        "SalesOrg":"4200",
        "ShippingPoint":"C000",
        "DistributionChannel":"Z1",
        "GoodsIssueDate":"",
        "ReasonForOrder":"",
        "CreationDate":"20180815",
        "CreationTime":"130523",
        "DocumentStatus":"A",
        "RequirementSegment":"",
        "Reference":"",
        "PaymentTerms":"CN20",
        "OverallStatus":"B",
        "OverallStatusDescription":"Being processed",
        "RejectionStatus":"A",
        "RejectionStatusDescription":"Nothing rejected",
        "DeliveryStatus":"A",
        "DeliveryStatusDescription":"Not delivered",
        "OverallBlockedStatus":"",
        "OverallBlockedStatusDescription":"Not blocked",
        "CancellationStatus":"",
        "CancellationStatusDescription":"",
        "Items":[  
          {  
            "ItemNumber":"",
            "MaterialNumber":"000000000000100278",
            "Description":"12Z CN 6P_DT COKE test 1",
            "RequestQuantity":"        10.000",
            "BatchNumber":"",
            "DeliveredQuantity":"",
            "BaseUOM":"CS",
            "NetPrice":"         11.00",
            "ConditionPricingUnit":"    1",
            "ConditionUnit":"CS",
            "NetValue":"           110.00",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 110.00",
            "SubTotal2":"           0.00",
            "SubTotal3":"           0.00",
            "SubTotal4":"           0.00",
            "SubTotal5":"           0.00",
            "SubTotal6":"           0.00",
            "SubTotal7":"           0.00",
            "SubTotal8":"           0.00",
            "SubTotal9":"           0.00",
            "SubTotal10":"",
            "TaxAmount":"     6.60",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"StepNumber":"130",
                "Counter":"01",
                "Type":"ZEAW",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"StepNumber":"650",
                "Counter":"01",
                "Type":"UTXD",
                "BaseValue":"        110.00",
                "BaseUnit":"",
                "PricingUnit":"   0",
                "Unit":"",
                "Value":"        110.00",
                "Currency":""
              },
              {  
                "StepNumber":"685",
                "Counter":"01",
                "Type":"XR1",
                "BaseValue":"        330.00",
                "BaseUnit":"",
                "PricingUnit":"   0",
                "Unit":"",
                "Value":"          4.40",
                "Currency":""
              },
              {  
                "StepNumber":"690",
                "Counter":"01",
                "Type":"XR2",
                "BaseValue":"        334.40",
                "BaseUnit":"",
                "PricingUnit":"   0",
                "Unit":"",
                "Value":"          2.20",
                "Currency":""
              },
              {  
                "StepNumber":"855",
                "Counter":"01",
                "Type":"VPRS",
                "BaseValue":"        100.00",
                "BaseUnit":"",
                "PricingUnit":"2000",
                "Unit":"CS",
                "Value":"        100.00",
                "Currency":""
              },
              {  
                "StepNumber":"880",
                "Counter":"01",
                "Type":"ZCST",
                "BaseValue":"        100.00",
                "BaseUnit":"",
                "PricingUnit":"   1",
                "Unit":"CS",
                "Value":"          6.60",
                "Currency":""
              }
            ]
          },
          {  
            "MaterialNumber":"000000000000146730",
            "Description":"12Z CN 12FP_CF COKEXXXXXXXXX",
            "RequestQuantity":"         5.000",
            "BatchNumber":"",
            "DeliveredQuantity":"",
            "BaseUOM":"CS",
            "NetPrice":"        210.00",
            "ConditionPricingUnit":"    1",
            "ConditionUnit":"CS",
            "NetValue":"          1050.00",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1050.00",
            "SubTotal2":"           0.00",
            "SubTotal3":"           0.00",
            "SubTotal4":"           5.00",
            "SubTotal5":"           0.00",
            "SubTotal6":"           0.00",
            "SubTotal7":"           0.00",
            "SubTotal8":"           0.00",
            "SubTotal9":"           0.00",
            "SubTotal10":"",
            "TaxAmount":"    63.00",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"StepNumber":"130",
                "Counter":"01",
                "Type":"ZEAW",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"StepNumber":"650",
                "Counter":"01",
                "Type":"UTXD",
                "BaseValue":"       1050.00",
                "BaseUnit":"",
                "PricingUnit":"   0",
                "Unit":"",
                "Value":"       1050.00",
                "Currency":""
              },
              {  
                "StepNumber":"685",
                "Counter":"01",
                "Type":"XR1",
                "BaseValue":"       3150.00",
                "BaseUnit":"",
                "PricingUnit":"   0",
                "Unit":"",
                "Value":"         42.00",
                "Currency":""
              },
              {  
                "StepNumber":"690",
                "Counter":"01",
                "Type":"XR2",
                "BaseValue":"       3192.00",
                "BaseUnit":"",
                "PricingUnit":"   0",
                "Unit":"",
                "Value":"         21.00",
                "Currency":""
              },
              {  
                "StepNumber":"855",
                "Counter":"01",
                "Type":"VPRS",
                "BaseValue":"         50.00",
                "BaseUnit":"",
                "PricingUnit":"1000",
                "Unit":"CS",
                "Value":"          0.05",
                "Currency":""
              },
              {  
                "StepNumber":"880",
                "Counter":"01",
                "Type":"ZCST",
                "BaseValue":"         50.00",
                "BaseUnit":"",
                "PricingUnit":"   1",
                "Unit":"CS",
                "Value":"         63.00",
                "Currency":""
              },
              {  
                "StepNumber":"905",
                "Counter":"01",
                "Type":"ZOBC",
                "BaseValue":"         50.00",
                "BaseUnit":"",
                "PricingUnit":"   1",
                "Unit":"CS",
                "Value":"          5.00",
                "Currency":""
              }
            ]
          }
        ],
        "ConditionRecords_Header":[  
          {  
            "StepNumber":"",
            "Counter":"",
            "Type":"",
            "BaseValue":"",
            "BaseUnit":"",
            "PricingUnit":"",
            "Unit":"",
            "Value":"",
            "Currency":""
          },
          {  
            "StepNumber":"",
            "Counter":"",
            "Type":"",
            "BaseValue":"",
            "BaseUnit":"",
            "PricingUnit":"",
            "Unit":"",
            "Value":"",
            "Currency":""
          }
        ]
      }
    ]
  }
}
</t>
  </si>
  <si>
    <t>TC_Order Track_when order is not open</t>
  </si>
  <si>
    <t>TC_Order Track_when salesDocument number is invalid</t>
  </si>
  <si>
    <t xml:space="preserve">{  
  "OrderStatusExtract":{  
    "SalesOrders":[  
      {  
        "SalesDocNumber":"test",
        "DocumentType":"ZOR",
        "DocumentDate":"20180815",
        "RequestDate":"20180816",
        "PONumber":"",
        "ValidFrom":"00000000",
        "ValidTo":"00000000",
        "BillingBlock":"",
        "DeliveryBlock":"",
        "CustomerNumber":"0500035924",
        "CustomerName":"MDM Test 092815b",
        "NetPriceHD":"          1160.00",
        "Division":"Z0",
        "DocStatusText":"Not delivered",
        "SalesGroup":"",
        "SalesOffice":"C000",
        "SalesOrg":"4200",
        "ShippingPoint":"C000",
        "DistributionChannel":"Z1",
        "GoodsIssueDate":"",
        "ReasonForOrder":"",
        "CreationDate":"20180815",
        "CreationTime":"130523",
        "DocumentStatus":"A",
        "RequirementSegment":"",
        "Reference":"",
        "PaymentTerms":"CN20",
        "OverallStatus":"B",
        "OverallStatusDescription":"Being processed",
        "RejectionStatus":"A",
        "RejectionStatusDescription":"Nothing rejected",
        "DeliveryStatus":"A",
        "DeliveryStatusDescription":"Not delivered",
        "OverallBlockedStatus":"",
        "OverallBlockedStatusDescription":"Not blocked",
        "CancellationStatus":"",
        "CancellationStatusDescription":"",
        "Items":[  
          {  
            "ItemNumber":"",
            "MaterialNumber":"000000000000100278",
            "Description":"12Z CN 6P_DT COKE test 1",
            "RequestQuantity":"        10.000",
            "BatchNumber":"",
            "DeliveredQuantity":"",
            "BaseUOM":"CS",
            "NetPrice":"         11.00",
            "ConditionPricingUnit":"    1",
            "ConditionUnit":"CS",
            "NetValue":"           110.00",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 110.00",
            "SubTotal2":"           0.00",
            "SubTotal3":"           0.00",
            "SubTotal4":"           0.00",
            "SubTotal5":"           0.00",
            "SubTotal6":"           0.00",
            "SubTotal7":"           0.00",
            "SubTotal8":"           0.00",
            "SubTotal9":"           0.00",
            "SubTotal10":"",
            "TaxAmount":"     6.60",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"StepNumber":"130",
                "Counter":"01",
                "Type":"ZEAW",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"StepNumber":"650",
                "Counter":"01",
                "Type":"UTXD",
                "BaseValue":"        110.00",
                "BaseUnit":"",
                "PricingUnit":"   0",
                "Unit":"",
                "Value":"        110.00",
                "Currency":""
              },
              {  
                "StepNumber":"685",
                "Counter":"01",
                "Type":"XR1",
                "BaseValue":"        330.00",
                "BaseUnit":"",
                "PricingUnit":"   0",
                "Unit":"",
                "Value":"          4.40",
                "Currency":""
              },
              {  
                "StepNumber":"690",
                "Counter":"01",
                "Type":"XR2",
                "BaseValue":"        334.40",
                "BaseUnit":"",
                "PricingUnit":"   0",
                "Unit":"",
                "Value":"          2.20",
                "Currency":""
              },
              {  
                "StepNumber":"855",
                "Counter":"01",
                "Type":"VPRS",
                "BaseValue":"        100.00",
                "BaseUnit":"",
                "PricingUnit":"2000",
                "Unit":"CS",
                "Value":"        100.00",
                "Currency":""
              },
              {  
                "StepNumber":"880",
                "Counter":"01",
                "Type":"ZCST",
                "BaseValue":"        100.00",
                "BaseUnit":"",
                "PricingUnit":"   1",
                "Unit":"CS",
                "Value":"          6.60",
                "Currency":""
              }
            ]
          },
          {  
            "MaterialNumber":"000000000000146730",
            "Description":"12Z CN 12FP_CF COKEXXXXXXXXX",
            "RequestQuantity":"         5.000",
            "BatchNumber":"",
            "DeliveredQuantity":"",
            "BaseUOM":"CS",
            "NetPrice":"        210.00",
            "ConditionPricingUnit":"    1",
            "ConditionUnit":"CS",
            "NetValue":"          1050.00",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1050.00",
            "SubTotal2":"           0.00",
            "SubTotal3":"           0.00",
            "SubTotal4":"           5.00",
            "SubTotal5":"           0.00",
            "SubTotal6":"           0.00",
            "SubTotal7":"           0.00",
            "SubTotal8":"           0.00",
            "SubTotal9":"           0.00",
            "SubTotal10":"",
            "TaxAmount":"    63.00",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"StepNumber":"130",
                "Counter":"01",
                "Type":"ZEAW",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"StepNumber":"650",
                "Counter":"01",
                "Type":"UTXD",
                "BaseValue":"       1050.00",
                "BaseUnit":"",
                "PricingUnit":"   0",
                "Unit":"",
                "Value":"       1050.00",
                "Currency":""
              },
              {  
                "StepNumber":"685",
                "Counter":"01",
                "Type":"XR1",
                "BaseValue":"       3150.00",
                "BaseUnit":"",
                "PricingUnit":"   0",
                "Unit":"",
                "Value":"         42.00",
                "Currency":""
              },
              {  
                "StepNumber":"690",
                "Counter":"01",
                "Type":"XR2",
                "BaseValue":"       3192.00",
                "BaseUnit":"",
                "PricingUnit":"   0",
                "Unit":"",
                "Value":"         21.00",
                "Currency":""
              },
              {  
                "StepNumber":"855",
                "Counter":"01",
                "Type":"VPRS",
                "BaseValue":"         50.00",
                "BaseUnit":"",
                "PricingUnit":"1000",
                "Unit":"CS",
                "Value":"          0.05",
                "Currency":""
              },
              {  
                "StepNumber":"880",
                "Counter":"01",
                "Type":"ZCST",
                "BaseValue":"         50.00",
                "BaseUnit":"",
                "PricingUnit":"   1",
                "Unit":"CS",
                "Value":"         63.00",
                "Currency":""
              },
              {  
                "StepNumber":"905",
                "Counter":"01",
                "Type":"ZOBC",
                "BaseValue":"         50.00",
                "BaseUnit":"",
                "PricingUnit":"   1",
                "Unit":"CS",
                "Value":"          5.00",
                "Currency":""
              }
            ]
          }
        ],
        "ConditionRecords_Header":[  
          {  
            "StepNumber":"",
            "Counter":"",
            "Type":"",
            "BaseValue":"",
            "BaseUnit":"",
            "PricingUnit":"",
            "Unit":"",
            "Value":"",
            "Currency":""
          },
          {  
            "StepNumber":"",
            "Counter":"",
            "Type":"",
            "BaseValue":"",
            "BaseUnit":"",
            "PricingUnit":"",
            "Unit":"",
            "Value":"",
            "Currency":""
          }
        ]
      }
    ]
  }
}
</t>
  </si>
  <si>
    <t>TC_Order Track_when salesDocument number is null</t>
  </si>
  <si>
    <t xml:space="preserve">{  
  "OrderStatusExtract":{  
    "SalesOrders":[  
      {  
        "SalesDocNumber":null,
        "DocumentType":"ZOR",
        "DocumentDate":"20180815",
        "RequestDate":"20180816",
        "PONumber":"",
        "ValidFrom":"00000000",
        "ValidTo":"00000000",
        "BillingBlock":"",
        "DeliveryBlock":"",
        "CustomerNumber":"0500035924",
        "CustomerName":"MDM Test 092815b",
        "NetPriceHD":"          1160.00",
        "Division":"Z0",
        "DocStatusText":"Not delivered",
        "SalesGroup":"",
        "SalesOffice":"C000",
        "SalesOrg":"4200",
        "ShippingPoint":"C000",
        "DistributionChannel":"Z1",
        "GoodsIssueDate":"",
        "ReasonForOrder":"",
        "CreationDate":"20180815",
        "CreationTime":"130523",
        "DocumentStatus":"A",
        "RequirementSegment":"",
        "Reference":"",
        "PaymentTerms":"CN20",
        "OverallStatus":"B",
        "OverallStatusDescription":"Being processed",
        "RejectionStatus":"A",
        "RejectionStatusDescription":"Nothing rejected",
        "DeliveryStatus":"A",
        "DeliveryStatusDescription":"Not delivered",
        "OverallBlockedStatus":"",
        "OverallBlockedStatusDescription":"Not blocked",
        "CancellationStatus":"",
        "CancellationStatusDescription":"",
        "Items":[  
          {  
            "ItemNumber":"",
            "MaterialNumber":"000000000000100278",
            "Description":"12Z CN 6P_DT COKE test 1",
            "RequestQuantity":"        10.000",
            "BatchNumber":"",
            "DeliveredQuantity":"",
            "BaseUOM":"CS",
            "NetPrice":"         11.00",
            "ConditionPricingUnit":"    1",
            "ConditionUnit":"CS",
            "NetValue":"           110.00",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 110.00",
            "SubTotal2":"           0.00",
            "SubTotal3":"           0.00",
            "SubTotal4":"           0.00",
            "SubTotal5":"           0.00",
            "SubTotal6":"           0.00",
            "SubTotal7":"           0.00",
            "SubTotal8":"           0.00",
            "SubTotal9":"           0.00",
            "SubTotal10":"",
            "TaxAmount":"     6.60",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"StepNumber":"130",
                "Counter":"01",
                "Type":"ZEAW",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"StepNumber":"650",
                "Counter":"01",
                "Type":"UTXD",
                "BaseValue":"        110.00",
                "BaseUnit":"",
                "PricingUnit":"   0",
                "Unit":"",
                "Value":"        110.00",
                "Currency":""
              },
              {  
                "StepNumber":"685",
                "Counter":"01",
                "Type":"XR1",
                "BaseValue":"        330.00",
                "BaseUnit":"",
                "PricingUnit":"   0",
                "Unit":"",
                "Value":"          4.40",
                "Currency":""
              },
              {  
                "StepNumber":"690",
                "Counter":"01",
                "Type":"XR2",
                "BaseValue":"        334.40",
                "BaseUnit":"",
                "PricingUnit":"   0",
                "Unit":"",
                "Value":"          2.20",
                "Currency":""
              },
              {  
                "StepNumber":"855",
                "Counter":"01",
                "Type":"VPRS",
                "BaseValue":"        100.00",
                "BaseUnit":"",
                "PricingUnit":"2000",
                "Unit":"CS",
                "Value":"        100.00",
                "Currency":""
              },
              {  
                "StepNumber":"880",
                "Counter":"01",
                "Type":"ZCST",
                "BaseValue":"        100.00",
                "BaseUnit":"",
                "PricingUnit":"   1",
                "Unit":"CS",
                "Value":"          6.60",
                "Currency":""
              }
            ]
          },
          {  
            "MaterialNumber":"000000000000146730",
            "Description":"12Z CN 12FP_CF COKEXXXXXXXXX",
            "RequestQuantity":"         5.000",
            "BatchNumber":"",
            "DeliveredQuantity":"",
            "BaseUOM":"CS",
            "NetPrice":"        210.00",
            "ConditionPricingUnit":"    1",
            "ConditionUnit":"CS",
            "NetValue":"          1050.00",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1050.00",
            "SubTotal2":"           0.00",
            "SubTotal3":"           0.00",
            "SubTotal4":"           5.00",
            "SubTotal5":"           0.00",
            "SubTotal6":"           0.00",
            "SubTotal7":"           0.00",
            "SubTotal8":"           0.00",
            "SubTotal9":"           0.00",
            "SubTotal10":"",
            "TaxAmount":"    63.00",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"StepNumber":"130",
                "Counter":"01",
                "Type":"ZEAW",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"StepNumber":"650",
                "Counter":"01",
                "Type":"UTXD",
                "BaseValue":"       1050.00",
                "BaseUnit":"",
                "PricingUnit":"   0",
                "Unit":"",
                "Value":"       1050.00",
                "Currency":""
              },
              {  
                "StepNumber":"685",
                "Counter":"01",
                "Type":"XR1",
                "BaseValue":"       3150.00",
                "BaseUnit":"",
                "PricingUnit":"   0",
                "Unit":"",
                "Value":"         42.00",
                "Currency":""
              },
              {  
                "StepNumber":"690",
                "Counter":"01",
                "Type":"XR2",
                "BaseValue":"       3192.00",
                "BaseUnit":"",
                "PricingUnit":"   0",
                "Unit":"",
                "Value":"         21.00",
                "Currency":""
              },
              {  
                "StepNumber":"855",
                "Counter":"01",
                "Type":"VPRS",
                "BaseValue":"         50.00",
                "BaseUnit":"",
                "PricingUnit":"1000",
                "Unit":"CS",
                "Value":"          0.05",
                "Currency":""
              },
              {  
                "StepNumber":"880",
                "Counter":"01",
                "Type":"ZCST",
                "BaseValue":"         50.00",
                "BaseUnit":"",
                "PricingUnit":"   1",
                "Unit":"CS",
                "Value":"         63.00",
                "Currency":""
              },
              {  
                "StepNumber":"905",
                "Counter":"01",
                "Type":"ZOBC",
                "BaseValue":"         50.00",
                "BaseUnit":"",
                "PricingUnit":"   1",
                "Unit":"CS",
                "Value":"          5.00",
                "Currency":""
              }
            ]
          }
        ],
        "ConditionRecords_Header":[  
          {  
            "StepNumber":"",
            "Counter":"",
            "Type":"",
            "BaseValue":"",
            "BaseUnit":"",
            "PricingUnit":"",
            "Unit":"",
            "Value":"",
            "Currency":""
          },
          {  
            "StepNumber":"",
            "Counter":"",
            "Type":"",
            "BaseValue":"",
            "BaseUnit":"",
            "PricingUnit":"",
            "Unit":"",
            "Value":"",
            "Currency":""
          }
        ]
      }
    ]
  }
}
</t>
  </si>
  <si>
    <t>TC_Order Track_when salesDocument number is not provided</t>
  </si>
  <si>
    <t xml:space="preserve">{  
  "OrderStatusExtract":{  
    "SalesOrders":[  
      {  
        "DocumentType":"ZOR",
        "DocumentDate":"20180815",
        "RequestDate":"20180816",
        "PONumber":"",
        "ValidFrom":"00000000",
        "ValidTo":"00000000",
        "BillingBlock":"",
        "DeliveryBlock":"",
        "CustomerNumber":"0500035924",
        "CustomerName":"MDM Test 092815b",
        "NetPriceHD":"          1160.00",
        "Division":"Z0",
        "DocStatusText":"Not delivered",
        "SalesGroup":"",
        "SalesOffice":"C000",
        "SalesOrg":"4200",
        "ShippingPoint":"C000",
        "DistributionChannel":"Z1",
        "GoodsIssueDate":"",
        "ReasonForOrder":"",
        "CreationDate":"20180815",
        "CreationTime":"130523",
        "DocumentStatus":"A",
        "RequirementSegment":"",
        "Reference":"",
        "PaymentTerms":"CN20",
        "OverallStatus":"B",
        "OverallStatusDescription":"Being processed",
        "RejectionStatus":"A",
        "RejectionStatusDescription":"Nothing rejected",
        "DeliveryStatus":"A",
        "DeliveryStatusDescription":"Not delivered",
        "OverallBlockedStatus":"",
        "OverallBlockedStatusDescription":"Not blocked",
        "CancellationStatus":"",
        "CancellationStatusDescription":"",
        "Items":[  
          {  
            "ItemNumber":"",
            "MaterialNumber":"000000000000100278",
            "Description":"12Z CN 6P_DT COKE test 1",
            "RequestQuantity":"        10.000",
            "BatchNumber":"",
            "DeliveredQuantity":"",
            "BaseUOM":"CS",
            "NetPrice":"         11.00",
            "ConditionPricingUnit":"    1",
            "ConditionUnit":"CS",
            "NetValue":"           110.00",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 110.00",
            "SubTotal2":"           0.00",
            "SubTotal3":"           0.00",
            "SubTotal4":"           0.00",
            "SubTotal5":"           0.00",
            "SubTotal6":"           0.00",
            "SubTotal7":"           0.00",
            "SubTotal8":"           0.00",
            "SubTotal9":"           0.00",
            "SubTotal10":"",
            "TaxAmount":"     6.60",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"StepNumber":"130",
                "Counter":"01",
                "Type":"ZEAW",
                "BaseValue":"        100.00",
                "BaseUnit":"",
                "PricingUnit":"   1",
                "Unit":"CS",
                "Value":"        110.00",
                "Currency":""
              },
              {  
                "StepNumber":"650",
                "Counter":"01",
                "Type":"UTXD",
                "BaseValue":"        110.00",
                "BaseUnit":"",
                "PricingUnit":"   0",
                "Unit":"",
                "Value":"        110.00",
                "Currency":""
              },
              {  
                "StepNumber":"685",
                "Counter":"01",
                "Type":"XR1",
                "BaseValue":"        330.00",
                "BaseUnit":"",
                "PricingUnit":"   0",
                "Unit":"",
                "Value":"          4.40",
                "Currency":""
              },
              {  
                "StepNumber":"690",
                "Counter":"01",
                "Type":"XR2",
                "BaseValue":"        334.40",
                "BaseUnit":"",
                "PricingUnit":"   0",
                "Unit":"",
                "Value":"          2.20",
                "Currency":""
              },
              {  
                "StepNumber":"855",
                "Counter":"01",
                "Type":"VPRS",
                "BaseValue":"        100.00",
                "BaseUnit":"",
                "PricingUnit":"2000",
                "Unit":"CS",
                "Value":"        100.00",
                "Currency":""
              },
              {  
                "StepNumber":"880",
                "Counter":"01",
                "Type":"ZCST",
                "BaseValue":"        100.00",
                "BaseUnit":"",
                "PricingUnit":"   1",
                "Unit":"CS",
                "Value":"          6.60",
                "Currency":""
              }
            ]
          },
          {  
            "MaterialNumber":"000000000000146730",
            "Description":"12Z CN 12FP_CF COKEXXXXXXXXX",
            "RequestQuantity":"         5.000",
            "BatchNumber":"",
            "DeliveredQuantity":"",
            "BaseUOM":"CS",
            "NetPrice":"        210.00",
            "ConditionPricingUnit":"    1",
            "ConditionUnit":"CS",
            "NetValue":"          1050.00",
            "SalesUnit":"CS",
            "Currency":"USD",
            "Plant":"C000",
            "StorageLocation":"",
            "ReasonForRejection":"",
            "BaseUOMISO":"CS",
            "ConditionUOMISO":"CS",
            "SalesUnitISO":"CS",
            "CurrencyISO":"USD",
            "CustomerPONumber":"",
            "ExtMaterialNumber":"",
            "ExtMaterialGUID":"",
            "ExtMaterialVersion":"",
            "SubTotal1":"        1050.00",
            "SubTotal2":"           0.00",
            "SubTotal3":"           0.00",
            "SubTotal4":"           5.00",
            "SubTotal5":"           0.00",
            "SubTotal6":"           0.00",
            "SubTotal7":"           0.00",
            "SubTotal8":"           0.00",
            "SubTotal9":"           0.00",
            "SubTotal10":"",
            "TaxAmount":"    63.00",
            "OverallStatus":"A",
            "OverallStatusDescription":"Open",
            "DeliveryStatus":"A",
            "DeliveryStatusDescription":"Not delivered",
            "ConditionRecords_Item":[  
              {  
                "StepNumber":"010",
                "Counter":"01",
                "Type":"ZPRE",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"StepNumber":"130",
                "Counter":"01",
                "Type":"ZEAW",
                "BaseValue":"         50.00",
                "BaseUnit":"",
                "PricingUnit":"   1",
                "Unit":"CS",
                "Value":"       1050.00",
                "Currency":""
              },
              {  
                "StepNumber":"650",
                "Counter":"01",
                "Type":"UTXD",
                "BaseValue":"       1050.00",
                "BaseUnit":"",
                "PricingUnit":"   0",
                "Unit":"",
                "Value":"       1050.00",
                "Currency":""
              },
              {  
                "StepNumber":"685",
                "Counter":"01",
                "Type":"XR1",
                "BaseValue":"       3150.00",
                "BaseUnit":"",
                "PricingUnit":"   0",
                "Unit":"",
                "Value":"         42.00",
                "Currency":""
              },
              {  
                "StepNumber":"690",
                "Counter":"01",
                "Type":"XR2",
                "BaseValue":"       3192.00",
                "BaseUnit":"",
                "PricingUnit":"   0",
                "Unit":"",
                "Value":"         21.00",
                "Currency":""
              },
              {  
                "StepNumber":"855",
                "Counter":"01",
                "Type":"VPRS",
                "BaseValue":"         50.00",
                "BaseUnit":"",
                "PricingUnit":"1000",
                "Unit":"CS",
                "Value":"          0.05",
                "Currency":""
              },
              {  
                "StepNumber":"880",
                "Counter":"01",
                "Type":"ZCST",
                "BaseValue":"         50.00",
                "BaseUnit":"",
                "PricingUnit":"   1",
                "Unit":"CS",
                "Value":"         63.00",
                "Currency":""
              },
              {  
                "StepNumber":"905",
                "Counter":"01",
                "Type":"ZOBC",
                "BaseValue":"         50.00",
                "BaseUnit":"",
                "PricingUnit":"   1",
                "Unit":"CS",
                "Value":"          5.00",
                "Currency":""
              }
            ]
          }
        ],
        "ConditionRecords_Header":[  
          {  
            "StepNumber":"",
            "Counter":"",
            "Type":"",
            "BaseValue":"",
            "BaseUnit":"",
            "PricingUnit":"",
            "Unit":"",
            "Value":"",
            "Currency":""
          },
          {  
            "StepNumber":"",
            "Counter":"",
            "Type":"",
            "BaseValue":"",
            "BaseUnit":"",
            "PricingUnit":"",
            "Unit":"",
            "Value":"",
            "Currency":""
          }
        ]
      }
    ]
  }
}
</t>
  </si>
  <si>
    <t>TC_Order Create_Positive</t>
  </si>
  <si>
    <t>https://order-mycoke-ccna-api-uat.cloudhub.io/api/v1</t>
  </si>
  <si>
    <t>create</t>
  </si>
  <si>
    <t xml:space="preserve">{
  "timeZone": "America/Los_Angeles",
  "source": "E",
  "shippingCondition": "01",
  "save": "Y",
  "salesOrg": "4400",
  "salesman": "DSD1",
  "products": [
    {
      "requestedQuantityUom": "CS",
      "quantity": "14",
      "product": "119826",
      "itemNumber": "000010"
    }
  ],
  "PONumber": null,
  "pickUpFlag": null,
  "paymentTerms": "MYC1",
  "payment": [
    {
      "bankExpirationDate": null,
      "networkId": "0602MCC603474",
      "ECPhoneNumber": null,
      "ECAccounttype": "",
      "ECRoutingNumber": null,
      "preAuthorization": "",
      "paymetricCall": "C",
      "authorizationCheckResponse": "A",
      "currencyCodeISO": "USD",
      "cardCheckResposeCode": "A",
      "zipCodeCheckResult": "Y",
      "dataOriginType": "E",
      "addressCheckApproval": "",
      "addressCheckResult": "Y",
      "authorizationType": "",
      "glAccountNumber": "0130102010",
      "merchantID": "wfgscc",
      "authorizationResponseText": "[CC]Successful Transaction",
      "authorizationReferenceNumber": "186408933",
      "authorizationNumber": "831000",
      "authorizationTime": "190727",
      "authorizationDate": "20200630",
      "currencyCode": "USD",
      "authorizedAmount": "0.1400",
      "billAmount": "0.1400",
      "paymentCardHolderName": "KEVIN",
      "authorizationFlag": "X",
      "validTo": "20240630",
      "paymentCardNumber": "-E803-4444-W888GJ4TZE9E49",
      "paymentCardType": "MC"
    }
  ],
  "outlet": "0600568357",
  "orderDate": "20200630",
  "isAgencyPricing": false,
  "division": "Z0",
  "distributionChannel": "Z1",
  "deliveryInstructions": null,
  "delDate": "20200703",
  "coupons": [],
  "callingLocation": null,
  "basisCompany": null,
  "attributes": [
    {
      "value": "9000",
      "name": "companycode"
    }
  ]
}
</t>
  </si>
  <si>
    <t>{
 "ordercreate": {
  "return": [{
   "status": {
    "flag": "S",
    "message": "SALES_HEADER_IN has been processed successfully"
   },
   "salesDocumentNo": "2000048237"
  }]
 }
}</t>
  </si>
  <si>
    <t>TC_Order Create_when authentication credentials is invalid</t>
  </si>
  <si>
    <t>TC_Order Create_when invalid client Id</t>
  </si>
  <si>
    <t>TC_Order Create_when invalid bottler</t>
  </si>
  <si>
    <t>TC_Order Create_when GET Method is called</t>
  </si>
  <si>
    <t>TC_Order Create_when PUT Method is called</t>
  </si>
  <si>
    <t>TC_Order Create_when DELETE Method is called</t>
  </si>
  <si>
    <t>TC_Order cancel_Positive</t>
  </si>
  <si>
    <t>cancel</t>
  </si>
  <si>
    <t xml:space="preserve">{
 "basisCompany": "null",
 "outlet": "0600568357",
 "transNum": "45016814894",
 "tranSuf": "000",
 "salesOrg": "4400",
 "salesDocumentNo": "2117003609",
 "delDate": "20200703",
 "PONumber": "",
 "items": [{
  "updateFlag": "U",
  "number": "000010",
  "poItemNumber": "",
  "materialNumber": "000000000000100009",
  "rejectionReason": "",
  "targetQuantity": "45.000000",
  "targetQuantityUom": "CS"
 }]
}
</t>
  </si>
  <si>
    <t>{
    "cancelOrderResponse": {
        "successFlag": "false",
        "outlet": "0600568357",
        "errorDetails": {
            "errorMessage": "API Cancel Call to CONA Unsuccessful - Failed to route event via endpoint: org.mule.routing.UntilSuccessful@777b4e13."
        },
        "return": [
            {
                "messageClass": "",
                "text": "API Cancel Call to CONA Unsuccessful"
            }
        ],
        "items": [
            {
                "itemNumber": "",
                "poItemNumber": "",
                "materialNumber": "",
                "rejectionReason": "",
                "targetQuantity": "",
                "targetQuantityUom": ""
            }
        ]
    }
}</t>
  </si>
  <si>
    <t>TC_Order cancel_when no body provided</t>
  </si>
  <si>
    <t>{
    "cancelOrderResponse": {
        "successFlag": "false",
        "outlet": "",
        "errorDetails": {
            "errorMessage": "API Status Call to CONA Unsuccessful - Failed to route event via endpoint: org.mule.routing.UntilSuccessful@4936584e."
        },
        "return": [
            {
                "messageClass": "",
                "text": "API Status Call to CONA Unsuccessful"
            }
        ],
        "items": [
            {
                "itemNumber": "",
                "poItemNumber": "",
                "materialNumber": "",
                "rejectionReason": "",
                "targetQuantity": "",
                "targetQuantityUom": ""
            }
        ]
    }
}</t>
  </si>
  <si>
    <t>TC_Order cancel_when authentication credentials is invalid</t>
  </si>
  <si>
    <t>TC_Order cancel_when invalid client Id</t>
  </si>
  <si>
    <t>TC_Order cancel_when invalid bottler</t>
  </si>
  <si>
    <t>TC_Order cancel_when GET Method is called</t>
  </si>
  <si>
    <t>TC_Order cancel_when PUT Method is called</t>
  </si>
  <si>
    <t>TC_Order cancel_when DELETE Method is called</t>
  </si>
  <si>
    <t>TC_Order cancel_when order is not available</t>
  </si>
  <si>
    <t>TC_Order cancel_when order is not open</t>
  </si>
  <si>
    <t>TC_Order cancel_when salesDocument number is invalid</t>
  </si>
  <si>
    <t xml:space="preserve">{
 "basisCompany": "null",
 "outlet": "0600568357",
 "transNum": "45016814894",
 "tranSuf": "000",
 "salesOrg": "4400",
 "salesDocumentNo": "test",
 "delDate": "20200703",
 "PONumber": "",
 "items": [{
  "updateFlag": "U",
  "number": "000010",
  "poItemNumber": "",
  "materialNumber": "000000000000100009",
  "rejectionReason": "",
  "targetQuantity": "45.000000",
  "targetQuantityUom": "CS"
 }]
}
</t>
  </si>
  <si>
    <t>{
    "cancelOrderResponse": {
        "successFlag": "false",
        "outlet": "0600568357",
        "errorDetails": {
            "errorMessage": "Order status is not open to be cancelled"
        },
        "return": [
            {
                "messageClass": "",
                "text": "Order status is not open to be cancelled"
            }
        ],
        "items": [
            {
                "itemNumber": "",
                "poItemNumber": "",
                "materialNumber": "",
                "rejectionReason": "",
                "targetQuantity": "",
                "targetQuantityUom": ""
            }
        ]
    }
}</t>
  </si>
  <si>
    <t>TC_Order cancel_when salesDocument number is null</t>
  </si>
  <si>
    <t xml:space="preserve">{
 "basisCompany": "null",
 "outlet": "0600568357",
 "transNum": "45016814894",
 "tranSuf": "000",
 "salesOrg": "4400",
 "salesDocumentNo": null,
 "delDate": "20200703",
 "PONumber": "",
 "items": [{
  "updateFlag": "U",
  "number": "000010",
  "poItemNumber": "",
  "materialNumber": "000000000000100009",
  "rejectionReason": "",
  "targetQuantity": "45.000000",
  "targetQuantityUom": "CS"
 }]
}
</t>
  </si>
  <si>
    <t>TC_Order cancel_when salesDocument number is not provided</t>
  </si>
  <si>
    <t xml:space="preserve">{
 "basisCompany": "null",
 "outlet": "0600568357",
 "transNum": "45016814894",
 "tranSuf": "000",
 "salesOrg": "4400",
 "delDate": "20200703",
 "PONumber": "",
 "items": [{
  "updateFlag": "U",
  "number": "000010",
  "poItemNumber": "",
  "materialNumber": "000000000000100009",
  "rejectionReason": "",
  "targetQuantity": "45.000000",
  "targetQuantityUom": "CS"
 }]
}
</t>
  </si>
  <si>
    <t>{
    "cancelOrderResponse": {
        "successFlag": "false",
        "outlet": "0600568357",
        "errorDetails": {
            "errorMessage": "API Status Call to CONA Unsuccessful - Failed to route event via endpoint: org.mule.routing.UntilSuccessful@4936584e."
        },
        "return": [
            {
                "messageClass": "",
                "text": "API Status Call to CONA Unsuccessful"
            }
        ],
        "items": [
            {
                "itemNumber": "",
                "poItemNumber": "",
                "materialNumber": "",
                "rejectionReason": "",
                "targetQuantity": "",
                "targetQuantityUom": ""
            }
        ]
    }
}</t>
  </si>
  <si>
    <t>{
    "message": "Bad request"
}</t>
  </si>
  <si>
    <t>945e344711d647feac70f56865a</t>
  </si>
  <si>
    <t>Ad0CDD05e9b64ea29636727BC9F3</t>
  </si>
  <si>
    <t>{"error": "invalid_client", "description": "Invalid Bottler" }</t>
  </si>
  <si>
    <t xml:space="preserve">{
 "basisCompany": "null",
 "outlet": "test",
 "transNum": "45016814894",
 "tranSuf": "000",
 "salesOrg": "4400",
 "salesDocumentNo": "2117003609",
 "delDate": "20200703",
 "PONumber": "",
 "items": [{
  "updateFlag": "U",
  "number": "000010",
  "poItemNumber": "",
  "materialNumber": "000000000000100009",
  "rejectionReason": "",
  "targetQuantity": "45.000000",
  "targetQuantityUom": "CS"
 }]
}
</t>
  </si>
  <si>
    <t>{
  "cancelOrderResponse": {
    "successFlag": "false",
    "outlet": "0600568357",
    "errorDetails": {
      "errorMessage": "Order status is not open to be cancelled"
    },
    "return": [
      {
        "messageClass": "",
        "text": "Order status is not open to be cancelled"
      }
    ],
    "items": [
      {
        "itemNumber": "",
        "poItemNumber": "",
        "materialNumber": "",
        "rejectionReason": "",
        "targetQuantity": "",
        "targetQuantityUom": ""
      }
    ]
  }
}</t>
  </si>
  <si>
    <t>{
  "cancelOrderResponse": {
    "successFlag": "false",
    "outlet": "test",
    "errorDetails": {
      "errorMessage": "Order status is not open to be cancelled"
    },
    "return": [
      {
        "messageClass": "",
        "text": "Order status is not open to be cancelled"
      }
    ],
    "items": [
      {
        "itemNumber": "",
        "poItemNumber": "",
        "materialNumber": "",
        "rejectionReason": "",
        "targetQuantity": "",
        "targetQuantityUom": ""
      }
    ]
  }
}</t>
  </si>
  <si>
    <t>TC_Order Simulate_Positive</t>
  </si>
  <si>
    <t>simulate</t>
  </si>
  <si>
    <t xml:space="preserve">{
  "timeZone": "America/Chicago",
  "source": "E",
  "shippingCondition": "01",
  "save": "N",
  "salesOrg": "4800",
  "salesman": "DSD1",
  "products": [
    {
      "requestedQuantityUom": "EA",
      "quantity": "1",
      "product": "103888",
      "itemNumber": null
    },
    {
      "requestedQuantityUom": "CS",
      "quantity": "1",
      "product": "145835",
      "itemNumber": null
    },
    {
      "requestedQuantityUom": "CS",
      "quantity": "1",
      "product": "151757",
      "itemNumber": null
    },
    {
      "requestedQuantityUom": "CS",
      "quantity": "1",
      "product": "152889",
      "itemNumber": null
    }
  ],
  "PONumber": null,
  "pickUpFlag": null,
  "paymentTerms": null,
  "payment": null,
  "outlet": "0500351929",
  "orderDate": "20200723",
  "isAgencyPricing": false,
  "externalRefNum": "01446114",
  "division": "Z0",
  "distributionChannel": "Z1",
  "deliveryInstructions": null,
  "delDate": "20200730",
  "coupons": [
  ],
  "callingLocation": null,
  "basisCompany": null,
  "attributes": [
    {
      "value": "9000",
      "name": "companycode"
    }
  ]
}
</t>
  </si>
  <si>
    <t>Na</t>
  </si>
  <si>
    <t>TC_Order Simulate_when authentication credentials is invalid</t>
  </si>
  <si>
    <t>TC_Order Simulate_when invalid client Id</t>
  </si>
  <si>
    <t>TC_Order Simulate_when invalid bottler</t>
  </si>
  <si>
    <t>TC_Order Simulate_when GET Method is called</t>
  </si>
  <si>
    <t>TC_Order Simulate_when PUT Method is called</t>
  </si>
  <si>
    <t>TC_Order Simulate_when DELETE Method is called</t>
  </si>
  <si>
    <t>Ad0CDD05e9b64ea29636727BC9</t>
  </si>
  <si>
    <t>{
    "invoice": {
        "Invoice": {
            "orderNumber": "01446114",
            "totalProduct": '#double',
            "totalProduct_afterDiscount": '#double',
            "totalDiscount": '#double',
            "totalTax": '#double',
            "totalCouponDiscount": '#double',
            "totalEmptyAmount": '#double',
            "netInvoice": '#double',
            "deliveryCharges": '#double',
            "MOQFee": '#double',
            "status": {
                "flag": "S"
            },
            "item": [
                {
                    "product": "152889",
                    "desc": "7.5Z CN 6P HC_CHRY COKE",
                    "qty": "1",
                    "basePrice": "20.00",
                    "itemPrice": "20.00",
                    "adjustments": [
                        {
                            "adjustment": "",
                            "amount": "-9.37",
                            "desc": ""
                        }
                    ]
                },
                {
                    "product": "151757",
                    "desc": "7.5Z CN SLK 10FPX3_COKE",
                    "qty": "1",
                    "basePrice": "27.50",
                    "itemPrice": "27.50",
                    "adjustments": [
                        {
                            "adjustment": "",
                            "amount": "-2.75",
                            "desc": ""
                        }
                    ]
                },
                {
                    "product": "103888",
                    "desc": "2.5G BIB_CHRY COKE",
                    "qty": "1",
                    "basePrice": "52.29",
                    "itemPrice": "52.29",
                    "adjustments": [
                        {
                            "adjustment": "",
                            "amount": "-5.23",
                            "desc": ""
                        }
                    ]
                },
                {
                    "product": "145835",
                    "desc": "16Z CN 24LS CB_CHRY COKE",
                    "qty": "1",
                    "basePrice": "30.00",
                    "itemPrice": "30.00",
                    "adjustments": [
                        {
                            "adjustment": "",
                            "amount": "-3.00",
                            "desc": ""
                        }
                    ]
                }
            ]
        }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</si>
</sst>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Gill Sans MT"/>
      <family val="2"/>
      <scheme val="minor"/>
    </font>
    <font>
      <sz val="9"/>
      <color theme="1"/>
      <name val="Gill Sans MT"/>
      <family val="2"/>
      <scheme val="minor"/>
    </font>
    <font>
      <sz val="11"/>
      <name val="Gill Sans MT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</font>
    <font>
      <u/>
      <sz val="11"/>
      <color theme="10"/>
      <name val="Gill Sans MT"/>
      <family val="2"/>
      <scheme val="minor"/>
    </font>
    <font>
      <sz val="11"/>
      <color indexed="8"/>
      <name val="Gill Sans MT"/>
      <family val="2"/>
    </font>
    <font>
      <sz val="9"/>
      <color rgb="FF505050"/>
      <name val="Arial"/>
      <family val="2"/>
    </font>
    <font>
      <u/>
      <sz val="11"/>
      <color indexed="30"/>
      <name val="Calibri"/>
      <family val="2"/>
    </font>
    <font>
      <sz val="6"/>
      <color indexed="63"/>
      <name val="Arial"/>
      <family val="2"/>
    </font>
    <font>
      <sz val="9"/>
      <color indexed="6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2" xfId="0" applyFill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0" fillId="0" borderId="3" xfId="0" applyBorder="1"/>
    <xf numFmtId="0" fontId="0" fillId="0" borderId="3" xfId="0" applyBorder="1" applyProtection="1"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wrapText="1"/>
      <protection hidden="1"/>
    </xf>
    <xf numFmtId="0" fontId="2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49" fontId="0" fillId="0" borderId="0" xfId="0" applyNumberFormat="1" applyBorder="1" applyAlignment="1">
      <alignment horizontal="center"/>
    </xf>
    <xf numFmtId="0" fontId="5" fillId="0" borderId="0" xfId="2"/>
    <xf numFmtId="0" fontId="0" fillId="0" borderId="1" xfId="0" applyBorder="1" applyAlignment="1">
      <alignment vertical="top" wrapText="1"/>
    </xf>
    <xf numFmtId="11" fontId="0" fillId="0" borderId="0" xfId="0" applyNumberFormat="1"/>
    <xf numFmtId="0" fontId="3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Font="1"/>
    <xf numFmtId="0" fontId="3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11" fontId="3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5" fillId="0" borderId="0" xfId="2" applyNumberFormat="1" applyFill="1" applyBorder="1" applyAlignment="1" applyProtection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48AB610E-4A9C-4887-A55C-2B93EBC1A3D2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nset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eliverydate-mycoke-ccna-api-uat.cloudhub.io/api/v1" TargetMode="External"/><Relationship Id="rId21" Type="http://schemas.openxmlformats.org/officeDocument/2006/relationships/hyperlink" Target="https://deliverydate-mycoke-ccna-api-uat.cloudhub.io/api/v1" TargetMode="External"/><Relationship Id="rId42" Type="http://schemas.openxmlformats.org/officeDocument/2006/relationships/hyperlink" Target="https://deliverydate-mycoke-ccna-api-uat.cloudhub.io/api/v1" TargetMode="External"/><Relationship Id="rId47" Type="http://schemas.openxmlformats.org/officeDocument/2006/relationships/hyperlink" Target="https://deliverydate-mycoke-ccna-api-uat.cloudhub.io/api/v1" TargetMode="External"/><Relationship Id="rId63" Type="http://schemas.openxmlformats.org/officeDocument/2006/relationships/hyperlink" Target="https://orderhistory-mycoke-ccna-api-uat.cloudhub.io/api/v1" TargetMode="External"/><Relationship Id="rId68" Type="http://schemas.openxmlformats.org/officeDocument/2006/relationships/hyperlink" Target="https://orderhistory-mycoke-ccna-api-uat.cloudhub.io/api/v1" TargetMode="External"/><Relationship Id="rId84" Type="http://schemas.openxmlformats.org/officeDocument/2006/relationships/hyperlink" Target="https://order-mycoke-ccna-api-uat.cloudhub.io/api/v1" TargetMode="External"/><Relationship Id="rId89" Type="http://schemas.openxmlformats.org/officeDocument/2006/relationships/hyperlink" Target="https://order-mycoke-ccna-api-uat.cloudhub.io/api/v1" TargetMode="External"/><Relationship Id="rId7" Type="http://schemas.openxmlformats.org/officeDocument/2006/relationships/hyperlink" Target="https://aml-mycoke-ccna-api-uat.cloudhub.io/api" TargetMode="External"/><Relationship Id="rId71" Type="http://schemas.openxmlformats.org/officeDocument/2006/relationships/hyperlink" Target="https://orderhistory-mycoke-ccna-api-uat.cloudhub.io/api/v1" TargetMode="External"/><Relationship Id="rId92" Type="http://schemas.openxmlformats.org/officeDocument/2006/relationships/hyperlink" Target="https://order-mycoke-ccna-api-uat.cloudhub.io/api/v1" TargetMode="External"/><Relationship Id="rId2" Type="http://schemas.openxmlformats.org/officeDocument/2006/relationships/hyperlink" Target="https://aml-mycoke-ccna-api-uat.cloudhub.io/api" TargetMode="External"/><Relationship Id="rId16" Type="http://schemas.openxmlformats.org/officeDocument/2006/relationships/hyperlink" Target="https://deliverydate-mycoke-ccna-api-uat.cloudhub.io/api/v1" TargetMode="External"/><Relationship Id="rId29" Type="http://schemas.openxmlformats.org/officeDocument/2006/relationships/hyperlink" Target="https://deliverydate-mycoke-ccna-api-uat.cloudhub.io/api/v1" TargetMode="External"/><Relationship Id="rId11" Type="http://schemas.openxmlformats.org/officeDocument/2006/relationships/hyperlink" Target="https://deliverydate-mycoke-ccna-api-uat.cloudhub.io/api/v1" TargetMode="External"/><Relationship Id="rId24" Type="http://schemas.openxmlformats.org/officeDocument/2006/relationships/hyperlink" Target="https://deliverydate-mycoke-ccna-api-uat.cloudhub.io/api/v1" TargetMode="External"/><Relationship Id="rId32" Type="http://schemas.openxmlformats.org/officeDocument/2006/relationships/hyperlink" Target="https://deliverydate-mycoke-ccna-api-uat.cloudhub.io/api/v1" TargetMode="External"/><Relationship Id="rId37" Type="http://schemas.openxmlformats.org/officeDocument/2006/relationships/hyperlink" Target="https://deliverydate-mycoke-ccna-api-uat.cloudhub.io/api/v1" TargetMode="External"/><Relationship Id="rId40" Type="http://schemas.openxmlformats.org/officeDocument/2006/relationships/hyperlink" Target="https://deliverydate-mycoke-ccna-api-uat.cloudhub.io/api/v1" TargetMode="External"/><Relationship Id="rId45" Type="http://schemas.openxmlformats.org/officeDocument/2006/relationships/hyperlink" Target="https://deliverydate-mycoke-ccna-api-uat.cloudhub.io/api/v1" TargetMode="External"/><Relationship Id="rId53" Type="http://schemas.openxmlformats.org/officeDocument/2006/relationships/hyperlink" Target="https://deliverydate-mycoke-ccna-api-uat.cloudhub.io/api/v1" TargetMode="External"/><Relationship Id="rId58" Type="http://schemas.openxmlformats.org/officeDocument/2006/relationships/hyperlink" Target="https://orderhistory-mycoke-ccna-api-uat.cloudhub.io/api/v1" TargetMode="External"/><Relationship Id="rId66" Type="http://schemas.openxmlformats.org/officeDocument/2006/relationships/hyperlink" Target="https://orderhistory-mycoke-ccna-api-uat.cloudhub.io/api/v1" TargetMode="External"/><Relationship Id="rId74" Type="http://schemas.openxmlformats.org/officeDocument/2006/relationships/hyperlink" Target="https://orderhistory-mycoke-ccna-api-uat.cloudhub.io/api/v1" TargetMode="External"/><Relationship Id="rId79" Type="http://schemas.openxmlformats.org/officeDocument/2006/relationships/hyperlink" Target="https://order-mycoke-ccna-api-uat.cloudhub.io/api/v1" TargetMode="External"/><Relationship Id="rId87" Type="http://schemas.openxmlformats.org/officeDocument/2006/relationships/hyperlink" Target="https://order-mycoke-ccna-api-uat.cloudhub.io/api/v1" TargetMode="External"/><Relationship Id="rId102" Type="http://schemas.openxmlformats.org/officeDocument/2006/relationships/hyperlink" Target="https://order-mycoke-ccna-api-uat.cloudhub.io/api/v1" TargetMode="External"/><Relationship Id="rId5" Type="http://schemas.openxmlformats.org/officeDocument/2006/relationships/hyperlink" Target="https://aml-mycoke-ccna-api-uat.cloudhub.io/api" TargetMode="External"/><Relationship Id="rId61" Type="http://schemas.openxmlformats.org/officeDocument/2006/relationships/hyperlink" Target="https://orderhistory-mycoke-ccna-api-uat.cloudhub.io/api/v1" TargetMode="External"/><Relationship Id="rId82" Type="http://schemas.openxmlformats.org/officeDocument/2006/relationships/hyperlink" Target="https://order-mycoke-ccna-api-uat.cloudhub.io/api/v1" TargetMode="External"/><Relationship Id="rId90" Type="http://schemas.openxmlformats.org/officeDocument/2006/relationships/hyperlink" Target="https://order-mycoke-ccna-api-uat.cloudhub.io/api/v1" TargetMode="External"/><Relationship Id="rId95" Type="http://schemas.openxmlformats.org/officeDocument/2006/relationships/hyperlink" Target="https://order-mycoke-ccna-api-uat.cloudhub.io/api/v1" TargetMode="External"/><Relationship Id="rId19" Type="http://schemas.openxmlformats.org/officeDocument/2006/relationships/hyperlink" Target="https://deliverydate-mycoke-ccna-api-uat.cloudhub.io/api/v1" TargetMode="External"/><Relationship Id="rId14" Type="http://schemas.openxmlformats.org/officeDocument/2006/relationships/hyperlink" Target="https://deliverydate-mycoke-ccna-api-uat.cloudhub.io/api/v1" TargetMode="External"/><Relationship Id="rId22" Type="http://schemas.openxmlformats.org/officeDocument/2006/relationships/hyperlink" Target="https://deliverydate-mycoke-ccna-api-uat.cloudhub.io/api/v1" TargetMode="External"/><Relationship Id="rId27" Type="http://schemas.openxmlformats.org/officeDocument/2006/relationships/hyperlink" Target="https://deliverydate-mycoke-ccna-api-uat.cloudhub.io/api/v1" TargetMode="External"/><Relationship Id="rId30" Type="http://schemas.openxmlformats.org/officeDocument/2006/relationships/hyperlink" Target="https://deliverydate-mycoke-ccna-api-uat.cloudhub.io/api/v1" TargetMode="External"/><Relationship Id="rId35" Type="http://schemas.openxmlformats.org/officeDocument/2006/relationships/hyperlink" Target="https://deliverydate-mycoke-ccna-api-uat.cloudhub.io/api/v1" TargetMode="External"/><Relationship Id="rId43" Type="http://schemas.openxmlformats.org/officeDocument/2006/relationships/hyperlink" Target="https://deliverydate-mycoke-ccna-api-uat.cloudhub.io/api/v1" TargetMode="External"/><Relationship Id="rId48" Type="http://schemas.openxmlformats.org/officeDocument/2006/relationships/hyperlink" Target="https://deliverydate-mycoke-ccna-api-uat.cloudhub.io/api/v1" TargetMode="External"/><Relationship Id="rId56" Type="http://schemas.openxmlformats.org/officeDocument/2006/relationships/hyperlink" Target="https://deliverydate-mycoke-ccna-api-uat.cloudhub.io/api/v1" TargetMode="External"/><Relationship Id="rId64" Type="http://schemas.openxmlformats.org/officeDocument/2006/relationships/hyperlink" Target="https://orderhistory-mycoke-ccna-api-uat.cloudhub.io/api/v1" TargetMode="External"/><Relationship Id="rId69" Type="http://schemas.openxmlformats.org/officeDocument/2006/relationships/hyperlink" Target="https://orderhistory-mycoke-ccna-api-uat.cloudhub.io/api/v1" TargetMode="External"/><Relationship Id="rId77" Type="http://schemas.openxmlformats.org/officeDocument/2006/relationships/hyperlink" Target="https://order-mycoke-ccna-api-uat.cloudhub.io/api/v1" TargetMode="External"/><Relationship Id="rId100" Type="http://schemas.openxmlformats.org/officeDocument/2006/relationships/hyperlink" Target="https://order-mycoke-ccna-api-uat.cloudhub.io/api/v1" TargetMode="External"/><Relationship Id="rId8" Type="http://schemas.openxmlformats.org/officeDocument/2006/relationships/hyperlink" Target="https://aml-mycoke-ccna-api-uat.cloudhub.io/api" TargetMode="External"/><Relationship Id="rId51" Type="http://schemas.openxmlformats.org/officeDocument/2006/relationships/hyperlink" Target="https://deliverydate-mycoke-ccna-api-uat.cloudhub.io/api/v1" TargetMode="External"/><Relationship Id="rId72" Type="http://schemas.openxmlformats.org/officeDocument/2006/relationships/hyperlink" Target="https://orderhistory-mycoke-ccna-api-uat.cloudhub.io/api/v1" TargetMode="External"/><Relationship Id="rId80" Type="http://schemas.openxmlformats.org/officeDocument/2006/relationships/hyperlink" Target="https://order-mycoke-ccna-api-uat.cloudhub.io/api/v1" TargetMode="External"/><Relationship Id="rId85" Type="http://schemas.openxmlformats.org/officeDocument/2006/relationships/hyperlink" Target="https://order-mycoke-ccna-api-uat.cloudhub.io/api/v1" TargetMode="External"/><Relationship Id="rId93" Type="http://schemas.openxmlformats.org/officeDocument/2006/relationships/hyperlink" Target="https://order-mycoke-ccna-api-uat.cloudhub.io/api/v1" TargetMode="External"/><Relationship Id="rId98" Type="http://schemas.openxmlformats.org/officeDocument/2006/relationships/hyperlink" Target="https://order-mycoke-ccna-api-uat.cloudhub.io/api/v1" TargetMode="External"/><Relationship Id="rId3" Type="http://schemas.openxmlformats.org/officeDocument/2006/relationships/hyperlink" Target="https://aml-mycoke-ccna-api-uat.cloudhub.io/api" TargetMode="External"/><Relationship Id="rId12" Type="http://schemas.openxmlformats.org/officeDocument/2006/relationships/hyperlink" Target="https://deliverydate-mycoke-ccna-api-uat.cloudhub.io/api/v1" TargetMode="External"/><Relationship Id="rId17" Type="http://schemas.openxmlformats.org/officeDocument/2006/relationships/hyperlink" Target="https://deliverydate-mycoke-ccna-api-uat.cloudhub.io/api/v1" TargetMode="External"/><Relationship Id="rId25" Type="http://schemas.openxmlformats.org/officeDocument/2006/relationships/hyperlink" Target="https://deliverydate-mycoke-ccna-api-uat.cloudhub.io/api/v1" TargetMode="External"/><Relationship Id="rId33" Type="http://schemas.openxmlformats.org/officeDocument/2006/relationships/hyperlink" Target="https://deliverydate-mycoke-ccna-api-uat.cloudhub.io/api/v1" TargetMode="External"/><Relationship Id="rId38" Type="http://schemas.openxmlformats.org/officeDocument/2006/relationships/hyperlink" Target="https://deliverydate-mycoke-ccna-api-uat.cloudhub.io/api/v1" TargetMode="External"/><Relationship Id="rId46" Type="http://schemas.openxmlformats.org/officeDocument/2006/relationships/hyperlink" Target="https://deliverydate-mycoke-ccna-api-uat.cloudhub.io/api/v1" TargetMode="External"/><Relationship Id="rId59" Type="http://schemas.openxmlformats.org/officeDocument/2006/relationships/hyperlink" Target="https://orderhistory-mycoke-ccna-api-uat.cloudhub.io/api/v1" TargetMode="External"/><Relationship Id="rId67" Type="http://schemas.openxmlformats.org/officeDocument/2006/relationships/hyperlink" Target="https://orderhistory-mycoke-ccna-api-uat.cloudhub.io/api/v1" TargetMode="External"/><Relationship Id="rId103" Type="http://schemas.openxmlformats.org/officeDocument/2006/relationships/printerSettings" Target="../printerSettings/printerSettings5.bin"/><Relationship Id="rId20" Type="http://schemas.openxmlformats.org/officeDocument/2006/relationships/hyperlink" Target="https://deliverydate-mycoke-ccna-api-uat.cloudhub.io/api/v1" TargetMode="External"/><Relationship Id="rId41" Type="http://schemas.openxmlformats.org/officeDocument/2006/relationships/hyperlink" Target="https://deliverydate-mycoke-ccna-api-uat.cloudhub.io/api/v1" TargetMode="External"/><Relationship Id="rId54" Type="http://schemas.openxmlformats.org/officeDocument/2006/relationships/hyperlink" Target="https://deliverydate-mycoke-ccna-api-uat.cloudhub.io/api/v1" TargetMode="External"/><Relationship Id="rId62" Type="http://schemas.openxmlformats.org/officeDocument/2006/relationships/hyperlink" Target="https://orderhistory-mycoke-ccna-api-uat.cloudhub.io/api/v1" TargetMode="External"/><Relationship Id="rId70" Type="http://schemas.openxmlformats.org/officeDocument/2006/relationships/hyperlink" Target="https://orderhistory-mycoke-ccna-api-uat.cloudhub.io/api/v1" TargetMode="External"/><Relationship Id="rId75" Type="http://schemas.openxmlformats.org/officeDocument/2006/relationships/hyperlink" Target="https://orderhistory-mycoke-ccna-api-uat.cloudhub.io/api/v1" TargetMode="External"/><Relationship Id="rId83" Type="http://schemas.openxmlformats.org/officeDocument/2006/relationships/hyperlink" Target="https://order-mycoke-ccna-api-uat.cloudhub.io/api/v1" TargetMode="External"/><Relationship Id="rId88" Type="http://schemas.openxmlformats.org/officeDocument/2006/relationships/hyperlink" Target="https://order-mycoke-ccna-api-uat.cloudhub.io/api/v1" TargetMode="External"/><Relationship Id="rId91" Type="http://schemas.openxmlformats.org/officeDocument/2006/relationships/hyperlink" Target="https://order-mycoke-ccna-api-uat.cloudhub.io/api/v1" TargetMode="External"/><Relationship Id="rId96" Type="http://schemas.openxmlformats.org/officeDocument/2006/relationships/hyperlink" Target="https://order-mycoke-ccna-api-uat.cloudhub.io/api/v1" TargetMode="External"/><Relationship Id="rId1" Type="http://schemas.openxmlformats.org/officeDocument/2006/relationships/hyperlink" Target="https://aml-mycoke-ccna-api-uat.cloudhub.io/api" TargetMode="External"/><Relationship Id="rId6" Type="http://schemas.openxmlformats.org/officeDocument/2006/relationships/hyperlink" Target="https://aml-mycoke-ccna-api-uat.cloudhub.io/api" TargetMode="External"/><Relationship Id="rId15" Type="http://schemas.openxmlformats.org/officeDocument/2006/relationships/hyperlink" Target="https://deliverydate-mycoke-ccna-api-uat.cloudhub.io/api/v1" TargetMode="External"/><Relationship Id="rId23" Type="http://schemas.openxmlformats.org/officeDocument/2006/relationships/hyperlink" Target="https://deliverydate-mycoke-ccna-api-uat.cloudhub.io/api/v1" TargetMode="External"/><Relationship Id="rId28" Type="http://schemas.openxmlformats.org/officeDocument/2006/relationships/hyperlink" Target="https://deliverydate-mycoke-ccna-api-uat.cloudhub.io/api/v1" TargetMode="External"/><Relationship Id="rId36" Type="http://schemas.openxmlformats.org/officeDocument/2006/relationships/hyperlink" Target="https://deliverydate-mycoke-ccna-api-uat.cloudhub.io/api/v1" TargetMode="External"/><Relationship Id="rId49" Type="http://schemas.openxmlformats.org/officeDocument/2006/relationships/hyperlink" Target="https://deliverydate-mycoke-ccna-api-uat.cloudhub.io/api/v1" TargetMode="External"/><Relationship Id="rId57" Type="http://schemas.openxmlformats.org/officeDocument/2006/relationships/hyperlink" Target="https://deliverydate-mycoke-ccna-api-uat.cloudhub.io/api/v1" TargetMode="External"/><Relationship Id="rId10" Type="http://schemas.openxmlformats.org/officeDocument/2006/relationships/hyperlink" Target="https://aml-mycoke-ccna-api-uat.cloudhub.io/api" TargetMode="External"/><Relationship Id="rId31" Type="http://schemas.openxmlformats.org/officeDocument/2006/relationships/hyperlink" Target="https://deliverydate-mycoke-ccna-api-uat.cloudhub.io/api/v1" TargetMode="External"/><Relationship Id="rId44" Type="http://schemas.openxmlformats.org/officeDocument/2006/relationships/hyperlink" Target="https://deliverydate-mycoke-ccna-api-uat.cloudhub.io/api/v1" TargetMode="External"/><Relationship Id="rId52" Type="http://schemas.openxmlformats.org/officeDocument/2006/relationships/hyperlink" Target="https://deliverydate-mycoke-ccna-api-uat.cloudhub.io/api/v1" TargetMode="External"/><Relationship Id="rId60" Type="http://schemas.openxmlformats.org/officeDocument/2006/relationships/hyperlink" Target="https://orderhistory-mycoke-ccna-api-uat.cloudhub.io/api/v1" TargetMode="External"/><Relationship Id="rId65" Type="http://schemas.openxmlformats.org/officeDocument/2006/relationships/hyperlink" Target="https://orderhistory-mycoke-ccna-api-uat.cloudhub.io/api/v1" TargetMode="External"/><Relationship Id="rId73" Type="http://schemas.openxmlformats.org/officeDocument/2006/relationships/hyperlink" Target="https://orderhistory-mycoke-ccna-api-uat.cloudhub.io/api/v1" TargetMode="External"/><Relationship Id="rId78" Type="http://schemas.openxmlformats.org/officeDocument/2006/relationships/hyperlink" Target="https://order-mycoke-ccna-api-uat.cloudhub.io/api/v1" TargetMode="External"/><Relationship Id="rId81" Type="http://schemas.openxmlformats.org/officeDocument/2006/relationships/hyperlink" Target="https://order-mycoke-ccna-api-uat.cloudhub.io/api/v1" TargetMode="External"/><Relationship Id="rId86" Type="http://schemas.openxmlformats.org/officeDocument/2006/relationships/hyperlink" Target="https://order-mycoke-ccna-api-uat.cloudhub.io/api/v1" TargetMode="External"/><Relationship Id="rId94" Type="http://schemas.openxmlformats.org/officeDocument/2006/relationships/hyperlink" Target="https://order-mycoke-ccna-api-uat.cloudhub.io/api/v1" TargetMode="External"/><Relationship Id="rId99" Type="http://schemas.openxmlformats.org/officeDocument/2006/relationships/hyperlink" Target="https://order-mycoke-ccna-api-uat.cloudhub.io/api/v1" TargetMode="External"/><Relationship Id="rId101" Type="http://schemas.openxmlformats.org/officeDocument/2006/relationships/hyperlink" Target="https://order-mycoke-ccna-api-uat.cloudhub.io/api/v1" TargetMode="External"/><Relationship Id="rId4" Type="http://schemas.openxmlformats.org/officeDocument/2006/relationships/hyperlink" Target="https://aml-mycoke-ccna-api-uat.cloudhub.io/api" TargetMode="External"/><Relationship Id="rId9" Type="http://schemas.openxmlformats.org/officeDocument/2006/relationships/hyperlink" Target="https://aml-mycoke-ccna-api-uat.cloudhub.io/api" TargetMode="External"/><Relationship Id="rId13" Type="http://schemas.openxmlformats.org/officeDocument/2006/relationships/hyperlink" Target="https://deliverydate-mycoke-ccna-api-uat.cloudhub.io/api/v1" TargetMode="External"/><Relationship Id="rId18" Type="http://schemas.openxmlformats.org/officeDocument/2006/relationships/hyperlink" Target="https://deliverydate-mycoke-ccna-api-uat.cloudhub.io/api/v1" TargetMode="External"/><Relationship Id="rId39" Type="http://schemas.openxmlformats.org/officeDocument/2006/relationships/hyperlink" Target="https://deliverydate-mycoke-ccna-api-uat.cloudhub.io/api/v1" TargetMode="External"/><Relationship Id="rId34" Type="http://schemas.openxmlformats.org/officeDocument/2006/relationships/hyperlink" Target="https://deliverydate-mycoke-ccna-api-uat.cloudhub.io/api/v1" TargetMode="External"/><Relationship Id="rId50" Type="http://schemas.openxmlformats.org/officeDocument/2006/relationships/hyperlink" Target="https://deliverydate-mycoke-ccna-api-uat.cloudhub.io/api/v1" TargetMode="External"/><Relationship Id="rId55" Type="http://schemas.openxmlformats.org/officeDocument/2006/relationships/hyperlink" Target="https://deliverydate-mycoke-ccna-api-uat.cloudhub.io/api/v1" TargetMode="External"/><Relationship Id="rId76" Type="http://schemas.openxmlformats.org/officeDocument/2006/relationships/hyperlink" Target="https://order-mycoke-ccna-api-uat.cloudhub.io/api/v1" TargetMode="External"/><Relationship Id="rId97" Type="http://schemas.openxmlformats.org/officeDocument/2006/relationships/hyperlink" Target="https://order-mycoke-ccna-api-uat.cloudhub.io/api/v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38CD-EAB0-4D0A-8BDC-1BCC0226F264}">
  <dimension ref="A1:N10"/>
  <sheetViews>
    <sheetView topLeftCell="I1" workbookViewId="0">
      <selection activeCell="K5" sqref="K5"/>
    </sheetView>
  </sheetViews>
  <sheetFormatPr defaultRowHeight="17.25" x14ac:dyDescent="0.35"/>
  <cols>
    <col min="2" max="2" width="11.375" customWidth="1" collapsed="1"/>
    <col min="3" max="3" width="31.375" customWidth="1" collapsed="1"/>
    <col min="4" max="5" width="22.125" customWidth="1" collapsed="1"/>
    <col min="6" max="6" width="18.375" customWidth="1" collapsed="1"/>
    <col min="7" max="7" width="22.125" customWidth="1" collapsed="1"/>
    <col min="8" max="8" width="38.875" customWidth="1" collapsed="1"/>
    <col min="9" max="9" width="11.5" customWidth="1" collapsed="1"/>
    <col min="10" max="10" width="28.125" customWidth="1" collapsed="1"/>
    <col min="11" max="11" width="68.5" customWidth="1" collapsed="1"/>
    <col min="12" max="12" width="63.5" customWidth="1" collapsed="1"/>
    <col min="13" max="13" width="13.125" customWidth="1" collapsed="1"/>
  </cols>
  <sheetData>
    <row r="1" spans="1:14" x14ac:dyDescent="0.35">
      <c r="A1" s="1" t="s">
        <v>21</v>
      </c>
      <c r="B1" s="1" t="s">
        <v>41</v>
      </c>
      <c r="C1" s="1" t="s">
        <v>12</v>
      </c>
      <c r="D1" s="1" t="s">
        <v>48</v>
      </c>
      <c r="E1" s="1" t="s">
        <v>49</v>
      </c>
      <c r="F1" s="1" t="s">
        <v>46</v>
      </c>
      <c r="G1" s="1" t="s">
        <v>23</v>
      </c>
      <c r="H1" s="1" t="s">
        <v>18</v>
      </c>
      <c r="I1" s="1" t="s">
        <v>39</v>
      </c>
      <c r="J1" s="1" t="s">
        <v>37</v>
      </c>
      <c r="K1" s="1" t="s">
        <v>24</v>
      </c>
      <c r="L1" s="1" t="s">
        <v>3</v>
      </c>
      <c r="M1" s="1" t="s">
        <v>45</v>
      </c>
      <c r="N1" s="4" t="s">
        <v>40</v>
      </c>
    </row>
    <row r="2" spans="1:14" ht="50.1" customHeight="1" x14ac:dyDescent="0.35">
      <c r="A2" s="2" t="s">
        <v>22</v>
      </c>
      <c r="B2" s="2" t="s">
        <v>30</v>
      </c>
      <c r="C2" s="2" t="s">
        <v>20</v>
      </c>
      <c r="D2" s="2"/>
      <c r="E2" s="2"/>
      <c r="F2" s="2">
        <v>200</v>
      </c>
      <c r="G2" s="2" t="s">
        <v>19</v>
      </c>
      <c r="H2" s="2"/>
      <c r="I2" s="2"/>
      <c r="J2" s="2"/>
      <c r="K2" s="2"/>
      <c r="L2" s="2"/>
      <c r="M2" s="3" t="s">
        <v>50</v>
      </c>
    </row>
    <row r="3" spans="1:14" ht="50.1" customHeight="1" x14ac:dyDescent="0.35">
      <c r="A3" s="2"/>
      <c r="B3" s="2"/>
      <c r="C3" s="2"/>
      <c r="D3" s="2"/>
      <c r="E3" s="2"/>
      <c r="F3" s="2"/>
      <c r="G3" s="2"/>
      <c r="H3" s="2" t="s">
        <v>5</v>
      </c>
      <c r="I3" s="2"/>
      <c r="J3" s="2"/>
      <c r="K3" s="2"/>
      <c r="L3" s="2" t="s">
        <v>33</v>
      </c>
      <c r="M3" s="2"/>
    </row>
    <row r="4" spans="1:14" ht="50.1" customHeight="1" x14ac:dyDescent="0.35">
      <c r="A4" s="2" t="s">
        <v>27</v>
      </c>
      <c r="B4" s="2" t="s">
        <v>31</v>
      </c>
      <c r="C4" s="2" t="s">
        <v>38</v>
      </c>
      <c r="D4" s="2"/>
      <c r="E4" s="2"/>
      <c r="F4" s="2">
        <v>200</v>
      </c>
      <c r="G4" s="2" t="s">
        <v>25</v>
      </c>
      <c r="H4" s="2"/>
      <c r="I4" s="2"/>
      <c r="J4" s="2"/>
      <c r="K4" s="2"/>
      <c r="L4" s="2"/>
      <c r="M4" s="2"/>
    </row>
    <row r="5" spans="1:14" ht="50.1" customHeight="1" x14ac:dyDescent="0.35">
      <c r="A5" s="2"/>
      <c r="B5" s="2"/>
      <c r="C5" s="2"/>
      <c r="D5" s="2"/>
      <c r="E5" s="2"/>
      <c r="F5" s="2"/>
      <c r="G5" s="2"/>
      <c r="H5" s="2" t="s">
        <v>26</v>
      </c>
      <c r="I5" s="2"/>
      <c r="J5" s="3"/>
      <c r="K5" s="3" t="s">
        <v>50</v>
      </c>
      <c r="L5" s="2"/>
      <c r="M5" s="2"/>
    </row>
    <row r="6" spans="1:14" ht="50.1" customHeight="1" x14ac:dyDescent="0.35">
      <c r="A6" s="2"/>
      <c r="B6" s="2"/>
      <c r="C6" s="2"/>
      <c r="D6" s="2"/>
      <c r="E6" s="2"/>
      <c r="F6" s="2"/>
      <c r="G6" s="2"/>
      <c r="H6" s="2" t="s">
        <v>5</v>
      </c>
      <c r="I6" s="2"/>
      <c r="J6" s="2"/>
      <c r="K6" s="2"/>
      <c r="L6" s="2" t="s">
        <v>51</v>
      </c>
      <c r="M6" s="2"/>
    </row>
    <row r="7" spans="1:14" ht="50.1" customHeight="1" x14ac:dyDescent="0.35">
      <c r="A7" s="2" t="s">
        <v>27</v>
      </c>
      <c r="B7" s="2" t="s">
        <v>32</v>
      </c>
      <c r="C7" s="2" t="s">
        <v>47</v>
      </c>
      <c r="D7" s="2"/>
      <c r="E7" s="2"/>
      <c r="F7" s="2">
        <v>200</v>
      </c>
      <c r="G7" s="2" t="s">
        <v>25</v>
      </c>
      <c r="H7" s="2"/>
      <c r="I7" s="2"/>
      <c r="J7" s="2"/>
      <c r="K7" s="2"/>
      <c r="L7" s="2"/>
      <c r="M7" s="2"/>
    </row>
    <row r="8" spans="1:14" ht="50.1" customHeight="1" x14ac:dyDescent="0.35">
      <c r="A8" s="2"/>
      <c r="B8" s="2"/>
      <c r="C8" s="2"/>
      <c r="D8" s="2"/>
      <c r="E8" s="2"/>
      <c r="F8" s="2"/>
      <c r="G8" s="2"/>
      <c r="H8" s="2" t="s">
        <v>52</v>
      </c>
      <c r="I8" s="2" t="s">
        <v>42</v>
      </c>
      <c r="J8" s="2" t="s">
        <v>53</v>
      </c>
      <c r="K8" s="3" t="s">
        <v>57</v>
      </c>
      <c r="L8" s="2"/>
      <c r="M8" s="2"/>
    </row>
    <row r="9" spans="1:14" ht="50.1" customHeight="1" x14ac:dyDescent="0.35">
      <c r="A9" s="2"/>
      <c r="B9" s="2"/>
      <c r="C9" s="2"/>
      <c r="D9" s="2"/>
      <c r="E9" s="2"/>
      <c r="F9" s="2"/>
      <c r="G9" s="2"/>
      <c r="H9" s="2" t="s">
        <v>52</v>
      </c>
      <c r="I9" s="2" t="s">
        <v>34</v>
      </c>
      <c r="J9" s="2" t="s">
        <v>53</v>
      </c>
      <c r="K9" s="3" t="s">
        <v>56</v>
      </c>
      <c r="L9" s="2"/>
      <c r="M9" s="2"/>
    </row>
    <row r="10" spans="1:14" ht="50.1" customHeight="1" x14ac:dyDescent="0.35">
      <c r="A10" s="2"/>
      <c r="B10" s="2"/>
      <c r="C10" s="2"/>
      <c r="D10" s="2"/>
      <c r="E10" s="2"/>
      <c r="F10" s="2"/>
      <c r="G10" s="2"/>
      <c r="H10" s="2" t="s">
        <v>54</v>
      </c>
      <c r="I10" s="2" t="s">
        <v>34</v>
      </c>
      <c r="J10" s="2" t="s">
        <v>55</v>
      </c>
      <c r="K10" s="3"/>
      <c r="L10" s="2"/>
      <c r="M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86E9-169F-460E-94E0-7C41D4692A3C}">
  <dimension ref="A1:E11"/>
  <sheetViews>
    <sheetView workbookViewId="0">
      <selection activeCell="E9" sqref="E9"/>
    </sheetView>
  </sheetViews>
  <sheetFormatPr defaultRowHeight="17.25" x14ac:dyDescent="0.35"/>
  <cols>
    <col min="1" max="1" width="21" customWidth="1" collapsed="1"/>
    <col min="2" max="2" width="19.625" customWidth="1" collapsed="1"/>
    <col min="3" max="3" width="22.375" customWidth="1" collapsed="1"/>
    <col min="4" max="4" width="15.5" customWidth="1" collapsed="1"/>
    <col min="5" max="5" width="21.375" customWidth="1" collapsed="1"/>
  </cols>
  <sheetData>
    <row r="1" spans="1:5" x14ac:dyDescent="0.35">
      <c r="A1" s="1" t="s">
        <v>12</v>
      </c>
      <c r="B1" s="1" t="s">
        <v>0</v>
      </c>
      <c r="C1" s="1" t="s">
        <v>1</v>
      </c>
      <c r="D1" s="1" t="s">
        <v>7</v>
      </c>
      <c r="E1" s="1" t="s">
        <v>2</v>
      </c>
    </row>
    <row r="2" spans="1:5" x14ac:dyDescent="0.35">
      <c r="A2" s="2" t="s">
        <v>13</v>
      </c>
      <c r="B2" s="2"/>
      <c r="C2" s="2"/>
      <c r="D2" s="2"/>
      <c r="E2" s="2"/>
    </row>
    <row r="3" spans="1:5" x14ac:dyDescent="0.35">
      <c r="A3" s="2"/>
      <c r="B3" s="2" t="s">
        <v>5</v>
      </c>
      <c r="C3" s="2"/>
      <c r="D3" s="2"/>
      <c r="E3" s="2" t="s">
        <v>3</v>
      </c>
    </row>
    <row r="4" spans="1:5" x14ac:dyDescent="0.35">
      <c r="A4" s="2"/>
      <c r="B4" s="2" t="s">
        <v>4</v>
      </c>
      <c r="C4" s="2" t="s">
        <v>6</v>
      </c>
      <c r="D4" s="2" t="s">
        <v>8</v>
      </c>
      <c r="E4" s="2" t="s">
        <v>16</v>
      </c>
    </row>
    <row r="5" spans="1:5" x14ac:dyDescent="0.35">
      <c r="A5" s="2"/>
      <c r="B5" s="2" t="s">
        <v>4</v>
      </c>
      <c r="C5" s="2" t="s">
        <v>9</v>
      </c>
      <c r="D5" s="2" t="s">
        <v>8</v>
      </c>
      <c r="E5" s="2" t="s">
        <v>17</v>
      </c>
    </row>
    <row r="6" spans="1:5" x14ac:dyDescent="0.35">
      <c r="A6" s="2"/>
      <c r="B6" s="2" t="s">
        <v>10</v>
      </c>
      <c r="C6" s="2" t="s">
        <v>15</v>
      </c>
      <c r="D6" s="2" t="s">
        <v>8</v>
      </c>
      <c r="E6" s="2"/>
    </row>
    <row r="7" spans="1:5" x14ac:dyDescent="0.35">
      <c r="A7" s="2" t="s">
        <v>14</v>
      </c>
      <c r="B7" s="2"/>
      <c r="C7" s="2"/>
      <c r="D7" s="2"/>
      <c r="E7" s="2"/>
    </row>
    <row r="8" spans="1:5" x14ac:dyDescent="0.35">
      <c r="A8" s="2"/>
      <c r="B8" s="2" t="s">
        <v>5</v>
      </c>
      <c r="C8" s="2"/>
      <c r="D8" s="2"/>
      <c r="E8" s="2" t="s">
        <v>3</v>
      </c>
    </row>
    <row r="9" spans="1:5" x14ac:dyDescent="0.35">
      <c r="A9" s="2"/>
      <c r="B9" s="2" t="s">
        <v>4</v>
      </c>
      <c r="C9" s="2" t="s">
        <v>6</v>
      </c>
      <c r="D9" s="2" t="s">
        <v>8</v>
      </c>
      <c r="E9" s="2" t="s">
        <v>16</v>
      </c>
    </row>
    <row r="10" spans="1:5" x14ac:dyDescent="0.35">
      <c r="A10" s="2"/>
      <c r="B10" s="2" t="s">
        <v>4</v>
      </c>
      <c r="C10" s="2" t="s">
        <v>9</v>
      </c>
      <c r="D10" s="2" t="s">
        <v>8</v>
      </c>
      <c r="E10" s="2" t="s">
        <v>17</v>
      </c>
    </row>
    <row r="11" spans="1:5" x14ac:dyDescent="0.35">
      <c r="A11" s="2"/>
      <c r="B11" s="2" t="s">
        <v>10</v>
      </c>
      <c r="C11" s="2" t="s">
        <v>11</v>
      </c>
      <c r="D11" s="2" t="s">
        <v>8</v>
      </c>
      <c r="E1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340A-08D9-4A05-84D2-A34C2FF3A336}">
  <dimension ref="A1:N11"/>
  <sheetViews>
    <sheetView topLeftCell="E9" workbookViewId="0">
      <selection activeCell="E7" sqref="A7:XFD11"/>
    </sheetView>
  </sheetViews>
  <sheetFormatPr defaultRowHeight="17.25" x14ac:dyDescent="0.35"/>
  <cols>
    <col min="2" max="2" width="11.375" customWidth="1" collapsed="1"/>
    <col min="3" max="3" width="31.375" customWidth="1" collapsed="1"/>
    <col min="4" max="5" width="22.125" customWidth="1" collapsed="1"/>
    <col min="6" max="6" width="18.375" customWidth="1" collapsed="1"/>
    <col min="7" max="7" width="22.125" customWidth="1" collapsed="1"/>
    <col min="8" max="8" width="15.5" customWidth="1" collapsed="1"/>
    <col min="9" max="9" width="11.5" customWidth="1" collapsed="1"/>
    <col min="10" max="10" width="28.125" customWidth="1" collapsed="1"/>
    <col min="11" max="11" width="68.5" customWidth="1" collapsed="1"/>
    <col min="12" max="12" width="63.5" customWidth="1" collapsed="1"/>
    <col min="13" max="13" width="13.125" customWidth="1" collapsed="1"/>
  </cols>
  <sheetData>
    <row r="1" spans="1:14" x14ac:dyDescent="0.35">
      <c r="A1" s="1" t="s">
        <v>21</v>
      </c>
      <c r="B1" s="1" t="s">
        <v>41</v>
      </c>
      <c r="C1" s="1" t="s">
        <v>12</v>
      </c>
      <c r="D1" s="1" t="s">
        <v>48</v>
      </c>
      <c r="E1" s="1" t="s">
        <v>49</v>
      </c>
      <c r="F1" s="1" t="s">
        <v>46</v>
      </c>
      <c r="G1" s="1" t="s">
        <v>23</v>
      </c>
      <c r="H1" s="1" t="s">
        <v>18</v>
      </c>
      <c r="I1" s="1" t="s">
        <v>39</v>
      </c>
      <c r="J1" s="1" t="s">
        <v>37</v>
      </c>
      <c r="K1" s="1" t="s">
        <v>24</v>
      </c>
      <c r="L1" s="1" t="s">
        <v>3</v>
      </c>
      <c r="M1" s="1" t="s">
        <v>45</v>
      </c>
      <c r="N1" s="4" t="s">
        <v>40</v>
      </c>
    </row>
    <row r="2" spans="1:14" x14ac:dyDescent="0.35">
      <c r="A2" s="2" t="s">
        <v>22</v>
      </c>
      <c r="B2" s="2" t="s">
        <v>30</v>
      </c>
      <c r="C2" s="2" t="s">
        <v>20</v>
      </c>
      <c r="D2" s="2"/>
      <c r="E2" s="2"/>
      <c r="F2" s="2">
        <v>200</v>
      </c>
      <c r="G2" s="2" t="s">
        <v>19</v>
      </c>
      <c r="H2" s="2"/>
      <c r="I2" s="2"/>
      <c r="J2" s="2"/>
      <c r="K2" s="2"/>
      <c r="L2" s="2"/>
      <c r="M2" s="2"/>
    </row>
    <row r="3" spans="1:14" x14ac:dyDescent="0.35">
      <c r="A3" s="2"/>
      <c r="B3" s="2"/>
      <c r="C3" s="2"/>
      <c r="D3" s="2"/>
      <c r="E3" s="2"/>
      <c r="F3" s="2"/>
      <c r="G3" s="2"/>
      <c r="H3" s="2" t="s">
        <v>5</v>
      </c>
      <c r="I3" s="2"/>
      <c r="J3" s="2"/>
      <c r="K3" s="2"/>
      <c r="L3" s="2" t="s">
        <v>33</v>
      </c>
      <c r="M3" s="2"/>
    </row>
    <row r="4" spans="1:14" x14ac:dyDescent="0.35">
      <c r="A4" s="2" t="s">
        <v>27</v>
      </c>
      <c r="B4" s="2" t="s">
        <v>31</v>
      </c>
      <c r="C4" s="2" t="s">
        <v>38</v>
      </c>
      <c r="D4" s="2"/>
      <c r="E4" s="2"/>
      <c r="F4" s="2">
        <v>200</v>
      </c>
      <c r="G4" s="2" t="s">
        <v>25</v>
      </c>
      <c r="H4" s="2"/>
      <c r="I4" s="2"/>
      <c r="J4" s="2"/>
      <c r="K4" s="2"/>
      <c r="L4" s="2"/>
      <c r="M4" s="2"/>
    </row>
    <row r="5" spans="1:14" x14ac:dyDescent="0.35">
      <c r="A5" s="2"/>
      <c r="B5" s="2"/>
      <c r="C5" s="2"/>
      <c r="D5" s="2"/>
      <c r="E5" s="2"/>
      <c r="F5" s="2"/>
      <c r="G5" s="2"/>
      <c r="H5" s="2" t="s">
        <v>26</v>
      </c>
      <c r="I5" s="2"/>
      <c r="J5" s="2"/>
      <c r="K5" s="2"/>
      <c r="L5" s="2"/>
      <c r="M5" s="2"/>
    </row>
    <row r="6" spans="1:14" x14ac:dyDescent="0.35">
      <c r="A6" s="2"/>
      <c r="B6" s="2"/>
      <c r="C6" s="2"/>
      <c r="D6" s="2"/>
      <c r="E6" s="2"/>
      <c r="F6" s="2"/>
      <c r="G6" s="2"/>
      <c r="H6" s="2" t="s">
        <v>5</v>
      </c>
      <c r="I6" s="2"/>
      <c r="J6" s="2"/>
      <c r="K6" s="2"/>
      <c r="L6" s="2" t="s">
        <v>3</v>
      </c>
      <c r="M6" s="2"/>
    </row>
    <row r="7" spans="1:14" x14ac:dyDescent="0.35">
      <c r="A7" s="2" t="s">
        <v>27</v>
      </c>
      <c r="B7" s="2" t="s">
        <v>32</v>
      </c>
      <c r="C7" s="2" t="s">
        <v>47</v>
      </c>
      <c r="D7" s="2"/>
      <c r="E7" s="2"/>
      <c r="F7" s="2">
        <v>200</v>
      </c>
      <c r="G7" s="2" t="s">
        <v>25</v>
      </c>
      <c r="H7" s="2"/>
      <c r="I7" s="2"/>
      <c r="J7" s="2"/>
      <c r="K7" s="2"/>
      <c r="L7" s="2"/>
      <c r="M7" s="2"/>
    </row>
    <row r="8" spans="1:14" ht="217.35" customHeight="1" x14ac:dyDescent="0.35">
      <c r="A8" s="2"/>
      <c r="B8" s="2"/>
      <c r="C8" s="2"/>
      <c r="D8" s="2"/>
      <c r="E8" s="2"/>
      <c r="F8" s="2"/>
      <c r="G8" s="2"/>
      <c r="H8" s="2" t="s">
        <v>28</v>
      </c>
      <c r="I8" s="2" t="s">
        <v>42</v>
      </c>
      <c r="J8" s="2" t="s">
        <v>44</v>
      </c>
      <c r="K8" s="3" t="s">
        <v>29</v>
      </c>
      <c r="L8" s="2"/>
      <c r="M8" s="2"/>
    </row>
    <row r="9" spans="1:14" ht="258.75" x14ac:dyDescent="0.35">
      <c r="A9" s="2"/>
      <c r="B9" s="2"/>
      <c r="C9" s="2"/>
      <c r="D9" s="2"/>
      <c r="E9" s="2"/>
      <c r="F9" s="2"/>
      <c r="G9" s="2"/>
      <c r="H9" s="2" t="s">
        <v>28</v>
      </c>
      <c r="I9" s="2" t="s">
        <v>34</v>
      </c>
      <c r="J9" s="2"/>
      <c r="K9" s="3" t="s">
        <v>29</v>
      </c>
      <c r="L9" s="2"/>
      <c r="M9" s="2"/>
    </row>
    <row r="10" spans="1:14" ht="69" x14ac:dyDescent="0.35">
      <c r="A10" s="2"/>
      <c r="B10" s="2"/>
      <c r="C10" s="2"/>
      <c r="D10" s="2"/>
      <c r="E10" s="2"/>
      <c r="F10" s="2"/>
      <c r="G10" s="2"/>
      <c r="H10" s="2" t="s">
        <v>35</v>
      </c>
      <c r="I10" s="2" t="s">
        <v>34</v>
      </c>
      <c r="J10" s="2" t="s">
        <v>43</v>
      </c>
      <c r="K10" s="3" t="s">
        <v>36</v>
      </c>
      <c r="L10" s="2"/>
      <c r="M10" s="2"/>
    </row>
    <row r="11" spans="1:14" x14ac:dyDescent="0.35">
      <c r="A11" s="2"/>
      <c r="B11" s="2"/>
      <c r="C11" s="2"/>
      <c r="D11" s="2"/>
      <c r="E11" s="2"/>
      <c r="F11" s="2"/>
      <c r="G11" s="2"/>
      <c r="H11" s="2" t="s">
        <v>5</v>
      </c>
      <c r="I11" s="2"/>
      <c r="J11" s="2"/>
      <c r="K11" s="2"/>
      <c r="L11" s="2" t="s">
        <v>3</v>
      </c>
      <c r="M1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F91B-0389-4257-9607-0ED347958C7C}">
  <dimension ref="B1:F8"/>
  <sheetViews>
    <sheetView workbookViewId="0">
      <selection activeCell="F11" sqref="F11"/>
    </sheetView>
  </sheetViews>
  <sheetFormatPr defaultRowHeight="17.25" x14ac:dyDescent="0.35"/>
  <cols>
    <col min="2" max="2" width="14.875" bestFit="1" customWidth="1" collapsed="1"/>
    <col min="3" max="3" width="10.5" bestFit="1" customWidth="1" collapsed="1"/>
    <col min="4" max="4" width="15.5" bestFit="1" customWidth="1" collapsed="1"/>
    <col min="5" max="5" width="14.875" bestFit="1" customWidth="1" collapsed="1"/>
    <col min="6" max="6" width="64.875" customWidth="1" collapsed="1"/>
  </cols>
  <sheetData>
    <row r="1" spans="2:6" x14ac:dyDescent="0.35">
      <c r="B1" s="34" t="s">
        <v>183</v>
      </c>
      <c r="C1" s="34"/>
      <c r="D1" s="34"/>
      <c r="E1" s="34"/>
      <c r="F1" s="34"/>
    </row>
    <row r="2" spans="2:6" x14ac:dyDescent="0.35">
      <c r="B2" s="35" t="s">
        <v>171</v>
      </c>
      <c r="C2" s="35"/>
      <c r="D2" s="35"/>
      <c r="E2" s="35"/>
      <c r="F2" s="35"/>
    </row>
    <row r="3" spans="2:6" x14ac:dyDescent="0.35">
      <c r="B3" s="9" t="s">
        <v>186</v>
      </c>
      <c r="C3" s="21" t="s">
        <v>179</v>
      </c>
      <c r="D3" s="9"/>
      <c r="E3" s="9"/>
      <c r="F3" s="9"/>
    </row>
    <row r="4" spans="2:6" x14ac:dyDescent="0.35">
      <c r="B4" s="9"/>
      <c r="C4" s="9"/>
      <c r="D4" s="9"/>
      <c r="E4" s="9"/>
      <c r="F4" s="9"/>
    </row>
    <row r="5" spans="2:6" x14ac:dyDescent="0.35">
      <c r="B5" s="18" t="s">
        <v>172</v>
      </c>
      <c r="C5" s="18" t="s">
        <v>173</v>
      </c>
      <c r="D5" s="18" t="s">
        <v>174</v>
      </c>
      <c r="E5" s="18" t="s">
        <v>175</v>
      </c>
      <c r="F5" s="18" t="s">
        <v>176</v>
      </c>
    </row>
    <row r="6" spans="2:6" x14ac:dyDescent="0.35">
      <c r="B6" s="19" t="s">
        <v>177</v>
      </c>
      <c r="C6" s="19">
        <v>43735</v>
      </c>
      <c r="D6" s="20" t="s">
        <v>180</v>
      </c>
      <c r="E6" s="20"/>
      <c r="F6" s="20" t="s">
        <v>185</v>
      </c>
    </row>
    <row r="7" spans="2:6" x14ac:dyDescent="0.35">
      <c r="B7" s="19" t="s">
        <v>178</v>
      </c>
      <c r="C7" s="19">
        <v>43749</v>
      </c>
      <c r="D7" s="20" t="s">
        <v>181</v>
      </c>
      <c r="E7" s="20" t="s">
        <v>180</v>
      </c>
      <c r="F7" s="20" t="s">
        <v>184</v>
      </c>
    </row>
    <row r="8" spans="2:6" x14ac:dyDescent="0.35">
      <c r="B8" s="19" t="s">
        <v>179</v>
      </c>
      <c r="C8" s="19">
        <v>43754</v>
      </c>
      <c r="D8" s="20" t="s">
        <v>180</v>
      </c>
      <c r="E8" s="20" t="s">
        <v>181</v>
      </c>
      <c r="F8" s="20" t="s">
        <v>182</v>
      </c>
    </row>
  </sheetData>
  <mergeCells count="2">
    <mergeCell ref="B1:F1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1273-C35C-4840-B04D-5C256A7C653B}">
  <dimension ref="A1:L115"/>
  <sheetViews>
    <sheetView tabSelected="1" topLeftCell="A108" zoomScale="55" zoomScaleNormal="55" workbookViewId="0">
      <selection activeCell="H109" sqref="H109"/>
    </sheetView>
  </sheetViews>
  <sheetFormatPr defaultRowHeight="17.25" x14ac:dyDescent="0.35"/>
  <cols>
    <col min="1" max="1" width="33.25" bestFit="1" customWidth="1"/>
    <col min="2" max="2" width="33.25" customWidth="1"/>
    <col min="3" max="3" width="37.25" bestFit="1" customWidth="1"/>
    <col min="4" max="4" width="29.5" bestFit="1" customWidth="1"/>
    <col min="7" max="7" width="9.625" bestFit="1" customWidth="1"/>
    <col min="8" max="8" width="32.5" customWidth="1"/>
    <col min="9" max="9" width="35.75" customWidth="1"/>
    <col min="10" max="10" width="9" customWidth="1"/>
    <col min="11" max="12" width="33.25" customWidth="1"/>
  </cols>
  <sheetData>
    <row r="1" spans="1:12" x14ac:dyDescent="0.35">
      <c r="A1" t="s">
        <v>63</v>
      </c>
      <c r="B1" t="s">
        <v>193</v>
      </c>
      <c r="C1" t="s">
        <v>195</v>
      </c>
      <c r="D1" t="s">
        <v>187</v>
      </c>
      <c r="E1" t="s">
        <v>189</v>
      </c>
      <c r="F1" t="s">
        <v>188</v>
      </c>
      <c r="G1" t="s">
        <v>198</v>
      </c>
      <c r="H1" t="s">
        <v>199</v>
      </c>
      <c r="I1" t="s">
        <v>197</v>
      </c>
      <c r="J1" s="27" t="s">
        <v>215</v>
      </c>
      <c r="K1" t="s">
        <v>6</v>
      </c>
      <c r="L1" t="s">
        <v>9</v>
      </c>
    </row>
    <row r="2" spans="1:12" ht="138" x14ac:dyDescent="0.35">
      <c r="A2" s="26" t="s">
        <v>203</v>
      </c>
      <c r="B2" s="24" t="s">
        <v>194</v>
      </c>
      <c r="C2" t="s">
        <v>196</v>
      </c>
      <c r="D2" s="22" t="s">
        <v>190</v>
      </c>
      <c r="E2" s="22" t="s">
        <v>191</v>
      </c>
      <c r="F2" t="s">
        <v>25</v>
      </c>
      <c r="G2" s="25">
        <v>200</v>
      </c>
      <c r="H2" s="23" t="s">
        <v>192</v>
      </c>
      <c r="I2" s="6" t="s">
        <v>200</v>
      </c>
      <c r="J2">
        <v>4800</v>
      </c>
      <c r="K2" t="s">
        <v>201</v>
      </c>
      <c r="L2" t="s">
        <v>201</v>
      </c>
    </row>
    <row r="3" spans="1:12" ht="138" x14ac:dyDescent="0.35">
      <c r="A3" s="26" t="s">
        <v>204</v>
      </c>
      <c r="B3" s="24" t="s">
        <v>194</v>
      </c>
      <c r="C3" t="s">
        <v>196</v>
      </c>
      <c r="D3" s="22" t="s">
        <v>190</v>
      </c>
      <c r="E3" s="22" t="s">
        <v>191</v>
      </c>
      <c r="F3" t="s">
        <v>25</v>
      </c>
      <c r="G3" s="25">
        <v>200</v>
      </c>
      <c r="H3" s="23" t="s">
        <v>209</v>
      </c>
      <c r="I3" s="6" t="s">
        <v>200</v>
      </c>
      <c r="J3">
        <v>4800</v>
      </c>
      <c r="K3" t="s">
        <v>201</v>
      </c>
      <c r="L3" t="s">
        <v>201</v>
      </c>
    </row>
    <row r="4" spans="1:12" ht="120.75" x14ac:dyDescent="0.35">
      <c r="A4" s="26" t="s">
        <v>205</v>
      </c>
      <c r="B4" s="24" t="s">
        <v>194</v>
      </c>
      <c r="C4" t="s">
        <v>196</v>
      </c>
      <c r="D4" s="22" t="s">
        <v>190</v>
      </c>
      <c r="E4" s="22" t="s">
        <v>191</v>
      </c>
      <c r="F4" t="s">
        <v>25</v>
      </c>
      <c r="G4" s="25">
        <v>200</v>
      </c>
      <c r="H4" s="23" t="s">
        <v>210</v>
      </c>
      <c r="I4" s="6" t="s">
        <v>200</v>
      </c>
      <c r="J4">
        <v>4800</v>
      </c>
      <c r="K4" t="s">
        <v>201</v>
      </c>
      <c r="L4" t="s">
        <v>201</v>
      </c>
    </row>
    <row r="5" spans="1:12" ht="138" x14ac:dyDescent="0.35">
      <c r="A5" s="26" t="s">
        <v>206</v>
      </c>
      <c r="B5" s="24" t="s">
        <v>194</v>
      </c>
      <c r="C5" t="s">
        <v>196</v>
      </c>
      <c r="D5" s="22" t="s">
        <v>190</v>
      </c>
      <c r="E5" s="22" t="s">
        <v>191</v>
      </c>
      <c r="F5" t="s">
        <v>25</v>
      </c>
      <c r="G5" s="25">
        <v>200</v>
      </c>
      <c r="H5" s="23" t="s">
        <v>211</v>
      </c>
      <c r="I5" s="6" t="s">
        <v>200</v>
      </c>
      <c r="J5">
        <v>4800</v>
      </c>
      <c r="K5" t="s">
        <v>201</v>
      </c>
      <c r="L5" t="s">
        <v>201</v>
      </c>
    </row>
    <row r="6" spans="1:12" ht="138" x14ac:dyDescent="0.35">
      <c r="A6" s="26" t="s">
        <v>207</v>
      </c>
      <c r="B6" s="24" t="s">
        <v>194</v>
      </c>
      <c r="C6" t="s">
        <v>196</v>
      </c>
      <c r="D6" s="22" t="s">
        <v>190</v>
      </c>
      <c r="E6" s="22" t="s">
        <v>191</v>
      </c>
      <c r="F6" t="s">
        <v>25</v>
      </c>
      <c r="G6" s="25">
        <v>200</v>
      </c>
      <c r="H6" s="23" t="s">
        <v>212</v>
      </c>
      <c r="I6" s="6" t="s">
        <v>200</v>
      </c>
      <c r="J6">
        <v>4800</v>
      </c>
      <c r="K6" t="s">
        <v>201</v>
      </c>
      <c r="L6" t="s">
        <v>201</v>
      </c>
    </row>
    <row r="7" spans="1:12" x14ac:dyDescent="0.35">
      <c r="A7" s="26" t="s">
        <v>208</v>
      </c>
      <c r="B7" s="24" t="s">
        <v>194</v>
      </c>
      <c r="C7" t="s">
        <v>196</v>
      </c>
      <c r="D7" s="22" t="s">
        <v>190</v>
      </c>
      <c r="E7" s="22" t="s">
        <v>191</v>
      </c>
      <c r="F7" t="s">
        <v>25</v>
      </c>
      <c r="G7" s="25">
        <v>200</v>
      </c>
      <c r="H7" s="23" t="s">
        <v>202</v>
      </c>
      <c r="I7" s="6" t="s">
        <v>200</v>
      </c>
      <c r="J7">
        <v>4800</v>
      </c>
      <c r="K7" t="s">
        <v>201</v>
      </c>
      <c r="L7" t="s">
        <v>201</v>
      </c>
    </row>
    <row r="8" spans="1:12" ht="138" x14ac:dyDescent="0.35">
      <c r="A8" s="26" t="s">
        <v>213</v>
      </c>
      <c r="B8" s="24" t="s">
        <v>194</v>
      </c>
      <c r="C8" t="s">
        <v>196</v>
      </c>
      <c r="D8" s="22" t="s">
        <v>190</v>
      </c>
      <c r="E8" s="22" t="s">
        <v>191</v>
      </c>
      <c r="F8" t="s">
        <v>25</v>
      </c>
      <c r="G8" s="25">
        <v>403</v>
      </c>
      <c r="H8" s="23" t="s">
        <v>192</v>
      </c>
      <c r="I8" s="28" t="s">
        <v>221</v>
      </c>
      <c r="J8" t="s">
        <v>214</v>
      </c>
      <c r="K8" t="s">
        <v>201</v>
      </c>
      <c r="L8" t="s">
        <v>201</v>
      </c>
    </row>
    <row r="9" spans="1:12" ht="138" x14ac:dyDescent="0.35">
      <c r="A9" s="26" t="s">
        <v>216</v>
      </c>
      <c r="B9" s="24" t="s">
        <v>194</v>
      </c>
      <c r="C9" t="s">
        <v>217</v>
      </c>
      <c r="D9" s="22" t="s">
        <v>190</v>
      </c>
      <c r="E9" s="22" t="s">
        <v>191</v>
      </c>
      <c r="F9" t="s">
        <v>25</v>
      </c>
      <c r="G9" s="25">
        <v>403</v>
      </c>
      <c r="H9" s="23" t="s">
        <v>192</v>
      </c>
      <c r="I9" s="28" t="s">
        <v>222</v>
      </c>
      <c r="J9">
        <v>4800</v>
      </c>
      <c r="K9" t="s">
        <v>201</v>
      </c>
      <c r="L9" t="s">
        <v>201</v>
      </c>
    </row>
    <row r="10" spans="1:12" ht="138" x14ac:dyDescent="0.35">
      <c r="A10" s="26" t="s">
        <v>218</v>
      </c>
      <c r="B10" s="24" t="s">
        <v>214</v>
      </c>
      <c r="C10" t="s">
        <v>217</v>
      </c>
      <c r="D10" s="22" t="s">
        <v>190</v>
      </c>
      <c r="E10" s="22" t="s">
        <v>191</v>
      </c>
      <c r="F10" t="s">
        <v>25</v>
      </c>
      <c r="G10" s="25">
        <v>403</v>
      </c>
      <c r="H10" s="23" t="s">
        <v>192</v>
      </c>
      <c r="I10" s="28" t="s">
        <v>222</v>
      </c>
      <c r="J10">
        <v>4800</v>
      </c>
      <c r="K10" t="s">
        <v>201</v>
      </c>
      <c r="L10" t="s">
        <v>201</v>
      </c>
    </row>
    <row r="11" spans="1:12" ht="51.75" x14ac:dyDescent="0.35">
      <c r="A11" s="26" t="s">
        <v>219</v>
      </c>
      <c r="B11" s="24" t="s">
        <v>194</v>
      </c>
      <c r="C11" t="s">
        <v>196</v>
      </c>
      <c r="D11" s="22" t="s">
        <v>190</v>
      </c>
      <c r="E11" s="22" t="s">
        <v>191</v>
      </c>
      <c r="F11" t="s">
        <v>25</v>
      </c>
      <c r="G11" s="25">
        <v>200</v>
      </c>
      <c r="H11" s="23" t="s">
        <v>220</v>
      </c>
      <c r="I11" s="6" t="s">
        <v>200</v>
      </c>
      <c r="J11">
        <v>4800</v>
      </c>
      <c r="K11" t="s">
        <v>201</v>
      </c>
      <c r="L11" t="s">
        <v>201</v>
      </c>
    </row>
    <row r="12" spans="1:12" ht="271.5" x14ac:dyDescent="0.35">
      <c r="A12" s="26" t="s">
        <v>223</v>
      </c>
      <c r="B12" s="25" t="s">
        <v>224</v>
      </c>
      <c r="C12" s="29" t="s">
        <v>225</v>
      </c>
      <c r="D12" s="30" t="s">
        <v>226</v>
      </c>
      <c r="E12" s="29" t="s">
        <v>227</v>
      </c>
      <c r="F12" s="25" t="s">
        <v>25</v>
      </c>
      <c r="G12" s="25">
        <v>200</v>
      </c>
      <c r="H12" s="28" t="s">
        <v>228</v>
      </c>
      <c r="I12" s="28" t="s">
        <v>318</v>
      </c>
      <c r="J12" s="25">
        <v>4400</v>
      </c>
      <c r="K12" s="27"/>
      <c r="L12" s="27"/>
    </row>
    <row r="13" spans="1:12" ht="271.5" x14ac:dyDescent="0.35">
      <c r="A13" s="26" t="s">
        <v>229</v>
      </c>
      <c r="B13" s="25" t="s">
        <v>224</v>
      </c>
      <c r="C13" s="29" t="s">
        <v>225</v>
      </c>
      <c r="D13" s="30" t="s">
        <v>226</v>
      </c>
      <c r="E13" s="29" t="s">
        <v>227</v>
      </c>
      <c r="F13" s="25" t="s">
        <v>25</v>
      </c>
      <c r="G13" s="25">
        <v>200</v>
      </c>
      <c r="H13" s="28" t="s">
        <v>230</v>
      </c>
      <c r="I13" s="28" t="s">
        <v>318</v>
      </c>
      <c r="J13" s="25">
        <v>4400</v>
      </c>
      <c r="K13" s="27"/>
      <c r="L13" s="27"/>
    </row>
    <row r="14" spans="1:12" ht="271.5" x14ac:dyDescent="0.35">
      <c r="A14" s="26" t="s">
        <v>231</v>
      </c>
      <c r="B14" s="25" t="s">
        <v>224</v>
      </c>
      <c r="C14" s="29" t="s">
        <v>225</v>
      </c>
      <c r="D14" s="30" t="s">
        <v>226</v>
      </c>
      <c r="E14" s="29" t="s">
        <v>227</v>
      </c>
      <c r="F14" s="25" t="s">
        <v>25</v>
      </c>
      <c r="G14" s="25">
        <v>200</v>
      </c>
      <c r="H14" s="28" t="s">
        <v>232</v>
      </c>
      <c r="I14" s="28" t="s">
        <v>318</v>
      </c>
      <c r="J14" s="25">
        <v>4400</v>
      </c>
      <c r="K14" s="27"/>
      <c r="L14" s="27"/>
    </row>
    <row r="15" spans="1:12" ht="271.5" x14ac:dyDescent="0.35">
      <c r="A15" s="26" t="s">
        <v>233</v>
      </c>
      <c r="B15" s="25" t="s">
        <v>224</v>
      </c>
      <c r="C15" s="29" t="s">
        <v>225</v>
      </c>
      <c r="D15" s="30" t="s">
        <v>226</v>
      </c>
      <c r="E15" s="29" t="s">
        <v>227</v>
      </c>
      <c r="F15" s="25" t="s">
        <v>25</v>
      </c>
      <c r="G15" s="25">
        <v>200</v>
      </c>
      <c r="H15" s="28" t="s">
        <v>234</v>
      </c>
      <c r="I15" s="28" t="s">
        <v>318</v>
      </c>
      <c r="J15" s="25">
        <v>4400</v>
      </c>
      <c r="K15" s="27"/>
      <c r="L15" s="27"/>
    </row>
    <row r="16" spans="1:12" ht="271.5" x14ac:dyDescent="0.35">
      <c r="A16" s="26" t="s">
        <v>235</v>
      </c>
      <c r="B16" s="25" t="s">
        <v>224</v>
      </c>
      <c r="C16" s="29" t="s">
        <v>225</v>
      </c>
      <c r="D16" s="30" t="s">
        <v>226</v>
      </c>
      <c r="E16" s="29" t="s">
        <v>227</v>
      </c>
      <c r="F16" s="25" t="s">
        <v>25</v>
      </c>
      <c r="G16" s="25">
        <v>200</v>
      </c>
      <c r="H16" s="28" t="s">
        <v>228</v>
      </c>
      <c r="I16" s="28" t="s">
        <v>318</v>
      </c>
      <c r="J16" s="25">
        <v>4400</v>
      </c>
      <c r="K16" s="27"/>
      <c r="L16" s="27"/>
    </row>
    <row r="17" spans="1:12" ht="271.5" x14ac:dyDescent="0.35">
      <c r="A17" s="26" t="s">
        <v>236</v>
      </c>
      <c r="B17" s="25" t="s">
        <v>224</v>
      </c>
      <c r="C17" s="29" t="s">
        <v>225</v>
      </c>
      <c r="D17" s="30" t="s">
        <v>226</v>
      </c>
      <c r="E17" s="29" t="s">
        <v>227</v>
      </c>
      <c r="F17" s="25" t="s">
        <v>25</v>
      </c>
      <c r="G17" s="25">
        <v>200</v>
      </c>
      <c r="H17" s="28" t="s">
        <v>237</v>
      </c>
      <c r="I17" s="28" t="s">
        <v>318</v>
      </c>
      <c r="J17" s="25">
        <v>4400</v>
      </c>
      <c r="K17" s="27"/>
      <c r="L17" s="27"/>
    </row>
    <row r="18" spans="1:12" ht="271.5" x14ac:dyDescent="0.35">
      <c r="A18" s="26" t="s">
        <v>238</v>
      </c>
      <c r="B18" s="25" t="s">
        <v>224</v>
      </c>
      <c r="C18" s="29" t="s">
        <v>225</v>
      </c>
      <c r="D18" s="30" t="s">
        <v>226</v>
      </c>
      <c r="E18" s="29" t="s">
        <v>227</v>
      </c>
      <c r="F18" s="25" t="s">
        <v>25</v>
      </c>
      <c r="G18" s="25">
        <v>200</v>
      </c>
      <c r="H18" s="28" t="s">
        <v>239</v>
      </c>
      <c r="I18" s="28" t="s">
        <v>318</v>
      </c>
      <c r="J18" s="25">
        <v>4400</v>
      </c>
      <c r="K18" s="27"/>
      <c r="L18" s="27"/>
    </row>
    <row r="19" spans="1:12" ht="271.5" x14ac:dyDescent="0.35">
      <c r="A19" s="26" t="s">
        <v>240</v>
      </c>
      <c r="B19" s="25" t="s">
        <v>224</v>
      </c>
      <c r="C19" s="29" t="s">
        <v>225</v>
      </c>
      <c r="D19" s="30" t="s">
        <v>226</v>
      </c>
      <c r="E19" s="29" t="s">
        <v>227</v>
      </c>
      <c r="F19" s="25" t="s">
        <v>25</v>
      </c>
      <c r="G19" s="25">
        <v>200</v>
      </c>
      <c r="H19" s="28" t="s">
        <v>241</v>
      </c>
      <c r="I19" s="28" t="s">
        <v>318</v>
      </c>
      <c r="J19" s="25">
        <v>4400</v>
      </c>
      <c r="K19" s="27"/>
      <c r="L19" s="27"/>
    </row>
    <row r="20" spans="1:12" ht="271.5" x14ac:dyDescent="0.35">
      <c r="A20" s="26" t="s">
        <v>242</v>
      </c>
      <c r="B20" s="25" t="s">
        <v>224</v>
      </c>
      <c r="C20" s="29" t="s">
        <v>225</v>
      </c>
      <c r="D20" s="30" t="s">
        <v>226</v>
      </c>
      <c r="E20" s="29" t="s">
        <v>227</v>
      </c>
      <c r="F20" s="25" t="s">
        <v>25</v>
      </c>
      <c r="G20" s="25">
        <v>200</v>
      </c>
      <c r="H20" s="28" t="s">
        <v>243</v>
      </c>
      <c r="I20" s="28" t="s">
        <v>318</v>
      </c>
      <c r="J20" s="25">
        <v>4400</v>
      </c>
      <c r="K20" s="27"/>
      <c r="L20" s="27"/>
    </row>
    <row r="21" spans="1:12" ht="271.5" x14ac:dyDescent="0.35">
      <c r="A21" s="26" t="s">
        <v>244</v>
      </c>
      <c r="B21" s="25" t="s">
        <v>224</v>
      </c>
      <c r="C21" s="29" t="s">
        <v>225</v>
      </c>
      <c r="D21" s="30" t="s">
        <v>226</v>
      </c>
      <c r="E21" s="29" t="s">
        <v>227</v>
      </c>
      <c r="F21" s="25" t="s">
        <v>25</v>
      </c>
      <c r="G21" s="25">
        <v>200</v>
      </c>
      <c r="H21" s="28" t="s">
        <v>245</v>
      </c>
      <c r="I21" s="28" t="s">
        <v>318</v>
      </c>
      <c r="J21" s="25">
        <v>4400</v>
      </c>
      <c r="K21" s="27"/>
      <c r="L21" s="27"/>
    </row>
    <row r="22" spans="1:12" ht="271.5" x14ac:dyDescent="0.35">
      <c r="A22" s="26" t="s">
        <v>246</v>
      </c>
      <c r="B22" s="25" t="s">
        <v>224</v>
      </c>
      <c r="C22" s="29" t="s">
        <v>225</v>
      </c>
      <c r="D22" s="30" t="s">
        <v>226</v>
      </c>
      <c r="E22" s="29" t="s">
        <v>227</v>
      </c>
      <c r="F22" s="25" t="s">
        <v>25</v>
      </c>
      <c r="G22" s="25">
        <v>200</v>
      </c>
      <c r="H22" s="28" t="s">
        <v>247</v>
      </c>
      <c r="I22" s="28" t="s">
        <v>318</v>
      </c>
      <c r="J22" s="25">
        <v>4400</v>
      </c>
      <c r="K22" s="27"/>
      <c r="L22" s="27"/>
    </row>
    <row r="23" spans="1:12" ht="271.5" x14ac:dyDescent="0.35">
      <c r="A23" s="26" t="s">
        <v>248</v>
      </c>
      <c r="B23" s="25" t="s">
        <v>224</v>
      </c>
      <c r="C23" s="29" t="s">
        <v>225</v>
      </c>
      <c r="D23" s="30" t="s">
        <v>226</v>
      </c>
      <c r="E23" s="29" t="s">
        <v>227</v>
      </c>
      <c r="F23" s="25" t="s">
        <v>25</v>
      </c>
      <c r="G23" s="25">
        <v>200</v>
      </c>
      <c r="H23" s="28" t="s">
        <v>249</v>
      </c>
      <c r="I23" s="28" t="s">
        <v>318</v>
      </c>
      <c r="J23" s="25">
        <v>4400</v>
      </c>
      <c r="K23" s="27"/>
      <c r="L23" s="27"/>
    </row>
    <row r="24" spans="1:12" ht="271.5" x14ac:dyDescent="0.35">
      <c r="A24" s="26" t="s">
        <v>250</v>
      </c>
      <c r="B24" s="25" t="s">
        <v>224</v>
      </c>
      <c r="C24" s="29" t="s">
        <v>225</v>
      </c>
      <c r="D24" s="30" t="s">
        <v>226</v>
      </c>
      <c r="E24" s="29" t="s">
        <v>227</v>
      </c>
      <c r="F24" s="25" t="s">
        <v>25</v>
      </c>
      <c r="G24" s="25">
        <v>200</v>
      </c>
      <c r="H24" s="28" t="s">
        <v>251</v>
      </c>
      <c r="I24" s="28" t="s">
        <v>318</v>
      </c>
      <c r="J24" s="25">
        <v>4400</v>
      </c>
      <c r="K24" s="27"/>
      <c r="L24" s="27"/>
    </row>
    <row r="25" spans="1:12" ht="271.5" x14ac:dyDescent="0.35">
      <c r="A25" s="26" t="s">
        <v>252</v>
      </c>
      <c r="B25" s="25" t="s">
        <v>224</v>
      </c>
      <c r="C25" s="29" t="s">
        <v>225</v>
      </c>
      <c r="D25" s="30" t="s">
        <v>226</v>
      </c>
      <c r="E25" s="29" t="s">
        <v>227</v>
      </c>
      <c r="F25" s="25" t="s">
        <v>25</v>
      </c>
      <c r="G25" s="25">
        <v>200</v>
      </c>
      <c r="H25" s="28" t="s">
        <v>253</v>
      </c>
      <c r="I25" s="28" t="s">
        <v>318</v>
      </c>
      <c r="J25" s="25">
        <v>4400</v>
      </c>
      <c r="K25" s="27"/>
      <c r="L25" s="27"/>
    </row>
    <row r="26" spans="1:12" ht="271.5" x14ac:dyDescent="0.35">
      <c r="A26" s="26" t="s">
        <v>254</v>
      </c>
      <c r="B26" s="25" t="s">
        <v>224</v>
      </c>
      <c r="C26" s="29" t="s">
        <v>225</v>
      </c>
      <c r="D26" s="30" t="s">
        <v>226</v>
      </c>
      <c r="E26" s="29" t="s">
        <v>227</v>
      </c>
      <c r="F26" s="25" t="s">
        <v>25</v>
      </c>
      <c r="G26" s="25">
        <v>200</v>
      </c>
      <c r="H26" s="28" t="s">
        <v>255</v>
      </c>
      <c r="I26" s="28" t="s">
        <v>318</v>
      </c>
      <c r="J26" s="25">
        <v>4400</v>
      </c>
      <c r="K26" s="27"/>
      <c r="L26" s="27"/>
    </row>
    <row r="27" spans="1:12" ht="271.5" x14ac:dyDescent="0.35">
      <c r="A27" s="26" t="s">
        <v>256</v>
      </c>
      <c r="B27" s="25" t="s">
        <v>224</v>
      </c>
      <c r="C27" s="29" t="s">
        <v>225</v>
      </c>
      <c r="D27" s="30" t="s">
        <v>226</v>
      </c>
      <c r="E27" s="29" t="s">
        <v>227</v>
      </c>
      <c r="F27" s="25" t="s">
        <v>25</v>
      </c>
      <c r="G27" s="25">
        <v>200</v>
      </c>
      <c r="H27" s="28" t="s">
        <v>257</v>
      </c>
      <c r="I27" s="28" t="s">
        <v>318</v>
      </c>
      <c r="J27" s="25">
        <v>4400</v>
      </c>
      <c r="K27" s="27"/>
      <c r="L27" s="27"/>
    </row>
    <row r="28" spans="1:12" ht="271.5" x14ac:dyDescent="0.35">
      <c r="A28" s="26" t="s">
        <v>258</v>
      </c>
      <c r="B28" s="25" t="s">
        <v>224</v>
      </c>
      <c r="C28" s="29" t="s">
        <v>225</v>
      </c>
      <c r="D28" s="30" t="s">
        <v>226</v>
      </c>
      <c r="E28" s="29" t="s">
        <v>227</v>
      </c>
      <c r="F28" s="25" t="s">
        <v>25</v>
      </c>
      <c r="G28" s="25">
        <v>200</v>
      </c>
      <c r="H28" s="28" t="s">
        <v>259</v>
      </c>
      <c r="I28" s="28" t="s">
        <v>318</v>
      </c>
      <c r="J28" s="25">
        <v>4400</v>
      </c>
      <c r="K28" s="27"/>
      <c r="L28" s="27"/>
    </row>
    <row r="29" spans="1:12" ht="271.5" x14ac:dyDescent="0.35">
      <c r="A29" s="26" t="s">
        <v>260</v>
      </c>
      <c r="B29" s="25" t="s">
        <v>224</v>
      </c>
      <c r="C29" s="29" t="s">
        <v>225</v>
      </c>
      <c r="D29" s="30" t="s">
        <v>226</v>
      </c>
      <c r="E29" s="29" t="s">
        <v>227</v>
      </c>
      <c r="F29" s="25" t="s">
        <v>25</v>
      </c>
      <c r="G29" s="25">
        <v>200</v>
      </c>
      <c r="H29" s="28" t="s">
        <v>261</v>
      </c>
      <c r="I29" s="28" t="s">
        <v>318</v>
      </c>
      <c r="J29" s="25">
        <v>4400</v>
      </c>
      <c r="K29" s="27"/>
      <c r="L29" s="27"/>
    </row>
    <row r="30" spans="1:12" ht="271.5" x14ac:dyDescent="0.35">
      <c r="A30" s="26" t="s">
        <v>262</v>
      </c>
      <c r="B30" s="25" t="s">
        <v>224</v>
      </c>
      <c r="C30" s="29" t="s">
        <v>225</v>
      </c>
      <c r="D30" s="30" t="s">
        <v>226</v>
      </c>
      <c r="E30" s="29" t="s">
        <v>227</v>
      </c>
      <c r="F30" s="25" t="s">
        <v>25</v>
      </c>
      <c r="G30" s="25">
        <v>200</v>
      </c>
      <c r="H30" s="28" t="s">
        <v>263</v>
      </c>
      <c r="I30" s="28" t="s">
        <v>318</v>
      </c>
      <c r="J30" s="25">
        <v>4400</v>
      </c>
      <c r="K30" s="27"/>
      <c r="L30" s="27"/>
    </row>
    <row r="31" spans="1:12" ht="271.5" x14ac:dyDescent="0.35">
      <c r="A31" s="26" t="s">
        <v>264</v>
      </c>
      <c r="B31" s="25" t="s">
        <v>224</v>
      </c>
      <c r="C31" s="29" t="s">
        <v>225</v>
      </c>
      <c r="D31" s="30" t="s">
        <v>226</v>
      </c>
      <c r="E31" s="29" t="s">
        <v>227</v>
      </c>
      <c r="F31" s="25" t="s">
        <v>25</v>
      </c>
      <c r="G31" s="25">
        <v>200</v>
      </c>
      <c r="H31" s="28" t="s">
        <v>265</v>
      </c>
      <c r="I31" s="28" t="s">
        <v>318</v>
      </c>
      <c r="J31" s="25">
        <v>4400</v>
      </c>
      <c r="K31" s="27"/>
      <c r="L31" s="27"/>
    </row>
    <row r="32" spans="1:12" ht="271.5" x14ac:dyDescent="0.35">
      <c r="A32" s="26" t="s">
        <v>266</v>
      </c>
      <c r="B32" s="25" t="s">
        <v>224</v>
      </c>
      <c r="C32" s="29" t="s">
        <v>225</v>
      </c>
      <c r="D32" s="30" t="s">
        <v>226</v>
      </c>
      <c r="E32" s="29" t="s">
        <v>227</v>
      </c>
      <c r="F32" s="25" t="s">
        <v>25</v>
      </c>
      <c r="G32" s="25">
        <v>200</v>
      </c>
      <c r="H32" s="28" t="s">
        <v>267</v>
      </c>
      <c r="I32" s="28" t="s">
        <v>318</v>
      </c>
      <c r="J32" s="25">
        <v>4400</v>
      </c>
      <c r="K32" s="27"/>
      <c r="L32" s="27"/>
    </row>
    <row r="33" spans="1:12" ht="271.5" x14ac:dyDescent="0.35">
      <c r="A33" s="26" t="s">
        <v>268</v>
      </c>
      <c r="B33" s="25" t="s">
        <v>224</v>
      </c>
      <c r="C33" s="29" t="s">
        <v>225</v>
      </c>
      <c r="D33" s="30" t="s">
        <v>226</v>
      </c>
      <c r="E33" s="29" t="s">
        <v>227</v>
      </c>
      <c r="F33" s="25" t="s">
        <v>25</v>
      </c>
      <c r="G33" s="25">
        <v>200</v>
      </c>
      <c r="H33" s="28" t="s">
        <v>269</v>
      </c>
      <c r="I33" s="28" t="s">
        <v>318</v>
      </c>
      <c r="J33" s="25">
        <v>4400</v>
      </c>
      <c r="K33" s="27"/>
      <c r="L33" s="27"/>
    </row>
    <row r="34" spans="1:12" ht="271.5" x14ac:dyDescent="0.35">
      <c r="A34" s="26" t="s">
        <v>270</v>
      </c>
      <c r="B34" s="25" t="s">
        <v>224</v>
      </c>
      <c r="C34" s="29" t="s">
        <v>225</v>
      </c>
      <c r="D34" s="30" t="s">
        <v>226</v>
      </c>
      <c r="E34" s="29" t="s">
        <v>227</v>
      </c>
      <c r="F34" s="25" t="s">
        <v>25</v>
      </c>
      <c r="G34" s="25">
        <v>200</v>
      </c>
      <c r="H34" s="28" t="s">
        <v>271</v>
      </c>
      <c r="I34" s="28" t="s">
        <v>318</v>
      </c>
      <c r="J34" s="25">
        <v>4400</v>
      </c>
      <c r="K34" s="27"/>
      <c r="L34" s="27"/>
    </row>
    <row r="35" spans="1:12" ht="271.5" x14ac:dyDescent="0.35">
      <c r="A35" s="26" t="s">
        <v>272</v>
      </c>
      <c r="B35" s="25" t="s">
        <v>224</v>
      </c>
      <c r="C35" s="29" t="s">
        <v>225</v>
      </c>
      <c r="D35" s="30" t="s">
        <v>226</v>
      </c>
      <c r="E35" s="29" t="s">
        <v>227</v>
      </c>
      <c r="F35" s="25" t="s">
        <v>25</v>
      </c>
      <c r="G35" s="25">
        <v>200</v>
      </c>
      <c r="H35" s="28" t="s">
        <v>273</v>
      </c>
      <c r="I35" s="28" t="s">
        <v>318</v>
      </c>
      <c r="J35" s="25">
        <v>4400</v>
      </c>
      <c r="K35" s="27"/>
      <c r="L35" s="27"/>
    </row>
    <row r="36" spans="1:12" ht="271.5" x14ac:dyDescent="0.35">
      <c r="A36" s="26" t="s">
        <v>274</v>
      </c>
      <c r="B36" s="25" t="s">
        <v>224</v>
      </c>
      <c r="C36" s="29" t="s">
        <v>225</v>
      </c>
      <c r="D36" s="30" t="s">
        <v>226</v>
      </c>
      <c r="E36" s="29" t="s">
        <v>227</v>
      </c>
      <c r="F36" s="25" t="s">
        <v>25</v>
      </c>
      <c r="G36" s="25">
        <v>200</v>
      </c>
      <c r="H36" s="28" t="s">
        <v>275</v>
      </c>
      <c r="I36" s="28" t="s">
        <v>318</v>
      </c>
      <c r="J36" s="25">
        <v>4400</v>
      </c>
      <c r="K36" s="27"/>
      <c r="L36" s="27"/>
    </row>
    <row r="37" spans="1:12" ht="271.5" x14ac:dyDescent="0.35">
      <c r="A37" s="26" t="s">
        <v>276</v>
      </c>
      <c r="B37" s="25" t="s">
        <v>224</v>
      </c>
      <c r="C37" s="29" t="s">
        <v>225</v>
      </c>
      <c r="D37" s="30" t="s">
        <v>226</v>
      </c>
      <c r="E37" s="29" t="s">
        <v>227</v>
      </c>
      <c r="F37" s="25" t="s">
        <v>25</v>
      </c>
      <c r="G37" s="25">
        <v>200</v>
      </c>
      <c r="H37" s="28" t="s">
        <v>277</v>
      </c>
      <c r="I37" s="28" t="s">
        <v>318</v>
      </c>
      <c r="J37" s="25">
        <v>4400</v>
      </c>
      <c r="K37" s="27"/>
      <c r="L37" s="27"/>
    </row>
    <row r="38" spans="1:12" ht="271.5" x14ac:dyDescent="0.35">
      <c r="A38" s="26" t="s">
        <v>278</v>
      </c>
      <c r="B38" s="25" t="s">
        <v>224</v>
      </c>
      <c r="C38" s="29" t="s">
        <v>225</v>
      </c>
      <c r="D38" s="30" t="s">
        <v>226</v>
      </c>
      <c r="E38" s="29" t="s">
        <v>227</v>
      </c>
      <c r="F38" s="25" t="s">
        <v>25</v>
      </c>
      <c r="G38" s="25">
        <v>200</v>
      </c>
      <c r="H38" s="28" t="s">
        <v>279</v>
      </c>
      <c r="I38" s="28" t="s">
        <v>318</v>
      </c>
      <c r="J38" s="25">
        <v>4400</v>
      </c>
      <c r="K38" s="27"/>
      <c r="L38" s="27"/>
    </row>
    <row r="39" spans="1:12" ht="271.5" x14ac:dyDescent="0.35">
      <c r="A39" s="26" t="s">
        <v>280</v>
      </c>
      <c r="B39" s="25" t="s">
        <v>224</v>
      </c>
      <c r="C39" s="29" t="s">
        <v>225</v>
      </c>
      <c r="D39" s="30" t="s">
        <v>226</v>
      </c>
      <c r="E39" s="29" t="s">
        <v>227</v>
      </c>
      <c r="F39" s="25" t="s">
        <v>25</v>
      </c>
      <c r="G39" s="25">
        <v>200</v>
      </c>
      <c r="H39" s="28" t="s">
        <v>281</v>
      </c>
      <c r="I39" s="28" t="s">
        <v>318</v>
      </c>
      <c r="J39" s="25">
        <v>4400</v>
      </c>
      <c r="K39" s="27"/>
      <c r="L39" s="27"/>
    </row>
    <row r="40" spans="1:12" ht="271.5" x14ac:dyDescent="0.35">
      <c r="A40" s="26" t="s">
        <v>282</v>
      </c>
      <c r="B40" s="25" t="s">
        <v>224</v>
      </c>
      <c r="C40" s="29" t="s">
        <v>225</v>
      </c>
      <c r="D40" s="30" t="s">
        <v>226</v>
      </c>
      <c r="E40" s="29" t="s">
        <v>227</v>
      </c>
      <c r="F40" s="25" t="s">
        <v>25</v>
      </c>
      <c r="G40" s="25">
        <v>200</v>
      </c>
      <c r="H40" s="28" t="s">
        <v>283</v>
      </c>
      <c r="I40" s="28" t="s">
        <v>318</v>
      </c>
      <c r="J40" s="25">
        <v>4400</v>
      </c>
      <c r="K40" s="27"/>
      <c r="L40" s="27"/>
    </row>
    <row r="41" spans="1:12" ht="271.5" x14ac:dyDescent="0.35">
      <c r="A41" s="26" t="s">
        <v>284</v>
      </c>
      <c r="B41" s="25" t="s">
        <v>224</v>
      </c>
      <c r="C41" s="29" t="s">
        <v>225</v>
      </c>
      <c r="D41" s="30" t="s">
        <v>226</v>
      </c>
      <c r="E41" s="29" t="s">
        <v>227</v>
      </c>
      <c r="F41" s="25" t="s">
        <v>25</v>
      </c>
      <c r="G41" s="25">
        <v>200</v>
      </c>
      <c r="H41" s="28" t="s">
        <v>228</v>
      </c>
      <c r="I41" s="28" t="s">
        <v>318</v>
      </c>
      <c r="J41" s="25">
        <v>4400</v>
      </c>
      <c r="K41" s="27"/>
      <c r="L41" s="27"/>
    </row>
    <row r="42" spans="1:12" ht="271.5" x14ac:dyDescent="0.35">
      <c r="A42" s="26" t="s">
        <v>285</v>
      </c>
      <c r="B42" s="25" t="s">
        <v>224</v>
      </c>
      <c r="C42" s="29" t="s">
        <v>225</v>
      </c>
      <c r="D42" s="30" t="s">
        <v>226</v>
      </c>
      <c r="E42" s="29" t="s">
        <v>227</v>
      </c>
      <c r="F42" s="25" t="s">
        <v>25</v>
      </c>
      <c r="G42" s="25">
        <v>200</v>
      </c>
      <c r="H42" s="28" t="s">
        <v>286</v>
      </c>
      <c r="I42" s="28" t="s">
        <v>318</v>
      </c>
      <c r="J42" s="25">
        <v>4400</v>
      </c>
      <c r="K42" s="27"/>
      <c r="L42" s="27"/>
    </row>
    <row r="43" spans="1:12" ht="271.5" x14ac:dyDescent="0.35">
      <c r="A43" s="26" t="s">
        <v>287</v>
      </c>
      <c r="B43" s="25" t="s">
        <v>224</v>
      </c>
      <c r="C43" s="29" t="s">
        <v>225</v>
      </c>
      <c r="D43" s="30" t="s">
        <v>226</v>
      </c>
      <c r="E43" s="29" t="s">
        <v>227</v>
      </c>
      <c r="F43" s="25" t="s">
        <v>25</v>
      </c>
      <c r="G43" s="25">
        <v>200</v>
      </c>
      <c r="H43" s="28" t="s">
        <v>288</v>
      </c>
      <c r="I43" s="28" t="s">
        <v>318</v>
      </c>
      <c r="J43" s="25">
        <v>4400</v>
      </c>
      <c r="K43" s="27"/>
      <c r="L43" s="27"/>
    </row>
    <row r="44" spans="1:12" ht="271.5" x14ac:dyDescent="0.35">
      <c r="A44" s="26" t="s">
        <v>289</v>
      </c>
      <c r="B44" s="25" t="s">
        <v>224</v>
      </c>
      <c r="C44" s="29" t="s">
        <v>225</v>
      </c>
      <c r="D44" s="30" t="s">
        <v>226</v>
      </c>
      <c r="E44" s="29" t="s">
        <v>227</v>
      </c>
      <c r="F44" s="25" t="s">
        <v>25</v>
      </c>
      <c r="G44" s="25">
        <v>400</v>
      </c>
      <c r="H44" s="28" t="s">
        <v>290</v>
      </c>
      <c r="I44" s="28" t="s">
        <v>318</v>
      </c>
      <c r="J44" s="25">
        <v>4400</v>
      </c>
      <c r="K44" s="27"/>
      <c r="L44" s="27"/>
    </row>
    <row r="45" spans="1:12" ht="256.5" x14ac:dyDescent="0.35">
      <c r="A45" s="26" t="s">
        <v>291</v>
      </c>
      <c r="B45" s="25" t="s">
        <v>224</v>
      </c>
      <c r="C45" s="29" t="s">
        <v>225</v>
      </c>
      <c r="D45" s="30" t="s">
        <v>226</v>
      </c>
      <c r="E45" s="29" t="s">
        <v>227</v>
      </c>
      <c r="F45" s="25" t="s">
        <v>25</v>
      </c>
      <c r="G45" s="25">
        <v>400</v>
      </c>
      <c r="H45" s="28" t="s">
        <v>292</v>
      </c>
      <c r="I45" s="28" t="s">
        <v>318</v>
      </c>
      <c r="J45" s="25">
        <v>4400</v>
      </c>
      <c r="K45" s="27"/>
      <c r="L45" s="27"/>
    </row>
    <row r="46" spans="1:12" ht="271.5" x14ac:dyDescent="0.35">
      <c r="A46" s="26" t="s">
        <v>293</v>
      </c>
      <c r="B46" s="25" t="s">
        <v>224</v>
      </c>
      <c r="C46" s="29" t="s">
        <v>225</v>
      </c>
      <c r="D46" s="30" t="s">
        <v>226</v>
      </c>
      <c r="E46" s="29" t="s">
        <v>227</v>
      </c>
      <c r="F46" s="25" t="s">
        <v>25</v>
      </c>
      <c r="G46" s="25">
        <v>400</v>
      </c>
      <c r="H46" s="28" t="s">
        <v>294</v>
      </c>
      <c r="I46" s="28" t="s">
        <v>318</v>
      </c>
      <c r="J46" s="25">
        <v>4400</v>
      </c>
      <c r="K46" s="27"/>
      <c r="L46" s="27"/>
    </row>
    <row r="47" spans="1:12" ht="271.5" x14ac:dyDescent="0.35">
      <c r="A47" s="26" t="s">
        <v>295</v>
      </c>
      <c r="B47" s="25" t="s">
        <v>224</v>
      </c>
      <c r="C47" s="29" t="s">
        <v>225</v>
      </c>
      <c r="D47" s="30" t="s">
        <v>226</v>
      </c>
      <c r="E47" s="29" t="s">
        <v>227</v>
      </c>
      <c r="F47" s="25" t="s">
        <v>25</v>
      </c>
      <c r="G47" s="25">
        <v>400</v>
      </c>
      <c r="H47" s="28" t="s">
        <v>296</v>
      </c>
      <c r="I47" s="28" t="s">
        <v>318</v>
      </c>
      <c r="J47" s="25">
        <v>4400</v>
      </c>
      <c r="K47" s="27"/>
      <c r="L47" s="27"/>
    </row>
    <row r="48" spans="1:12" ht="256.5" x14ac:dyDescent="0.35">
      <c r="A48" s="26" t="s">
        <v>297</v>
      </c>
      <c r="B48" s="25" t="s">
        <v>224</v>
      </c>
      <c r="C48" s="29" t="s">
        <v>225</v>
      </c>
      <c r="D48" s="30" t="s">
        <v>226</v>
      </c>
      <c r="E48" s="29" t="s">
        <v>227</v>
      </c>
      <c r="F48" s="25" t="s">
        <v>25</v>
      </c>
      <c r="G48" s="25">
        <v>400</v>
      </c>
      <c r="H48" s="28" t="s">
        <v>298</v>
      </c>
      <c r="I48" s="28" t="s">
        <v>318</v>
      </c>
      <c r="J48" s="25">
        <v>4400</v>
      </c>
      <c r="K48" s="27"/>
      <c r="L48" s="27"/>
    </row>
    <row r="49" spans="1:12" ht="271.5" x14ac:dyDescent="0.35">
      <c r="A49" s="26" t="s">
        <v>299</v>
      </c>
      <c r="B49" s="25" t="s">
        <v>224</v>
      </c>
      <c r="C49" s="29" t="s">
        <v>225</v>
      </c>
      <c r="D49" s="30" t="s">
        <v>226</v>
      </c>
      <c r="E49" s="29" t="s">
        <v>227</v>
      </c>
      <c r="F49" s="25" t="s">
        <v>25</v>
      </c>
      <c r="G49" s="25">
        <v>400</v>
      </c>
      <c r="H49" s="28" t="s">
        <v>300</v>
      </c>
      <c r="I49" s="28" t="s">
        <v>318</v>
      </c>
      <c r="J49" s="25">
        <v>4400</v>
      </c>
      <c r="K49" s="27"/>
      <c r="L49" s="27"/>
    </row>
    <row r="50" spans="1:12" ht="61.5" x14ac:dyDescent="0.35">
      <c r="A50" s="26" t="s">
        <v>301</v>
      </c>
      <c r="B50" s="25" t="s">
        <v>224</v>
      </c>
      <c r="C50" s="29" t="s">
        <v>225</v>
      </c>
      <c r="D50" s="30" t="s">
        <v>226</v>
      </c>
      <c r="E50" s="29" t="s">
        <v>227</v>
      </c>
      <c r="F50" s="25" t="s">
        <v>25</v>
      </c>
      <c r="G50" s="25">
        <v>400</v>
      </c>
      <c r="H50" s="28" t="s">
        <v>302</v>
      </c>
      <c r="I50" s="28" t="s">
        <v>318</v>
      </c>
      <c r="J50" s="25">
        <v>4400</v>
      </c>
      <c r="K50" s="27"/>
      <c r="L50" s="27"/>
    </row>
    <row r="51" spans="1:12" ht="271.5" x14ac:dyDescent="0.35">
      <c r="A51" s="26" t="s">
        <v>303</v>
      </c>
      <c r="B51" s="25" t="s">
        <v>224</v>
      </c>
      <c r="C51" s="29" t="s">
        <v>304</v>
      </c>
      <c r="D51" s="30" t="s">
        <v>226</v>
      </c>
      <c r="E51" s="29" t="s">
        <v>227</v>
      </c>
      <c r="F51" s="25" t="s">
        <v>25</v>
      </c>
      <c r="G51" s="25">
        <v>403</v>
      </c>
      <c r="H51" s="28" t="s">
        <v>228</v>
      </c>
      <c r="I51" s="28" t="s">
        <v>317</v>
      </c>
      <c r="J51" s="25">
        <v>4400</v>
      </c>
      <c r="K51" s="27"/>
      <c r="L51" s="27"/>
    </row>
    <row r="52" spans="1:12" ht="271.5" x14ac:dyDescent="0.35">
      <c r="A52" s="26" t="s">
        <v>305</v>
      </c>
      <c r="B52" s="25" t="s">
        <v>306</v>
      </c>
      <c r="C52" s="29" t="s">
        <v>225</v>
      </c>
      <c r="D52" s="30" t="s">
        <v>226</v>
      </c>
      <c r="E52" s="29" t="s">
        <v>227</v>
      </c>
      <c r="F52" s="25" t="s">
        <v>25</v>
      </c>
      <c r="G52" s="25">
        <v>403</v>
      </c>
      <c r="H52" s="28" t="s">
        <v>228</v>
      </c>
      <c r="I52" s="28" t="s">
        <v>317</v>
      </c>
      <c r="J52" s="25">
        <v>4400</v>
      </c>
      <c r="K52" s="27"/>
      <c r="L52" s="27"/>
    </row>
    <row r="53" spans="1:12" ht="121.5" x14ac:dyDescent="0.35">
      <c r="A53" s="26" t="s">
        <v>307</v>
      </c>
      <c r="B53" s="25" t="s">
        <v>224</v>
      </c>
      <c r="C53" s="29" t="s">
        <v>225</v>
      </c>
      <c r="D53" s="30" t="s">
        <v>226</v>
      </c>
      <c r="E53" s="29" t="s">
        <v>227</v>
      </c>
      <c r="F53" s="25" t="s">
        <v>25</v>
      </c>
      <c r="G53" s="25">
        <v>200</v>
      </c>
      <c r="H53" s="28" t="s">
        <v>308</v>
      </c>
      <c r="I53" s="28" t="s">
        <v>318</v>
      </c>
      <c r="J53" s="25">
        <v>4400</v>
      </c>
      <c r="K53" s="27"/>
      <c r="L53" s="27"/>
    </row>
    <row r="54" spans="1:12" ht="271.5" x14ac:dyDescent="0.35">
      <c r="A54" s="26" t="s">
        <v>309</v>
      </c>
      <c r="B54" s="25" t="s">
        <v>224</v>
      </c>
      <c r="C54" s="29" t="s">
        <v>225</v>
      </c>
      <c r="D54" s="30" t="s">
        <v>226</v>
      </c>
      <c r="E54" s="29" t="s">
        <v>227</v>
      </c>
      <c r="F54" s="25" t="s">
        <v>19</v>
      </c>
      <c r="G54" s="25">
        <v>405</v>
      </c>
      <c r="H54" s="28" t="s">
        <v>228</v>
      </c>
      <c r="I54" s="28" t="s">
        <v>310</v>
      </c>
      <c r="J54" s="25">
        <v>4400</v>
      </c>
      <c r="K54" s="27"/>
      <c r="L54" s="27"/>
    </row>
    <row r="55" spans="1:12" ht="271.5" x14ac:dyDescent="0.35">
      <c r="A55" s="26" t="s">
        <v>311</v>
      </c>
      <c r="B55" s="25" t="s">
        <v>224</v>
      </c>
      <c r="C55" s="29" t="s">
        <v>225</v>
      </c>
      <c r="D55" s="30" t="s">
        <v>226</v>
      </c>
      <c r="E55" s="29" t="s">
        <v>227</v>
      </c>
      <c r="F55" s="25" t="s">
        <v>312</v>
      </c>
      <c r="G55" s="25">
        <v>405</v>
      </c>
      <c r="H55" s="28" t="s">
        <v>228</v>
      </c>
      <c r="I55" s="28" t="s">
        <v>310</v>
      </c>
      <c r="J55" s="25">
        <v>4400</v>
      </c>
      <c r="K55" s="27"/>
      <c r="L55" s="27"/>
    </row>
    <row r="56" spans="1:12" ht="271.5" x14ac:dyDescent="0.35">
      <c r="A56" s="26" t="s">
        <v>313</v>
      </c>
      <c r="B56" s="25" t="s">
        <v>224</v>
      </c>
      <c r="C56" s="29" t="s">
        <v>225</v>
      </c>
      <c r="D56" s="30" t="s">
        <v>226</v>
      </c>
      <c r="E56" s="29" t="s">
        <v>227</v>
      </c>
      <c r="F56" s="25" t="s">
        <v>70</v>
      </c>
      <c r="G56" s="25">
        <v>405</v>
      </c>
      <c r="H56" s="28" t="s">
        <v>228</v>
      </c>
      <c r="I56" s="28" t="s">
        <v>310</v>
      </c>
      <c r="J56" s="25">
        <v>4400</v>
      </c>
      <c r="K56" s="27"/>
      <c r="L56" s="27"/>
    </row>
    <row r="57" spans="1:12" ht="271.5" x14ac:dyDescent="0.35">
      <c r="A57" s="26" t="s">
        <v>314</v>
      </c>
      <c r="B57" s="25" t="s">
        <v>224</v>
      </c>
      <c r="C57" s="29" t="s">
        <v>225</v>
      </c>
      <c r="D57" s="30" t="s">
        <v>226</v>
      </c>
      <c r="E57" s="29" t="s">
        <v>227</v>
      </c>
      <c r="F57" s="25" t="s">
        <v>25</v>
      </c>
      <c r="G57" s="25">
        <v>403</v>
      </c>
      <c r="H57" s="28" t="s">
        <v>228</v>
      </c>
      <c r="I57" s="28" t="s">
        <v>221</v>
      </c>
      <c r="J57" s="25" t="s">
        <v>315</v>
      </c>
      <c r="K57" s="27"/>
      <c r="L57" s="27"/>
    </row>
    <row r="58" spans="1:12" ht="271.5" x14ac:dyDescent="0.35">
      <c r="A58" s="26" t="s">
        <v>316</v>
      </c>
      <c r="B58" s="25" t="s">
        <v>224</v>
      </c>
      <c r="C58" s="29" t="s">
        <v>225</v>
      </c>
      <c r="D58" s="30" t="s">
        <v>226</v>
      </c>
      <c r="E58" s="29" t="s">
        <v>227</v>
      </c>
      <c r="F58" s="25" t="s">
        <v>25</v>
      </c>
      <c r="G58" s="25">
        <v>403</v>
      </c>
      <c r="H58" s="28" t="s">
        <v>228</v>
      </c>
      <c r="I58" s="28" t="s">
        <v>221</v>
      </c>
      <c r="J58" s="25" t="s">
        <v>214</v>
      </c>
      <c r="K58" s="27"/>
      <c r="L58" s="27"/>
    </row>
    <row r="59" spans="1:12" ht="316.5" x14ac:dyDescent="0.35">
      <c r="A59" s="26" t="s">
        <v>319</v>
      </c>
      <c r="B59" s="25" t="s">
        <v>320</v>
      </c>
      <c r="C59" s="29" t="s">
        <v>321</v>
      </c>
      <c r="D59" s="30" t="s">
        <v>322</v>
      </c>
      <c r="E59" s="25" t="s">
        <v>323</v>
      </c>
      <c r="F59" s="25" t="s">
        <v>25</v>
      </c>
      <c r="G59" s="25">
        <v>200</v>
      </c>
      <c r="H59" s="28" t="s">
        <v>324</v>
      </c>
      <c r="I59" s="28" t="s">
        <v>325</v>
      </c>
      <c r="J59" s="25">
        <v>5000</v>
      </c>
      <c r="K59" t="s">
        <v>354</v>
      </c>
      <c r="L59" t="s">
        <v>355</v>
      </c>
    </row>
    <row r="60" spans="1:12" ht="61.5" x14ac:dyDescent="0.35">
      <c r="A60" s="26" t="s">
        <v>326</v>
      </c>
      <c r="B60" s="25" t="s">
        <v>320</v>
      </c>
      <c r="C60" s="29" t="s">
        <v>321</v>
      </c>
      <c r="D60" s="30" t="s">
        <v>322</v>
      </c>
      <c r="E60" s="25" t="s">
        <v>323</v>
      </c>
      <c r="F60" s="25" t="s">
        <v>25</v>
      </c>
      <c r="G60" s="25">
        <v>200</v>
      </c>
      <c r="H60" s="28" t="s">
        <v>327</v>
      </c>
      <c r="I60" s="28" t="s">
        <v>325</v>
      </c>
      <c r="J60" s="25">
        <v>5000</v>
      </c>
      <c r="K60" t="s">
        <v>354</v>
      </c>
      <c r="L60" t="s">
        <v>355</v>
      </c>
    </row>
    <row r="61" spans="1:12" ht="316.5" x14ac:dyDescent="0.35">
      <c r="A61" s="26" t="s">
        <v>328</v>
      </c>
      <c r="B61" s="25" t="s">
        <v>320</v>
      </c>
      <c r="C61" s="29" t="s">
        <v>321</v>
      </c>
      <c r="D61" s="30" t="s">
        <v>322</v>
      </c>
      <c r="E61" s="25" t="s">
        <v>323</v>
      </c>
      <c r="F61" s="25" t="s">
        <v>25</v>
      </c>
      <c r="G61" s="25">
        <v>200</v>
      </c>
      <c r="H61" s="28" t="s">
        <v>329</v>
      </c>
      <c r="I61" s="28" t="s">
        <v>325</v>
      </c>
      <c r="J61" s="25">
        <v>5000</v>
      </c>
      <c r="K61" t="s">
        <v>354</v>
      </c>
      <c r="L61" t="s">
        <v>355</v>
      </c>
    </row>
    <row r="62" spans="1:12" ht="316.5" x14ac:dyDescent="0.35">
      <c r="A62" s="26" t="s">
        <v>330</v>
      </c>
      <c r="B62" s="25" t="s">
        <v>320</v>
      </c>
      <c r="C62" s="29" t="s">
        <v>321</v>
      </c>
      <c r="D62" s="30" t="s">
        <v>322</v>
      </c>
      <c r="E62" s="25" t="s">
        <v>323</v>
      </c>
      <c r="F62" s="25" t="s">
        <v>25</v>
      </c>
      <c r="G62" s="25">
        <v>200</v>
      </c>
      <c r="H62" s="28" t="s">
        <v>331</v>
      </c>
      <c r="I62" s="28" t="s">
        <v>325</v>
      </c>
      <c r="J62" s="25">
        <v>5000</v>
      </c>
      <c r="K62" t="s">
        <v>354</v>
      </c>
      <c r="L62" t="s">
        <v>355</v>
      </c>
    </row>
    <row r="63" spans="1:12" ht="316.5" x14ac:dyDescent="0.35">
      <c r="A63" s="26" t="s">
        <v>332</v>
      </c>
      <c r="B63" s="25" t="s">
        <v>320</v>
      </c>
      <c r="C63" s="29" t="s">
        <v>321</v>
      </c>
      <c r="D63" s="30" t="s">
        <v>322</v>
      </c>
      <c r="E63" s="25" t="s">
        <v>323</v>
      </c>
      <c r="F63" s="25" t="s">
        <v>25</v>
      </c>
      <c r="G63" s="25">
        <v>200</v>
      </c>
      <c r="H63" s="28" t="s">
        <v>333</v>
      </c>
      <c r="I63" s="28" t="s">
        <v>325</v>
      </c>
      <c r="J63" s="25">
        <v>5000</v>
      </c>
      <c r="K63" t="s">
        <v>354</v>
      </c>
      <c r="L63" t="s">
        <v>355</v>
      </c>
    </row>
    <row r="64" spans="1:12" ht="301.5" x14ac:dyDescent="0.35">
      <c r="A64" s="26" t="s">
        <v>334</v>
      </c>
      <c r="B64" s="25" t="s">
        <v>320</v>
      </c>
      <c r="C64" s="29" t="s">
        <v>321</v>
      </c>
      <c r="D64" s="30" t="s">
        <v>322</v>
      </c>
      <c r="E64" s="25" t="s">
        <v>323</v>
      </c>
      <c r="F64" s="25" t="s">
        <v>25</v>
      </c>
      <c r="G64" s="25">
        <v>200</v>
      </c>
      <c r="H64" s="28" t="s">
        <v>335</v>
      </c>
      <c r="I64" s="28" t="s">
        <v>325</v>
      </c>
      <c r="J64" s="25">
        <v>5000</v>
      </c>
      <c r="K64" t="s">
        <v>354</v>
      </c>
      <c r="L64" t="s">
        <v>355</v>
      </c>
    </row>
    <row r="65" spans="1:12" ht="316.5" x14ac:dyDescent="0.35">
      <c r="A65" s="26" t="s">
        <v>336</v>
      </c>
      <c r="B65" s="25" t="s">
        <v>320</v>
      </c>
      <c r="C65" s="29" t="s">
        <v>321</v>
      </c>
      <c r="D65" s="30" t="s">
        <v>322</v>
      </c>
      <c r="E65" s="25" t="s">
        <v>323</v>
      </c>
      <c r="F65" s="25" t="s">
        <v>25</v>
      </c>
      <c r="G65" s="25">
        <v>200</v>
      </c>
      <c r="H65" s="28" t="s">
        <v>337</v>
      </c>
      <c r="I65" s="28" t="s">
        <v>325</v>
      </c>
      <c r="J65" s="25">
        <v>5000</v>
      </c>
      <c r="K65" t="s">
        <v>354</v>
      </c>
      <c r="L65" t="s">
        <v>355</v>
      </c>
    </row>
    <row r="66" spans="1:12" ht="316.5" x14ac:dyDescent="0.35">
      <c r="A66" s="26" t="s">
        <v>338</v>
      </c>
      <c r="B66" s="25" t="s">
        <v>320</v>
      </c>
      <c r="C66" s="29" t="s">
        <v>321</v>
      </c>
      <c r="D66" s="30" t="s">
        <v>322</v>
      </c>
      <c r="E66" s="25" t="s">
        <v>323</v>
      </c>
      <c r="F66" s="25" t="s">
        <v>25</v>
      </c>
      <c r="G66" s="25">
        <v>200</v>
      </c>
      <c r="H66" s="28" t="s">
        <v>339</v>
      </c>
      <c r="I66" s="28" t="s">
        <v>325</v>
      </c>
      <c r="J66" s="25">
        <v>5000</v>
      </c>
      <c r="K66" t="s">
        <v>354</v>
      </c>
      <c r="L66" t="s">
        <v>355</v>
      </c>
    </row>
    <row r="67" spans="1:12" ht="316.5" x14ac:dyDescent="0.35">
      <c r="A67" s="26" t="s">
        <v>340</v>
      </c>
      <c r="B67" s="25" t="s">
        <v>320</v>
      </c>
      <c r="C67" s="29" t="s">
        <v>321</v>
      </c>
      <c r="D67" s="30" t="s">
        <v>322</v>
      </c>
      <c r="E67" s="25" t="s">
        <v>323</v>
      </c>
      <c r="F67" s="25" t="s">
        <v>25</v>
      </c>
      <c r="G67" s="25">
        <v>200</v>
      </c>
      <c r="H67" s="28" t="s">
        <v>341</v>
      </c>
      <c r="I67" s="28" t="s">
        <v>325</v>
      </c>
      <c r="J67" s="25">
        <v>5000</v>
      </c>
      <c r="K67" t="s">
        <v>354</v>
      </c>
      <c r="L67" t="s">
        <v>355</v>
      </c>
    </row>
    <row r="68" spans="1:12" ht="301.5" x14ac:dyDescent="0.35">
      <c r="A68" s="26" t="s">
        <v>342</v>
      </c>
      <c r="B68" s="25" t="s">
        <v>320</v>
      </c>
      <c r="C68" s="29" t="s">
        <v>321</v>
      </c>
      <c r="D68" s="30" t="s">
        <v>322</v>
      </c>
      <c r="E68" s="25" t="s">
        <v>323</v>
      </c>
      <c r="F68" s="25" t="s">
        <v>25</v>
      </c>
      <c r="G68" s="25">
        <v>200</v>
      </c>
      <c r="H68" s="28" t="s">
        <v>343</v>
      </c>
      <c r="I68" s="28" t="s">
        <v>325</v>
      </c>
      <c r="J68" s="25">
        <v>5000</v>
      </c>
      <c r="K68" t="s">
        <v>354</v>
      </c>
      <c r="L68" t="s">
        <v>355</v>
      </c>
    </row>
    <row r="69" spans="1:12" ht="61.5" x14ac:dyDescent="0.35">
      <c r="A69" s="26" t="s">
        <v>344</v>
      </c>
      <c r="B69" s="25" t="s">
        <v>320</v>
      </c>
      <c r="C69" s="29" t="s">
        <v>321</v>
      </c>
      <c r="D69" s="30" t="s">
        <v>322</v>
      </c>
      <c r="E69" s="25" t="s">
        <v>323</v>
      </c>
      <c r="F69" s="25" t="s">
        <v>25</v>
      </c>
      <c r="G69" s="25">
        <v>200</v>
      </c>
      <c r="H69" s="28" t="s">
        <v>202</v>
      </c>
      <c r="I69" s="28" t="s">
        <v>325</v>
      </c>
      <c r="J69" s="25">
        <v>5000</v>
      </c>
      <c r="K69" t="s">
        <v>354</v>
      </c>
      <c r="L69" t="s">
        <v>355</v>
      </c>
    </row>
    <row r="70" spans="1:12" ht="61.5" x14ac:dyDescent="0.35">
      <c r="A70" s="26" t="s">
        <v>345</v>
      </c>
      <c r="B70" s="25" t="s">
        <v>320</v>
      </c>
      <c r="C70" s="29" t="s">
        <v>321</v>
      </c>
      <c r="D70" s="30" t="s">
        <v>322</v>
      </c>
      <c r="E70" s="25" t="s">
        <v>323</v>
      </c>
      <c r="F70" s="25" t="s">
        <v>25</v>
      </c>
      <c r="G70" s="25">
        <v>200</v>
      </c>
      <c r="H70" s="28" t="s">
        <v>356</v>
      </c>
      <c r="I70" s="28" t="s">
        <v>325</v>
      </c>
      <c r="J70" s="25">
        <v>5000</v>
      </c>
      <c r="K70" t="s">
        <v>354</v>
      </c>
      <c r="L70" t="s">
        <v>355</v>
      </c>
    </row>
    <row r="71" spans="1:12" ht="316.5" x14ac:dyDescent="0.35">
      <c r="A71" s="26" t="s">
        <v>346</v>
      </c>
      <c r="B71" s="25" t="s">
        <v>320</v>
      </c>
      <c r="C71" s="29" t="s">
        <v>347</v>
      </c>
      <c r="D71" s="30" t="s">
        <v>322</v>
      </c>
      <c r="E71" s="25" t="s">
        <v>323</v>
      </c>
      <c r="F71" s="25" t="s">
        <v>25</v>
      </c>
      <c r="G71" s="25">
        <v>403</v>
      </c>
      <c r="H71" s="28" t="s">
        <v>324</v>
      </c>
      <c r="I71" s="28" t="s">
        <v>222</v>
      </c>
      <c r="J71" s="25">
        <v>5000</v>
      </c>
      <c r="K71" t="s">
        <v>354</v>
      </c>
      <c r="L71" t="s">
        <v>355</v>
      </c>
    </row>
    <row r="72" spans="1:12" ht="316.5" x14ac:dyDescent="0.35">
      <c r="A72" s="26" t="s">
        <v>348</v>
      </c>
      <c r="B72" s="25" t="s">
        <v>349</v>
      </c>
      <c r="C72" s="29" t="s">
        <v>321</v>
      </c>
      <c r="D72" s="30" t="s">
        <v>322</v>
      </c>
      <c r="E72" s="25" t="s">
        <v>323</v>
      </c>
      <c r="F72" s="25" t="s">
        <v>25</v>
      </c>
      <c r="G72" s="25">
        <v>403</v>
      </c>
      <c r="H72" s="28" t="s">
        <v>324</v>
      </c>
      <c r="I72" s="28" t="s">
        <v>222</v>
      </c>
      <c r="J72" s="25">
        <v>5000</v>
      </c>
      <c r="K72" t="s">
        <v>354</v>
      </c>
      <c r="L72" t="s">
        <v>355</v>
      </c>
    </row>
    <row r="73" spans="1:12" ht="316.5" x14ac:dyDescent="0.35">
      <c r="A73" s="26" t="s">
        <v>350</v>
      </c>
      <c r="B73" s="25" t="s">
        <v>320</v>
      </c>
      <c r="C73" s="29" t="s">
        <v>321</v>
      </c>
      <c r="D73" s="30" t="s">
        <v>322</v>
      </c>
      <c r="E73" s="25" t="s">
        <v>323</v>
      </c>
      <c r="F73" s="25" t="s">
        <v>25</v>
      </c>
      <c r="G73" s="25">
        <v>403</v>
      </c>
      <c r="H73" s="28" t="s">
        <v>324</v>
      </c>
      <c r="I73" s="28" t="s">
        <v>221</v>
      </c>
      <c r="J73" s="25" t="s">
        <v>214</v>
      </c>
      <c r="K73" t="s">
        <v>354</v>
      </c>
      <c r="L73" t="s">
        <v>355</v>
      </c>
    </row>
    <row r="74" spans="1:12" ht="316.5" x14ac:dyDescent="0.35">
      <c r="A74" s="26" t="s">
        <v>351</v>
      </c>
      <c r="B74" s="25" t="s">
        <v>320</v>
      </c>
      <c r="C74" s="29" t="s">
        <v>321</v>
      </c>
      <c r="D74" s="30" t="s">
        <v>322</v>
      </c>
      <c r="E74" s="25" t="s">
        <v>323</v>
      </c>
      <c r="F74" s="25" t="s">
        <v>19</v>
      </c>
      <c r="G74" s="25">
        <v>405</v>
      </c>
      <c r="H74" s="28" t="s">
        <v>324</v>
      </c>
      <c r="I74" s="28" t="s">
        <v>310</v>
      </c>
      <c r="J74" s="25">
        <v>5000</v>
      </c>
      <c r="K74" t="s">
        <v>354</v>
      </c>
      <c r="L74" t="s">
        <v>355</v>
      </c>
    </row>
    <row r="75" spans="1:12" ht="316.5" x14ac:dyDescent="0.35">
      <c r="A75" s="26" t="s">
        <v>352</v>
      </c>
      <c r="B75" s="25" t="s">
        <v>320</v>
      </c>
      <c r="C75" s="29" t="s">
        <v>321</v>
      </c>
      <c r="D75" s="30" t="s">
        <v>322</v>
      </c>
      <c r="E75" s="25" t="s">
        <v>323</v>
      </c>
      <c r="F75" s="25" t="s">
        <v>312</v>
      </c>
      <c r="G75" s="25">
        <v>405</v>
      </c>
      <c r="H75" s="28" t="s">
        <v>324</v>
      </c>
      <c r="I75" s="28" t="s">
        <v>310</v>
      </c>
      <c r="J75" s="25">
        <v>5000</v>
      </c>
      <c r="K75" t="s">
        <v>354</v>
      </c>
      <c r="L75" t="s">
        <v>355</v>
      </c>
    </row>
    <row r="76" spans="1:12" ht="316.5" x14ac:dyDescent="0.35">
      <c r="A76" s="26" t="s">
        <v>353</v>
      </c>
      <c r="B76" s="25" t="s">
        <v>320</v>
      </c>
      <c r="C76" s="29" t="s">
        <v>321</v>
      </c>
      <c r="D76" s="30" t="s">
        <v>322</v>
      </c>
      <c r="E76" s="25" t="s">
        <v>323</v>
      </c>
      <c r="F76" s="25" t="s">
        <v>70</v>
      </c>
      <c r="G76" s="25">
        <v>405</v>
      </c>
      <c r="H76" s="28" t="s">
        <v>324</v>
      </c>
      <c r="I76" s="28" t="s">
        <v>310</v>
      </c>
      <c r="J76" s="25">
        <v>5000</v>
      </c>
      <c r="K76" t="s">
        <v>354</v>
      </c>
      <c r="L76" t="s">
        <v>355</v>
      </c>
    </row>
    <row r="77" spans="1:12" x14ac:dyDescent="0.35">
      <c r="A77" s="26" t="s">
        <v>381</v>
      </c>
      <c r="B77" s="31" t="s">
        <v>194</v>
      </c>
      <c r="C77" s="31" t="s">
        <v>196</v>
      </c>
      <c r="D77" s="30" t="s">
        <v>382</v>
      </c>
      <c r="E77" s="32" t="s">
        <v>383</v>
      </c>
      <c r="F77" s="25" t="s">
        <v>25</v>
      </c>
      <c r="G77" s="25">
        <v>200</v>
      </c>
      <c r="H77" s="25" t="s">
        <v>384</v>
      </c>
      <c r="I77" s="25" t="s">
        <v>385</v>
      </c>
      <c r="J77" s="25">
        <v>4500</v>
      </c>
      <c r="K77" s="25" t="s">
        <v>354</v>
      </c>
      <c r="L77" s="25" t="s">
        <v>355</v>
      </c>
    </row>
    <row r="78" spans="1:12" x14ac:dyDescent="0.35">
      <c r="A78" s="26" t="s">
        <v>386</v>
      </c>
      <c r="B78" s="31" t="s">
        <v>194</v>
      </c>
      <c r="C78" s="31" t="s">
        <v>217</v>
      </c>
      <c r="D78" s="30" t="s">
        <v>382</v>
      </c>
      <c r="E78" s="32" t="s">
        <v>383</v>
      </c>
      <c r="F78" s="25" t="s">
        <v>25</v>
      </c>
      <c r="G78" s="25">
        <v>403</v>
      </c>
      <c r="H78" s="25" t="s">
        <v>384</v>
      </c>
      <c r="I78" s="25" t="s">
        <v>317</v>
      </c>
      <c r="J78" s="25">
        <v>4500</v>
      </c>
      <c r="K78" s="25" t="s">
        <v>354</v>
      </c>
      <c r="L78" s="25" t="s">
        <v>355</v>
      </c>
    </row>
    <row r="79" spans="1:12" ht="76.5" x14ac:dyDescent="0.35">
      <c r="A79" s="26" t="s">
        <v>387</v>
      </c>
      <c r="B79" s="31" t="s">
        <v>415</v>
      </c>
      <c r="C79" s="31" t="s">
        <v>196</v>
      </c>
      <c r="D79" s="30" t="s">
        <v>382</v>
      </c>
      <c r="E79" s="32" t="s">
        <v>383</v>
      </c>
      <c r="F79" s="25" t="s">
        <v>25</v>
      </c>
      <c r="G79" s="25">
        <v>403</v>
      </c>
      <c r="H79" s="25" t="s">
        <v>384</v>
      </c>
      <c r="I79" s="28" t="s">
        <v>222</v>
      </c>
      <c r="J79" s="25">
        <v>4500</v>
      </c>
      <c r="K79" s="25" t="s">
        <v>354</v>
      </c>
      <c r="L79" s="25" t="s">
        <v>355</v>
      </c>
    </row>
    <row r="80" spans="1:12" ht="31.5" x14ac:dyDescent="0.35">
      <c r="A80" s="26" t="s">
        <v>388</v>
      </c>
      <c r="B80" s="31" t="s">
        <v>194</v>
      </c>
      <c r="C80" s="31" t="s">
        <v>196</v>
      </c>
      <c r="D80" s="30" t="s">
        <v>382</v>
      </c>
      <c r="E80" s="32" t="s">
        <v>383</v>
      </c>
      <c r="F80" s="25" t="s">
        <v>25</v>
      </c>
      <c r="G80" s="25">
        <v>403</v>
      </c>
      <c r="H80" s="25" t="s">
        <v>384</v>
      </c>
      <c r="I80" s="28" t="s">
        <v>417</v>
      </c>
      <c r="J80" s="25" t="s">
        <v>214</v>
      </c>
      <c r="K80" s="25" t="s">
        <v>354</v>
      </c>
      <c r="L80" s="25" t="s">
        <v>355</v>
      </c>
    </row>
    <row r="81" spans="1:12" x14ac:dyDescent="0.35">
      <c r="A81" s="26" t="s">
        <v>389</v>
      </c>
      <c r="B81" s="31" t="s">
        <v>194</v>
      </c>
      <c r="C81" s="31" t="s">
        <v>196</v>
      </c>
      <c r="D81" s="30" t="s">
        <v>382</v>
      </c>
      <c r="E81" s="32" t="s">
        <v>383</v>
      </c>
      <c r="F81" s="25" t="s">
        <v>19</v>
      </c>
      <c r="G81" s="25">
        <v>405</v>
      </c>
      <c r="H81" s="25" t="s">
        <v>384</v>
      </c>
      <c r="I81" s="25" t="s">
        <v>310</v>
      </c>
      <c r="J81" s="25">
        <v>4500</v>
      </c>
      <c r="K81" s="25" t="s">
        <v>354</v>
      </c>
      <c r="L81" s="25" t="s">
        <v>355</v>
      </c>
    </row>
    <row r="82" spans="1:12" x14ac:dyDescent="0.35">
      <c r="A82" s="26" t="s">
        <v>390</v>
      </c>
      <c r="B82" s="31" t="s">
        <v>194</v>
      </c>
      <c r="C82" s="31" t="s">
        <v>196</v>
      </c>
      <c r="D82" s="30" t="s">
        <v>382</v>
      </c>
      <c r="E82" s="32" t="s">
        <v>383</v>
      </c>
      <c r="F82" s="25" t="s">
        <v>312</v>
      </c>
      <c r="G82" s="25">
        <v>405</v>
      </c>
      <c r="H82" s="25" t="s">
        <v>384</v>
      </c>
      <c r="I82" s="25" t="s">
        <v>310</v>
      </c>
      <c r="J82" s="25">
        <v>4500</v>
      </c>
      <c r="K82" s="25" t="s">
        <v>354</v>
      </c>
      <c r="L82" s="25" t="s">
        <v>355</v>
      </c>
    </row>
    <row r="83" spans="1:12" x14ac:dyDescent="0.35">
      <c r="A83" s="26" t="s">
        <v>391</v>
      </c>
      <c r="B83" s="31" t="s">
        <v>194</v>
      </c>
      <c r="C83" s="31" t="s">
        <v>196</v>
      </c>
      <c r="D83" s="30" t="s">
        <v>382</v>
      </c>
      <c r="E83" s="32" t="s">
        <v>383</v>
      </c>
      <c r="F83" s="25" t="s">
        <v>70</v>
      </c>
      <c r="G83" s="25">
        <v>405</v>
      </c>
      <c r="H83" s="25" t="s">
        <v>384</v>
      </c>
      <c r="I83" s="25" t="s">
        <v>310</v>
      </c>
      <c r="J83" s="25">
        <v>4500</v>
      </c>
      <c r="K83" s="25" t="s">
        <v>354</v>
      </c>
      <c r="L83" s="25" t="s">
        <v>355</v>
      </c>
    </row>
    <row r="84" spans="1:12" x14ac:dyDescent="0.35">
      <c r="A84" s="26" t="s">
        <v>392</v>
      </c>
      <c r="B84" s="31" t="s">
        <v>194</v>
      </c>
      <c r="C84" s="31" t="s">
        <v>196</v>
      </c>
      <c r="D84" s="30" t="s">
        <v>382</v>
      </c>
      <c r="E84" s="32" t="s">
        <v>393</v>
      </c>
      <c r="F84" s="25" t="s">
        <v>25</v>
      </c>
      <c r="G84" s="25">
        <v>200</v>
      </c>
      <c r="H84" s="25" t="s">
        <v>394</v>
      </c>
      <c r="I84" s="25" t="s">
        <v>395</v>
      </c>
      <c r="J84" s="25">
        <v>4500</v>
      </c>
      <c r="K84" s="25" t="s">
        <v>354</v>
      </c>
      <c r="L84" s="25" t="s">
        <v>355</v>
      </c>
    </row>
    <row r="85" spans="1:12" ht="409.6" x14ac:dyDescent="0.35">
      <c r="A85" s="26" t="s">
        <v>396</v>
      </c>
      <c r="B85" s="31" t="s">
        <v>194</v>
      </c>
      <c r="C85" s="31" t="s">
        <v>196</v>
      </c>
      <c r="D85" s="30" t="s">
        <v>382</v>
      </c>
      <c r="E85" s="32" t="s">
        <v>393</v>
      </c>
      <c r="F85" s="25" t="s">
        <v>25</v>
      </c>
      <c r="G85" s="25">
        <v>200</v>
      </c>
      <c r="H85" s="25" t="s">
        <v>202</v>
      </c>
      <c r="I85" s="28" t="s">
        <v>397</v>
      </c>
      <c r="J85" s="25">
        <v>4500</v>
      </c>
      <c r="K85" s="25" t="s">
        <v>354</v>
      </c>
      <c r="L85" s="25" t="s">
        <v>355</v>
      </c>
    </row>
    <row r="86" spans="1:12" x14ac:dyDescent="0.35">
      <c r="A86" s="26" t="s">
        <v>398</v>
      </c>
      <c r="B86" s="31" t="s">
        <v>194</v>
      </c>
      <c r="C86" s="31" t="s">
        <v>416</v>
      </c>
      <c r="D86" s="30" t="s">
        <v>382</v>
      </c>
      <c r="E86" s="32" t="s">
        <v>393</v>
      </c>
      <c r="F86" s="25" t="s">
        <v>25</v>
      </c>
      <c r="G86" s="25">
        <v>403</v>
      </c>
      <c r="H86" s="25" t="s">
        <v>394</v>
      </c>
      <c r="I86" s="25" t="s">
        <v>317</v>
      </c>
      <c r="J86" s="25">
        <v>4500</v>
      </c>
      <c r="K86" s="25" t="s">
        <v>354</v>
      </c>
      <c r="L86" s="25" t="s">
        <v>355</v>
      </c>
    </row>
    <row r="87" spans="1:12" ht="76.5" x14ac:dyDescent="0.35">
      <c r="A87" s="26" t="s">
        <v>399</v>
      </c>
      <c r="B87" s="31" t="s">
        <v>415</v>
      </c>
      <c r="C87" s="31" t="s">
        <v>196</v>
      </c>
      <c r="D87" s="30" t="s">
        <v>382</v>
      </c>
      <c r="E87" s="32" t="s">
        <v>393</v>
      </c>
      <c r="F87" s="25" t="s">
        <v>25</v>
      </c>
      <c r="G87" s="25">
        <v>403</v>
      </c>
      <c r="H87" s="25" t="s">
        <v>394</v>
      </c>
      <c r="I87" s="28" t="s">
        <v>222</v>
      </c>
      <c r="J87" s="25">
        <v>4500</v>
      </c>
      <c r="K87" s="25" t="s">
        <v>354</v>
      </c>
      <c r="L87" s="25" t="s">
        <v>355</v>
      </c>
    </row>
    <row r="88" spans="1:12" ht="31.5" x14ac:dyDescent="0.35">
      <c r="A88" s="26" t="s">
        <v>400</v>
      </c>
      <c r="B88" s="31" t="s">
        <v>194</v>
      </c>
      <c r="C88" s="31" t="s">
        <v>196</v>
      </c>
      <c r="D88" s="30" t="s">
        <v>382</v>
      </c>
      <c r="E88" s="32" t="s">
        <v>393</v>
      </c>
      <c r="F88" s="25" t="s">
        <v>25</v>
      </c>
      <c r="G88" s="25">
        <v>403</v>
      </c>
      <c r="H88" s="25" t="s">
        <v>394</v>
      </c>
      <c r="I88" s="28" t="s">
        <v>417</v>
      </c>
      <c r="J88" s="25" t="s">
        <v>214</v>
      </c>
      <c r="K88" s="25" t="s">
        <v>354</v>
      </c>
      <c r="L88" s="25" t="s">
        <v>355</v>
      </c>
    </row>
    <row r="89" spans="1:12" x14ac:dyDescent="0.35">
      <c r="A89" s="26" t="s">
        <v>401</v>
      </c>
      <c r="B89" s="31" t="s">
        <v>194</v>
      </c>
      <c r="C89" s="31" t="s">
        <v>196</v>
      </c>
      <c r="D89" s="30" t="s">
        <v>382</v>
      </c>
      <c r="E89" s="32" t="s">
        <v>393</v>
      </c>
      <c r="F89" s="25" t="s">
        <v>19</v>
      </c>
      <c r="G89" s="25">
        <v>405</v>
      </c>
      <c r="H89" s="25" t="s">
        <v>394</v>
      </c>
      <c r="I89" s="25" t="s">
        <v>310</v>
      </c>
      <c r="J89" s="25">
        <v>4500</v>
      </c>
      <c r="K89" s="25" t="s">
        <v>354</v>
      </c>
      <c r="L89" s="25" t="s">
        <v>355</v>
      </c>
    </row>
    <row r="90" spans="1:12" x14ac:dyDescent="0.35">
      <c r="A90" s="26" t="s">
        <v>402</v>
      </c>
      <c r="B90" s="31" t="s">
        <v>194</v>
      </c>
      <c r="C90" s="31" t="s">
        <v>196</v>
      </c>
      <c r="D90" s="30" t="s">
        <v>382</v>
      </c>
      <c r="E90" s="32" t="s">
        <v>393</v>
      </c>
      <c r="F90" s="25" t="s">
        <v>312</v>
      </c>
      <c r="G90" s="25">
        <v>405</v>
      </c>
      <c r="H90" s="25" t="s">
        <v>394</v>
      </c>
      <c r="I90" s="25" t="s">
        <v>310</v>
      </c>
      <c r="J90" s="25">
        <v>4500</v>
      </c>
      <c r="K90" s="25" t="s">
        <v>354</v>
      </c>
      <c r="L90" s="25" t="s">
        <v>355</v>
      </c>
    </row>
    <row r="91" spans="1:12" x14ac:dyDescent="0.35">
      <c r="A91" s="26" t="s">
        <v>403</v>
      </c>
      <c r="B91" s="31" t="s">
        <v>194</v>
      </c>
      <c r="C91" s="31" t="s">
        <v>196</v>
      </c>
      <c r="D91" s="30" t="s">
        <v>382</v>
      </c>
      <c r="E91" s="32" t="s">
        <v>393</v>
      </c>
      <c r="F91" s="25" t="s">
        <v>70</v>
      </c>
      <c r="G91" s="25">
        <v>405</v>
      </c>
      <c r="H91" s="25" t="s">
        <v>394</v>
      </c>
      <c r="I91" s="25" t="s">
        <v>310</v>
      </c>
      <c r="J91" s="25">
        <v>4500</v>
      </c>
      <c r="K91" s="25" t="s">
        <v>354</v>
      </c>
      <c r="L91" s="25" t="s">
        <v>355</v>
      </c>
    </row>
    <row r="92" spans="1:12" ht="406.5" x14ac:dyDescent="0.35">
      <c r="A92" s="26" t="s">
        <v>404</v>
      </c>
      <c r="B92" s="31" t="s">
        <v>194</v>
      </c>
      <c r="C92" s="31" t="s">
        <v>196</v>
      </c>
      <c r="D92" s="33" t="s">
        <v>382</v>
      </c>
      <c r="E92" s="32" t="s">
        <v>393</v>
      </c>
      <c r="F92" s="25" t="s">
        <v>25</v>
      </c>
      <c r="G92" s="25">
        <v>200</v>
      </c>
      <c r="H92" s="28" t="s">
        <v>418</v>
      </c>
      <c r="I92" s="28" t="s">
        <v>420</v>
      </c>
      <c r="J92" s="25">
        <v>4500</v>
      </c>
      <c r="K92" s="25" t="s">
        <v>354</v>
      </c>
      <c r="L92" s="25" t="s">
        <v>355</v>
      </c>
    </row>
    <row r="93" spans="1:12" ht="406.5" x14ac:dyDescent="0.35">
      <c r="A93" s="26" t="s">
        <v>405</v>
      </c>
      <c r="B93" s="31" t="s">
        <v>194</v>
      </c>
      <c r="C93" s="31" t="s">
        <v>196</v>
      </c>
      <c r="D93" s="30" t="s">
        <v>382</v>
      </c>
      <c r="E93" s="32" t="s">
        <v>393</v>
      </c>
      <c r="F93" s="25" t="s">
        <v>25</v>
      </c>
      <c r="G93" s="25">
        <v>200</v>
      </c>
      <c r="H93" s="25" t="s">
        <v>394</v>
      </c>
      <c r="I93" s="28" t="s">
        <v>419</v>
      </c>
      <c r="J93" s="25">
        <v>4500</v>
      </c>
      <c r="K93" s="25" t="s">
        <v>354</v>
      </c>
      <c r="L93" s="25" t="s">
        <v>355</v>
      </c>
    </row>
    <row r="94" spans="1:12" x14ac:dyDescent="0.35">
      <c r="A94" s="26" t="s">
        <v>406</v>
      </c>
      <c r="B94" s="31" t="s">
        <v>194</v>
      </c>
      <c r="C94" s="31" t="s">
        <v>196</v>
      </c>
      <c r="D94" s="30" t="s">
        <v>382</v>
      </c>
      <c r="E94" s="32" t="s">
        <v>393</v>
      </c>
      <c r="F94" s="25" t="s">
        <v>25</v>
      </c>
      <c r="G94" s="25">
        <v>200</v>
      </c>
      <c r="H94" s="25" t="s">
        <v>407</v>
      </c>
      <c r="I94" s="25" t="s">
        <v>408</v>
      </c>
      <c r="J94" s="25">
        <v>4500</v>
      </c>
      <c r="K94" s="25" t="s">
        <v>354</v>
      </c>
      <c r="L94" s="25" t="s">
        <v>355</v>
      </c>
    </row>
    <row r="95" spans="1:12" ht="409.6" x14ac:dyDescent="0.35">
      <c r="A95" s="26" t="s">
        <v>409</v>
      </c>
      <c r="B95" s="31" t="s">
        <v>194</v>
      </c>
      <c r="C95" s="31" t="s">
        <v>196</v>
      </c>
      <c r="D95" s="30" t="s">
        <v>382</v>
      </c>
      <c r="E95" s="32" t="s">
        <v>393</v>
      </c>
      <c r="F95" s="25" t="s">
        <v>25</v>
      </c>
      <c r="G95" s="25">
        <v>200</v>
      </c>
      <c r="H95" s="28" t="s">
        <v>410</v>
      </c>
      <c r="I95" s="28" t="s">
        <v>413</v>
      </c>
      <c r="J95" s="25">
        <v>4500</v>
      </c>
      <c r="K95" s="25" t="s">
        <v>354</v>
      </c>
      <c r="L95" s="25" t="s">
        <v>355</v>
      </c>
    </row>
    <row r="96" spans="1:12" ht="409.6" x14ac:dyDescent="0.35">
      <c r="A96" s="26" t="s">
        <v>411</v>
      </c>
      <c r="B96" s="31" t="s">
        <v>194</v>
      </c>
      <c r="C96" s="31" t="s">
        <v>196</v>
      </c>
      <c r="D96" s="30" t="s">
        <v>382</v>
      </c>
      <c r="E96" s="32" t="s">
        <v>393</v>
      </c>
      <c r="F96" s="25" t="s">
        <v>25</v>
      </c>
      <c r="G96" s="25">
        <v>200</v>
      </c>
      <c r="H96" s="25" t="s">
        <v>412</v>
      </c>
      <c r="I96" s="28" t="s">
        <v>413</v>
      </c>
      <c r="J96" s="25">
        <v>4500</v>
      </c>
      <c r="K96" s="25" t="s">
        <v>354</v>
      </c>
      <c r="L96" s="25" t="s">
        <v>355</v>
      </c>
    </row>
    <row r="97" spans="1:12" x14ac:dyDescent="0.35">
      <c r="A97" s="26" t="s">
        <v>357</v>
      </c>
      <c r="B97" s="25" t="s">
        <v>358</v>
      </c>
      <c r="C97" s="31" t="s">
        <v>359</v>
      </c>
      <c r="D97" s="30" t="s">
        <v>360</v>
      </c>
      <c r="E97" s="32" t="s">
        <v>361</v>
      </c>
      <c r="F97" s="25" t="s">
        <v>25</v>
      </c>
      <c r="G97" s="25">
        <v>200</v>
      </c>
      <c r="H97" s="25" t="s">
        <v>362</v>
      </c>
      <c r="I97" s="25" t="s">
        <v>363</v>
      </c>
      <c r="J97" s="25">
        <v>5000</v>
      </c>
      <c r="K97" s="25" t="s">
        <v>354</v>
      </c>
      <c r="L97" s="25" t="s">
        <v>355</v>
      </c>
    </row>
    <row r="98" spans="1:12" x14ac:dyDescent="0.35">
      <c r="A98" s="26" t="s">
        <v>364</v>
      </c>
      <c r="B98" s="25" t="s">
        <v>358</v>
      </c>
      <c r="C98" s="31" t="s">
        <v>359</v>
      </c>
      <c r="D98" s="30" t="s">
        <v>360</v>
      </c>
      <c r="E98" s="32" t="s">
        <v>361</v>
      </c>
      <c r="F98" s="25" t="s">
        <v>25</v>
      </c>
      <c r="G98" s="25">
        <v>200</v>
      </c>
      <c r="H98" s="25" t="s">
        <v>202</v>
      </c>
      <c r="I98" s="25" t="s">
        <v>363</v>
      </c>
      <c r="J98" s="25">
        <v>5000</v>
      </c>
      <c r="K98" s="25" t="s">
        <v>354</v>
      </c>
      <c r="L98" s="25" t="s">
        <v>355</v>
      </c>
    </row>
    <row r="99" spans="1:12" ht="76.5" x14ac:dyDescent="0.35">
      <c r="A99" s="26" t="s">
        <v>365</v>
      </c>
      <c r="B99" s="25" t="s">
        <v>358</v>
      </c>
      <c r="C99" s="31" t="s">
        <v>366</v>
      </c>
      <c r="D99" s="30" t="s">
        <v>360</v>
      </c>
      <c r="E99" s="32" t="s">
        <v>361</v>
      </c>
      <c r="F99" s="25" t="s">
        <v>25</v>
      </c>
      <c r="G99" s="25">
        <v>403</v>
      </c>
      <c r="H99" s="25" t="s">
        <v>362</v>
      </c>
      <c r="I99" s="28" t="s">
        <v>222</v>
      </c>
      <c r="J99" s="25">
        <v>5000</v>
      </c>
      <c r="K99" s="25" t="s">
        <v>354</v>
      </c>
      <c r="L99" s="25" t="s">
        <v>355</v>
      </c>
    </row>
    <row r="100" spans="1:12" ht="76.5" x14ac:dyDescent="0.35">
      <c r="A100" s="26" t="s">
        <v>367</v>
      </c>
      <c r="B100" s="25" t="s">
        <v>368</v>
      </c>
      <c r="C100" s="31" t="s">
        <v>359</v>
      </c>
      <c r="D100" s="30" t="s">
        <v>360</v>
      </c>
      <c r="E100" s="32" t="s">
        <v>361</v>
      </c>
      <c r="F100" s="25" t="s">
        <v>25</v>
      </c>
      <c r="G100" s="25">
        <v>403</v>
      </c>
      <c r="H100" s="25" t="s">
        <v>362</v>
      </c>
      <c r="I100" s="28" t="s">
        <v>222</v>
      </c>
      <c r="J100" s="25">
        <v>5000</v>
      </c>
      <c r="K100" s="25" t="s">
        <v>354</v>
      </c>
      <c r="L100" s="25" t="s">
        <v>355</v>
      </c>
    </row>
    <row r="101" spans="1:12" x14ac:dyDescent="0.35">
      <c r="A101" s="26" t="s">
        <v>369</v>
      </c>
      <c r="B101" s="25" t="s">
        <v>358</v>
      </c>
      <c r="C101" s="31" t="s">
        <v>359</v>
      </c>
      <c r="D101" s="30" t="s">
        <v>360</v>
      </c>
      <c r="E101" s="32" t="s">
        <v>361</v>
      </c>
      <c r="F101" s="25" t="s">
        <v>19</v>
      </c>
      <c r="G101" s="25">
        <v>405</v>
      </c>
      <c r="H101" s="25" t="s">
        <v>362</v>
      </c>
      <c r="I101" s="25" t="s">
        <v>310</v>
      </c>
      <c r="J101" s="25">
        <v>5000</v>
      </c>
      <c r="K101" s="25" t="s">
        <v>354</v>
      </c>
      <c r="L101" s="25" t="s">
        <v>355</v>
      </c>
    </row>
    <row r="102" spans="1:12" x14ac:dyDescent="0.35">
      <c r="A102" s="26" t="s">
        <v>370</v>
      </c>
      <c r="B102" s="25" t="s">
        <v>358</v>
      </c>
      <c r="C102" s="31" t="s">
        <v>359</v>
      </c>
      <c r="D102" s="30" t="s">
        <v>360</v>
      </c>
      <c r="E102" s="32" t="s">
        <v>361</v>
      </c>
      <c r="F102" s="25" t="s">
        <v>312</v>
      </c>
      <c r="G102" s="25">
        <v>405</v>
      </c>
      <c r="H102" s="25" t="s">
        <v>362</v>
      </c>
      <c r="I102" s="25" t="s">
        <v>310</v>
      </c>
      <c r="J102" s="25">
        <v>5000</v>
      </c>
      <c r="K102" s="25" t="s">
        <v>354</v>
      </c>
      <c r="L102" s="25" t="s">
        <v>355</v>
      </c>
    </row>
    <row r="103" spans="1:12" x14ac:dyDescent="0.35">
      <c r="A103" s="26" t="s">
        <v>371</v>
      </c>
      <c r="B103" s="25" t="s">
        <v>358</v>
      </c>
      <c r="C103" s="31" t="s">
        <v>359</v>
      </c>
      <c r="D103" s="30" t="s">
        <v>360</v>
      </c>
      <c r="E103" s="32" t="s">
        <v>361</v>
      </c>
      <c r="F103" s="25" t="s">
        <v>70</v>
      </c>
      <c r="G103" s="25">
        <v>405</v>
      </c>
      <c r="H103" s="25" t="s">
        <v>362</v>
      </c>
      <c r="I103" s="25" t="s">
        <v>310</v>
      </c>
      <c r="J103" s="25">
        <v>5000</v>
      </c>
      <c r="K103" s="25" t="s">
        <v>354</v>
      </c>
      <c r="L103" s="25" t="s">
        <v>355</v>
      </c>
    </row>
    <row r="104" spans="1:12" ht="409.6" x14ac:dyDescent="0.35">
      <c r="A104" s="26" t="s">
        <v>372</v>
      </c>
      <c r="B104" s="25" t="s">
        <v>358</v>
      </c>
      <c r="C104" s="31" t="s">
        <v>359</v>
      </c>
      <c r="D104" s="30" t="s">
        <v>360</v>
      </c>
      <c r="E104" s="32" t="s">
        <v>361</v>
      </c>
      <c r="F104" s="25" t="s">
        <v>25</v>
      </c>
      <c r="G104" s="25">
        <v>400</v>
      </c>
      <c r="H104" s="28" t="s">
        <v>373</v>
      </c>
      <c r="I104" s="28" t="s">
        <v>414</v>
      </c>
      <c r="J104" s="25">
        <v>5000</v>
      </c>
      <c r="K104" s="25" t="s">
        <v>354</v>
      </c>
      <c r="L104" s="25" t="s">
        <v>355</v>
      </c>
    </row>
    <row r="105" spans="1:12" x14ac:dyDescent="0.35">
      <c r="A105" s="26" t="s">
        <v>374</v>
      </c>
      <c r="B105" s="25" t="s">
        <v>358</v>
      </c>
      <c r="C105" s="31" t="s">
        <v>359</v>
      </c>
      <c r="D105" s="30" t="s">
        <v>360</v>
      </c>
      <c r="E105" s="32" t="s">
        <v>361</v>
      </c>
      <c r="F105" s="25" t="s">
        <v>25</v>
      </c>
      <c r="G105" s="25">
        <v>200</v>
      </c>
      <c r="H105" s="25" t="s">
        <v>362</v>
      </c>
      <c r="I105" s="25" t="s">
        <v>363</v>
      </c>
      <c r="J105" s="25">
        <v>5000</v>
      </c>
      <c r="K105" s="25" t="s">
        <v>354</v>
      </c>
      <c r="L105" s="25" t="s">
        <v>355</v>
      </c>
    </row>
    <row r="106" spans="1:12" x14ac:dyDescent="0.35">
      <c r="A106" s="26" t="s">
        <v>375</v>
      </c>
      <c r="B106" s="25" t="s">
        <v>358</v>
      </c>
      <c r="C106" s="31" t="s">
        <v>359</v>
      </c>
      <c r="D106" s="30" t="s">
        <v>360</v>
      </c>
      <c r="E106" s="32" t="s">
        <v>361</v>
      </c>
      <c r="F106" s="25" t="s">
        <v>25</v>
      </c>
      <c r="G106" s="25">
        <v>200</v>
      </c>
      <c r="H106" s="25" t="s">
        <v>376</v>
      </c>
      <c r="I106" s="25" t="s">
        <v>363</v>
      </c>
      <c r="J106" s="25">
        <v>5000</v>
      </c>
      <c r="K106" s="25" t="s">
        <v>354</v>
      </c>
      <c r="L106" s="25" t="s">
        <v>355</v>
      </c>
    </row>
    <row r="107" spans="1:12" ht="46.5" x14ac:dyDescent="0.35">
      <c r="A107" s="26" t="s">
        <v>377</v>
      </c>
      <c r="B107" s="25" t="s">
        <v>358</v>
      </c>
      <c r="C107" s="31" t="s">
        <v>359</v>
      </c>
      <c r="D107" s="30" t="s">
        <v>360</v>
      </c>
      <c r="E107" s="32" t="s">
        <v>361</v>
      </c>
      <c r="F107" s="25" t="s">
        <v>25</v>
      </c>
      <c r="G107" s="25">
        <v>400</v>
      </c>
      <c r="H107" s="25" t="s">
        <v>378</v>
      </c>
      <c r="I107" s="28" t="s">
        <v>414</v>
      </c>
      <c r="J107" s="25">
        <v>5000</v>
      </c>
      <c r="K107" s="25" t="s">
        <v>354</v>
      </c>
      <c r="L107" s="25" t="s">
        <v>355</v>
      </c>
    </row>
    <row r="108" spans="1:12" x14ac:dyDescent="0.35">
      <c r="A108" s="26" t="s">
        <v>379</v>
      </c>
      <c r="B108" s="25" t="s">
        <v>358</v>
      </c>
      <c r="C108" s="31" t="s">
        <v>359</v>
      </c>
      <c r="D108" s="30" t="s">
        <v>360</v>
      </c>
      <c r="E108" s="32" t="s">
        <v>361</v>
      </c>
      <c r="F108" s="25" t="s">
        <v>25</v>
      </c>
      <c r="G108" s="25">
        <v>200</v>
      </c>
      <c r="H108" s="25" t="s">
        <v>380</v>
      </c>
      <c r="I108" s="25" t="s">
        <v>363</v>
      </c>
      <c r="J108" s="25">
        <v>5000</v>
      </c>
      <c r="K108" s="25" t="s">
        <v>354</v>
      </c>
      <c r="L108" s="25" t="s">
        <v>355</v>
      </c>
    </row>
    <row r="109" spans="1:12" ht="409.6" x14ac:dyDescent="0.35">
      <c r="A109" s="26" t="s">
        <v>421</v>
      </c>
      <c r="B109" s="31" t="s">
        <v>194</v>
      </c>
      <c r="C109" s="25" t="s">
        <v>196</v>
      </c>
      <c r="D109" s="30" t="s">
        <v>382</v>
      </c>
      <c r="E109" s="32" t="s">
        <v>422</v>
      </c>
      <c r="F109" s="25" t="s">
        <v>25</v>
      </c>
      <c r="G109" s="25">
        <v>200</v>
      </c>
      <c r="H109" s="25" t="s">
        <v>423</v>
      </c>
      <c r="I109" s="28" t="s">
        <v>432</v>
      </c>
      <c r="J109" s="25">
        <v>4500</v>
      </c>
      <c r="K109" s="25" t="s">
        <v>424</v>
      </c>
      <c r="L109" s="25" t="s">
        <v>201</v>
      </c>
    </row>
    <row r="110" spans="1:12" ht="76.5" x14ac:dyDescent="0.35">
      <c r="A110" s="26" t="s">
        <v>425</v>
      </c>
      <c r="B110" s="31" t="s">
        <v>194</v>
      </c>
      <c r="C110" s="25" t="s">
        <v>431</v>
      </c>
      <c r="D110" s="30" t="s">
        <v>382</v>
      </c>
      <c r="E110" s="32" t="s">
        <v>422</v>
      </c>
      <c r="F110" s="25" t="s">
        <v>25</v>
      </c>
      <c r="G110" s="25">
        <v>403</v>
      </c>
      <c r="H110" s="25" t="s">
        <v>423</v>
      </c>
      <c r="I110" s="28" t="s">
        <v>222</v>
      </c>
      <c r="J110" s="25">
        <v>4500</v>
      </c>
      <c r="K110" s="25" t="s">
        <v>424</v>
      </c>
      <c r="L110" s="25" t="s">
        <v>201</v>
      </c>
    </row>
    <row r="111" spans="1:12" ht="76.5" x14ac:dyDescent="0.35">
      <c r="A111" s="26" t="s">
        <v>426</v>
      </c>
      <c r="B111" s="31" t="s">
        <v>415</v>
      </c>
      <c r="C111" s="25" t="s">
        <v>416</v>
      </c>
      <c r="D111" s="30" t="s">
        <v>382</v>
      </c>
      <c r="E111" s="32" t="s">
        <v>422</v>
      </c>
      <c r="F111" s="25" t="s">
        <v>25</v>
      </c>
      <c r="G111" s="25">
        <v>403</v>
      </c>
      <c r="H111" s="25" t="s">
        <v>423</v>
      </c>
      <c r="I111" s="28" t="s">
        <v>222</v>
      </c>
      <c r="J111" s="25">
        <v>4500</v>
      </c>
      <c r="K111" s="25" t="s">
        <v>424</v>
      </c>
      <c r="L111" s="25" t="s">
        <v>201</v>
      </c>
    </row>
    <row r="112" spans="1:12" ht="31.5" x14ac:dyDescent="0.35">
      <c r="A112" s="26" t="s">
        <v>427</v>
      </c>
      <c r="B112" s="31" t="s">
        <v>194</v>
      </c>
      <c r="C112" s="25" t="s">
        <v>196</v>
      </c>
      <c r="D112" s="30" t="s">
        <v>382</v>
      </c>
      <c r="E112" s="32" t="s">
        <v>422</v>
      </c>
      <c r="F112" s="25" t="s">
        <v>25</v>
      </c>
      <c r="G112" s="25">
        <v>403</v>
      </c>
      <c r="H112" s="25" t="s">
        <v>423</v>
      </c>
      <c r="I112" s="28" t="s">
        <v>417</v>
      </c>
      <c r="J112" s="25" t="s">
        <v>214</v>
      </c>
      <c r="K112" s="25" t="s">
        <v>424</v>
      </c>
      <c r="L112" s="25" t="s">
        <v>201</v>
      </c>
    </row>
    <row r="113" spans="1:12" x14ac:dyDescent="0.35">
      <c r="A113" s="26" t="s">
        <v>428</v>
      </c>
      <c r="B113" s="31" t="s">
        <v>194</v>
      </c>
      <c r="C113" s="25" t="s">
        <v>196</v>
      </c>
      <c r="D113" s="30" t="s">
        <v>382</v>
      </c>
      <c r="E113" s="32" t="s">
        <v>422</v>
      </c>
      <c r="F113" s="25" t="s">
        <v>19</v>
      </c>
      <c r="G113" s="25">
        <v>405</v>
      </c>
      <c r="H113" s="25" t="s">
        <v>423</v>
      </c>
      <c r="I113" s="25" t="s">
        <v>310</v>
      </c>
      <c r="J113" s="25">
        <v>4500</v>
      </c>
      <c r="K113" s="25" t="s">
        <v>424</v>
      </c>
      <c r="L113" s="25" t="s">
        <v>201</v>
      </c>
    </row>
    <row r="114" spans="1:12" x14ac:dyDescent="0.35">
      <c r="A114" s="26" t="s">
        <v>429</v>
      </c>
      <c r="B114" s="31" t="s">
        <v>194</v>
      </c>
      <c r="C114" s="25" t="s">
        <v>196</v>
      </c>
      <c r="D114" s="30" t="s">
        <v>382</v>
      </c>
      <c r="E114" s="32" t="s">
        <v>422</v>
      </c>
      <c r="F114" s="25" t="s">
        <v>312</v>
      </c>
      <c r="G114" s="25">
        <v>405</v>
      </c>
      <c r="H114" s="25" t="s">
        <v>423</v>
      </c>
      <c r="I114" s="25" t="s">
        <v>310</v>
      </c>
      <c r="J114" s="25">
        <v>4500</v>
      </c>
      <c r="K114" s="25" t="s">
        <v>424</v>
      </c>
      <c r="L114" s="25" t="s">
        <v>201</v>
      </c>
    </row>
    <row r="115" spans="1:12" x14ac:dyDescent="0.35">
      <c r="A115" s="26" t="s">
        <v>430</v>
      </c>
      <c r="B115" s="31" t="s">
        <v>194</v>
      </c>
      <c r="C115" s="25" t="s">
        <v>196</v>
      </c>
      <c r="D115" s="30" t="s">
        <v>382</v>
      </c>
      <c r="E115" s="32" t="s">
        <v>422</v>
      </c>
      <c r="F115" s="25" t="s">
        <v>70</v>
      </c>
      <c r="G115" s="25">
        <v>405</v>
      </c>
      <c r="H115" s="25" t="s">
        <v>423</v>
      </c>
      <c r="I115" s="25" t="s">
        <v>310</v>
      </c>
      <c r="J115" s="25">
        <v>4500</v>
      </c>
      <c r="K115" s="25" t="s">
        <v>424</v>
      </c>
      <c r="L115" s="25" t="s">
        <v>201</v>
      </c>
    </row>
  </sheetData>
  <hyperlinks>
    <hyperlink ref="D2" r:id="rId1" xr:uid="{FE53D158-0F20-4FA4-9495-15BB4BA14595}"/>
    <hyperlink ref="D3" r:id="rId2" xr:uid="{29D6ACF0-2C3B-46E7-A9CD-DAC05099CABC}"/>
    <hyperlink ref="D4" r:id="rId3" xr:uid="{11506E8C-E5B8-4199-B056-0A705BC4A3AD}"/>
    <hyperlink ref="D5" r:id="rId4" xr:uid="{8795412A-F427-42C6-83F6-EC6041F0C231}"/>
    <hyperlink ref="D6" r:id="rId5" xr:uid="{8544E1A1-2EB9-4F7C-A973-47977C47C521}"/>
    <hyperlink ref="D7" r:id="rId6" xr:uid="{7EF4D117-8DE0-44F5-885A-8FDDFCA9210E}"/>
    <hyperlink ref="D8" r:id="rId7" xr:uid="{C8AD29AF-0160-4D8C-A086-67F3AD510D05}"/>
    <hyperlink ref="D9" r:id="rId8" xr:uid="{8D0B9E7D-C1B4-4FBB-82E2-211C825E795B}"/>
    <hyperlink ref="D10" r:id="rId9" xr:uid="{95AD15DB-3CF6-458B-9FA4-D458CA2459BA}"/>
    <hyperlink ref="D11" r:id="rId10" xr:uid="{890D5D22-3700-4C95-994A-EFE00B84E644}"/>
    <hyperlink ref="D12" r:id="rId11" xr:uid="{1EF6682A-6E8B-48AF-8BC6-351D084EFE37}"/>
    <hyperlink ref="D13" r:id="rId12" xr:uid="{7CC6B0F1-653F-4BE8-8CB4-86973EBB7DB3}"/>
    <hyperlink ref="D14" r:id="rId13" xr:uid="{7C401445-C6DC-4C10-B13C-161F87DB7909}"/>
    <hyperlink ref="D15" r:id="rId14" xr:uid="{83B3E80D-2C28-414C-B4F8-285212457E67}"/>
    <hyperlink ref="D16" r:id="rId15" xr:uid="{FF4AC85A-77A0-4667-A8D1-D7E32E62D731}"/>
    <hyperlink ref="D17" r:id="rId16" xr:uid="{93F02CAF-531B-41B0-A8B9-B0C6164BDFFE}"/>
    <hyperlink ref="D18" r:id="rId17" xr:uid="{2E0E588B-F27E-4BA2-BCE3-7DDDF975D7C9}"/>
    <hyperlink ref="D19" r:id="rId18" xr:uid="{C1905FC0-1413-41E6-AD17-D9440ACA8941}"/>
    <hyperlink ref="D20" r:id="rId19" xr:uid="{8546E788-3DBE-4CCB-965B-5067291FCBAF}"/>
    <hyperlink ref="D21" r:id="rId20" xr:uid="{DBB43631-29EE-4175-B141-8B306A1B6EA8}"/>
    <hyperlink ref="D22" r:id="rId21" xr:uid="{7B272FD4-187F-4307-9BE6-93C3B1959EB9}"/>
    <hyperlink ref="D23" r:id="rId22" xr:uid="{5A2FA30C-BADF-4000-A585-A79FE24A62AC}"/>
    <hyperlink ref="D24" r:id="rId23" xr:uid="{1175453E-9FB1-407E-9D80-525F25A1EAFC}"/>
    <hyperlink ref="D25" r:id="rId24" xr:uid="{A8ADCC00-17F7-4FCD-8CD0-80B69B98C1BD}"/>
    <hyperlink ref="D26" r:id="rId25" xr:uid="{371224A1-2D13-4EED-A3EE-405ECFB0D748}"/>
    <hyperlink ref="D27" r:id="rId26" xr:uid="{7D5414E9-F708-40B5-8643-B9A8C3B25FE0}"/>
    <hyperlink ref="D28" r:id="rId27" xr:uid="{37B8A3D5-BF95-46F2-AD0E-1EF005BA1575}"/>
    <hyperlink ref="D29" r:id="rId28" xr:uid="{5AB3EF8F-D188-4095-992F-EE70F903B36E}"/>
    <hyperlink ref="D30" r:id="rId29" xr:uid="{46C1F837-602A-45D3-A81E-37E6B2D76A28}"/>
    <hyperlink ref="D31" r:id="rId30" xr:uid="{4EE85540-6B29-42DC-BD1C-BA3A1AE5340A}"/>
    <hyperlink ref="D32" r:id="rId31" xr:uid="{CBB883DD-89B4-4165-A3E5-4F70206902B6}"/>
    <hyperlink ref="D33" r:id="rId32" xr:uid="{8CEFC41D-C75B-4613-998E-C0D10EEEB97D}"/>
    <hyperlink ref="D34" r:id="rId33" xr:uid="{6669969A-B10F-4B03-90FD-639944476DE4}"/>
    <hyperlink ref="D35" r:id="rId34" xr:uid="{87CB4985-5FA1-498C-B900-AFE27DF42EF9}"/>
    <hyperlink ref="D36" r:id="rId35" xr:uid="{DD433D26-423D-4E75-9798-54C45E4E6126}"/>
    <hyperlink ref="D37" r:id="rId36" xr:uid="{AC67EFFA-0B2B-4C8F-8E43-26389119D455}"/>
    <hyperlink ref="D38" r:id="rId37" xr:uid="{85EA0339-C7EA-4913-BF49-15898CCC7EF2}"/>
    <hyperlink ref="D39" r:id="rId38" xr:uid="{08C4F9C0-B7B0-4B17-A9E5-5D590FB7B049}"/>
    <hyperlink ref="D40" r:id="rId39" xr:uid="{A1829653-1E84-419D-9B06-39CC282D40E8}"/>
    <hyperlink ref="D41" r:id="rId40" xr:uid="{9B6F7BFD-FE72-4FF4-A931-BF2F493BB875}"/>
    <hyperlink ref="D42" r:id="rId41" xr:uid="{D602AB2F-FE21-4450-B83C-0E7E6454727D}"/>
    <hyperlink ref="D43" r:id="rId42" xr:uid="{01F899D8-8DCD-452C-BBDF-8793BA48C632}"/>
    <hyperlink ref="D44" r:id="rId43" xr:uid="{2F6ED508-11B2-4CCD-954A-FC2692149F4A}"/>
    <hyperlink ref="D45" r:id="rId44" xr:uid="{762B71CA-7101-4E7C-AB1B-C740C93103E7}"/>
    <hyperlink ref="D46" r:id="rId45" xr:uid="{61664F18-3017-4635-89A5-14973879F42F}"/>
    <hyperlink ref="D47" r:id="rId46" xr:uid="{8BB346EE-FBF5-44FE-87F2-3AFE7EDC9811}"/>
    <hyperlink ref="D48" r:id="rId47" xr:uid="{8DDAE8B4-21B1-40DB-B3AA-371CFC30602E}"/>
    <hyperlink ref="D49" r:id="rId48" xr:uid="{0B2B6569-DA48-4F78-ADC2-EDA7F7775559}"/>
    <hyperlink ref="D50" r:id="rId49" xr:uid="{756A6324-7299-4A57-A698-6F1501B5BDEA}"/>
    <hyperlink ref="D51" r:id="rId50" xr:uid="{B31CB374-D616-494B-8EC4-AA17F1612597}"/>
    <hyperlink ref="D52" r:id="rId51" xr:uid="{A25ED76C-40CA-4527-AA7D-334913B02592}"/>
    <hyperlink ref="D53" r:id="rId52" xr:uid="{31B838C1-8343-4D75-9C94-478D1884874A}"/>
    <hyperlink ref="D54" r:id="rId53" xr:uid="{7301858D-BB5B-46CB-B921-C6C1797E0760}"/>
    <hyperlink ref="D55" r:id="rId54" xr:uid="{5675209E-492A-4BC0-ACD2-0CB43505B769}"/>
    <hyperlink ref="D56" r:id="rId55" xr:uid="{CA937105-83C7-45DA-BB8B-095063B57527}"/>
    <hyperlink ref="D57" r:id="rId56" xr:uid="{A96CDE19-9D66-485D-A741-6686FA7E0F6D}"/>
    <hyperlink ref="D58" r:id="rId57" xr:uid="{35E63C19-B9B5-49CC-A389-9A573CE3DDEA}"/>
    <hyperlink ref="D59" r:id="rId58" xr:uid="{55227634-FF81-44C9-8472-1C57153F061E}"/>
    <hyperlink ref="D60" r:id="rId59" xr:uid="{61E0FB3A-76FF-4FF4-BABF-08D924FB6034}"/>
    <hyperlink ref="D61" r:id="rId60" xr:uid="{ACE81FEB-A6E9-4C84-8C5D-DD3960C2D98E}"/>
    <hyperlink ref="D62" r:id="rId61" xr:uid="{448149B6-EFF0-4DA9-8004-0DBEFC18FA1E}"/>
    <hyperlink ref="D63" r:id="rId62" xr:uid="{27E89EBE-0425-47D2-A3D4-6BDC10AD3164}"/>
    <hyperlink ref="D64" r:id="rId63" xr:uid="{0BEAE82E-E8AA-4751-8543-DD89BD6CE572}"/>
    <hyperlink ref="D65" r:id="rId64" xr:uid="{DF240F0B-72AF-4B2B-BFD2-11BB7688680C}"/>
    <hyperlink ref="D66" r:id="rId65" xr:uid="{3202849E-2858-4B86-A4B0-C2BF627250A4}"/>
    <hyperlink ref="D67" r:id="rId66" xr:uid="{D7DC59F5-2D6F-4366-9A94-68E8563116E5}"/>
    <hyperlink ref="D68" r:id="rId67" xr:uid="{67872999-BCFF-4BD8-B611-EE7EC9B96A06}"/>
    <hyperlink ref="D69" r:id="rId68" xr:uid="{CD3EAB31-1D31-48CF-AD17-CB34B06971BC}"/>
    <hyperlink ref="D70" r:id="rId69" xr:uid="{9C9B9468-D98D-491F-91BF-ABE4B69387E3}"/>
    <hyperlink ref="D71" r:id="rId70" xr:uid="{2CF676E7-A523-4A80-B84E-8579CF252BC5}"/>
    <hyperlink ref="D72" r:id="rId71" xr:uid="{79D9EF21-83D1-4D0F-B165-C61CA7C9C5D3}"/>
    <hyperlink ref="D73" r:id="rId72" xr:uid="{4EB7720C-987F-4B91-B6AE-D31750B2CA7D}"/>
    <hyperlink ref="D74" r:id="rId73" xr:uid="{980C2133-F431-4E39-99D4-A7985E90F4D6}"/>
    <hyperlink ref="D75" r:id="rId74" xr:uid="{D51C86D1-FE9A-4366-A748-F7862B299443}"/>
    <hyperlink ref="D76" r:id="rId75" xr:uid="{DBD5917C-DE3A-4244-A87E-A4961C7B1EB8}"/>
    <hyperlink ref="D77" r:id="rId76" xr:uid="{5A60E881-4C80-447C-9AE3-F36E03FA09B8}"/>
    <hyperlink ref="D78" r:id="rId77" xr:uid="{1A0641B7-D66F-4C38-A2D4-C6291A8B8217}"/>
    <hyperlink ref="D79" r:id="rId78" xr:uid="{E270B9D1-DEBA-4629-AABF-1F61C8E03B7C}"/>
    <hyperlink ref="D80" r:id="rId79" xr:uid="{4A6AE85E-208F-428D-8680-ABD0E72B2241}"/>
    <hyperlink ref="D81" r:id="rId80" xr:uid="{BED0A003-13FE-4057-AC78-7939E1B94A3A}"/>
    <hyperlink ref="D82" r:id="rId81" xr:uid="{F2CB4295-EA87-4532-923C-9EEEE6A1DF96}"/>
    <hyperlink ref="D83" r:id="rId82" xr:uid="{E876BF2A-7EE4-4DC1-AC5B-867E95509314}"/>
    <hyperlink ref="D84" r:id="rId83" xr:uid="{16A21EAE-B22E-43C4-B42A-5501997F1BED}"/>
    <hyperlink ref="D85" r:id="rId84" xr:uid="{C9312118-0908-48DE-BD54-F47CC4DE96DC}"/>
    <hyperlink ref="D86" r:id="rId85" xr:uid="{265FFC54-575A-4A79-AC82-A0F44FB682E2}"/>
    <hyperlink ref="D88" r:id="rId86" xr:uid="{F45D659F-8A61-4F65-BCDA-A6321816FEB0}"/>
    <hyperlink ref="D89" r:id="rId87" xr:uid="{1A722C3C-C4B8-4CDD-8812-3AD76BED5312}"/>
    <hyperlink ref="D90" r:id="rId88" xr:uid="{C40F4BC1-4274-44CC-9A1D-8DB07FD2EE2A}"/>
    <hyperlink ref="D91" r:id="rId89" xr:uid="{4C1C0590-0BE5-43A4-877C-78552F0089AF}"/>
    <hyperlink ref="D92" r:id="rId90" xr:uid="{9F421052-1790-4C82-B5DE-9B2CF429F662}"/>
    <hyperlink ref="D93" r:id="rId91" xr:uid="{9EC8349B-FEBD-4197-A2EF-732CFB8BD472}"/>
    <hyperlink ref="D94" r:id="rId92" xr:uid="{B7F42602-A587-48D3-9015-9802D5B5FC02}"/>
    <hyperlink ref="D95" r:id="rId93" xr:uid="{045A7FF0-4636-439D-A0A7-693B00117B35}"/>
    <hyperlink ref="D96" r:id="rId94" xr:uid="{7E35E897-A210-4BC5-A82A-92C1D9B24FEC}"/>
    <hyperlink ref="D87" r:id="rId95" xr:uid="{E0839F18-9F32-48C0-911E-3FC528C01921}"/>
    <hyperlink ref="D109" r:id="rId96" xr:uid="{53FA0CDE-A330-4DD3-A8F7-A34490F6D2CA}"/>
    <hyperlink ref="D110" r:id="rId97" xr:uid="{E3FA381B-565B-4F33-B30A-33D1AC733EF2}"/>
    <hyperlink ref="D111" r:id="rId98" xr:uid="{BCE089A1-72A5-484A-8B59-E91627EF4A87}"/>
    <hyperlink ref="D112" r:id="rId99" xr:uid="{7D24ED03-E63F-451E-B0B6-FF585315C185}"/>
    <hyperlink ref="D113" r:id="rId100" xr:uid="{CB861CE8-B5D7-495A-9CD6-9ABD8D76B83B}"/>
    <hyperlink ref="D114" r:id="rId101" xr:uid="{3B81C1D4-260B-4E89-A166-78A0F5051C5A}"/>
    <hyperlink ref="D115" r:id="rId102" xr:uid="{08C1D995-1E1F-47FE-9140-F4802F2D24F0}"/>
  </hyperlinks>
  <pageMargins left="0.7" right="0.7" top="0.75" bottom="0.75" header="0.3" footer="0.3"/>
  <pageSetup paperSize="9" orientation="portrait" r:id="rId1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48FD9-120A-45DA-BE6A-AAAD262AD298}">
  <dimension ref="A1:A4"/>
  <sheetViews>
    <sheetView workbookViewId="0">
      <selection activeCell="F11" sqref="F11"/>
    </sheetView>
  </sheetViews>
  <sheetFormatPr defaultRowHeight="17.25" x14ac:dyDescent="0.35"/>
  <sheetData>
    <row r="1" spans="1:1" x14ac:dyDescent="0.35">
      <c r="A1" t="s">
        <v>23</v>
      </c>
    </row>
    <row r="2" spans="1:1" x14ac:dyDescent="0.35">
      <c r="A2" t="s">
        <v>19</v>
      </c>
    </row>
    <row r="3" spans="1:1" x14ac:dyDescent="0.35">
      <c r="A3" t="s">
        <v>25</v>
      </c>
    </row>
    <row r="4" spans="1:1" x14ac:dyDescent="0.35">
      <c r="A4" t="s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5F49-D9CB-4267-B0D9-BB7F79E92F17}">
  <dimension ref="A1:K101"/>
  <sheetViews>
    <sheetView workbookViewId="0">
      <selection sqref="A1:K101"/>
    </sheetView>
  </sheetViews>
  <sheetFormatPr defaultRowHeight="17.25" x14ac:dyDescent="0.35"/>
  <cols>
    <col min="1" max="1" width="16.875" bestFit="1" customWidth="1" collapsed="1"/>
    <col min="2" max="3" width="16.875" customWidth="1" collapsed="1"/>
    <col min="4" max="4" width="31.875" bestFit="1" customWidth="1" collapsed="1"/>
    <col min="5" max="5" width="31.875" style="7" customWidth="1" collapsed="1"/>
    <col min="6" max="6" width="25.625" style="7" customWidth="1" collapsed="1"/>
    <col min="7" max="7" width="21.125" style="7" customWidth="1" collapsed="1"/>
    <col min="8" max="8" width="24" style="7" bestFit="1" customWidth="1" collapsed="1"/>
    <col min="9" max="9" width="27.625" style="7" bestFit="1" customWidth="1" collapsed="1"/>
    <col min="10" max="10" width="59.5" style="6" customWidth="1" collapsed="1"/>
    <col min="11" max="11" width="100" style="8" customWidth="1" collapsed="1"/>
  </cols>
  <sheetData>
    <row r="1" spans="1:11" x14ac:dyDescent="0.35">
      <c r="A1" s="10" t="s">
        <v>62</v>
      </c>
      <c r="B1" s="10" t="s">
        <v>21</v>
      </c>
      <c r="C1" s="10" t="s">
        <v>73</v>
      </c>
      <c r="D1" s="10" t="s">
        <v>63</v>
      </c>
      <c r="E1" s="11" t="s">
        <v>74</v>
      </c>
      <c r="F1" s="11" t="s">
        <v>68</v>
      </c>
      <c r="G1" s="11" t="s">
        <v>67</v>
      </c>
      <c r="H1" s="11" t="s">
        <v>64</v>
      </c>
      <c r="I1" s="11" t="s">
        <v>65</v>
      </c>
      <c r="J1" s="12" t="s">
        <v>40</v>
      </c>
      <c r="K1" s="13" t="s">
        <v>66</v>
      </c>
    </row>
    <row r="2" spans="1:11" ht="18" customHeight="1" x14ac:dyDescent="0.35">
      <c r="A2" s="14" t="s">
        <v>30</v>
      </c>
      <c r="B2" s="15" t="str">
        <f>IFERROR(VLOOKUP(A2,#REF!,3,FALSE),"")</f>
        <v/>
      </c>
      <c r="C2" s="15" t="str">
        <f>IFERROR(VLOOKUP(A2,#REF!,2,FALSE),"")</f>
        <v/>
      </c>
      <c r="D2" s="15" t="str">
        <f>IFERROR(VLOOKUP(A2,#REF!,4,FALSE),"")</f>
        <v/>
      </c>
      <c r="E2" s="16" t="str">
        <f>IFERROR(VLOOKUP(A2,#REF!,7,FALSE),"")</f>
        <v/>
      </c>
      <c r="F2" s="16" t="str">
        <f>IFERROR(VLOOKUP(A2,#REF!,14,FALSE),"")</f>
        <v/>
      </c>
      <c r="G2" s="16" t="str">
        <f>IFERROR(VLOOKUP(A2,#REF!,16,FALSE),"")</f>
        <v/>
      </c>
      <c r="H2" s="16" t="str">
        <f>IFERROR(VLOOKUP(A2,#REF!,17,FALSE),"")</f>
        <v/>
      </c>
      <c r="I2" s="16" t="str">
        <f>IFERROR(VLOOKUP(A2,#REF!,18,FALSE),"")</f>
        <v/>
      </c>
      <c r="J2" s="17" t="str">
        <f>IFERROR(VLOOKUP(A2,#REF!,15,FALSE),"")</f>
        <v/>
      </c>
      <c r="K2" s="17" t="str">
        <f>IFERROR(VLOOKUP(A2,#REF!,19,FALSE),"")</f>
        <v/>
      </c>
    </row>
    <row r="3" spans="1:11" ht="18" customHeight="1" x14ac:dyDescent="0.35">
      <c r="A3" s="14" t="s">
        <v>31</v>
      </c>
      <c r="B3" s="15" t="str">
        <f>IFERROR(VLOOKUP(A3,#REF!,3,FALSE),"")</f>
        <v/>
      </c>
      <c r="C3" s="15" t="str">
        <f>IFERROR(VLOOKUP(A3,#REF!,2,FALSE),"")</f>
        <v/>
      </c>
      <c r="D3" s="15" t="str">
        <f>IFERROR(VLOOKUP(A3,#REF!,4,FALSE),"")</f>
        <v/>
      </c>
      <c r="E3" s="16" t="str">
        <f>IFERROR(VLOOKUP(A3,#REF!,7,FALSE),"")</f>
        <v/>
      </c>
      <c r="F3" s="16" t="str">
        <f>IFERROR(VLOOKUP(A3,#REF!,14,FALSE),"")</f>
        <v/>
      </c>
      <c r="G3" s="16" t="str">
        <f>IFERROR(VLOOKUP(A3,#REF!,16,FALSE),"")</f>
        <v/>
      </c>
      <c r="H3" s="16" t="str">
        <f>IFERROR(VLOOKUP(A3,#REF!,17,FALSE),"")</f>
        <v/>
      </c>
      <c r="I3" s="16" t="str">
        <f>IFERROR(VLOOKUP(A3,#REF!,18,FALSE),"")</f>
        <v/>
      </c>
      <c r="J3" s="17" t="str">
        <f>IFERROR(VLOOKUP(A3,#REF!,15,FALSE),"")</f>
        <v/>
      </c>
      <c r="K3" s="17" t="str">
        <f>IFERROR(VLOOKUP(A3,#REF!,19,FALSE),"")</f>
        <v/>
      </c>
    </row>
    <row r="4" spans="1:11" ht="18" customHeight="1" x14ac:dyDescent="0.35">
      <c r="A4" s="14" t="s">
        <v>32</v>
      </c>
      <c r="B4" s="15" t="str">
        <f>IFERROR(VLOOKUP(A4,#REF!,3,FALSE),"")</f>
        <v/>
      </c>
      <c r="C4" s="15" t="str">
        <f>IFERROR(VLOOKUP(A4,#REF!,2,FALSE),"")</f>
        <v/>
      </c>
      <c r="D4" s="15" t="str">
        <f>IFERROR(VLOOKUP(A4,#REF!,4,FALSE),"")</f>
        <v/>
      </c>
      <c r="E4" s="16" t="str">
        <f>IFERROR(VLOOKUP(A4,#REF!,7,FALSE),"")</f>
        <v/>
      </c>
      <c r="F4" s="16" t="str">
        <f>IFERROR(VLOOKUP(A4,#REF!,14,FALSE),"")</f>
        <v/>
      </c>
      <c r="G4" s="16" t="str">
        <f>IFERROR(VLOOKUP(A4,#REF!,16,FALSE),"")</f>
        <v/>
      </c>
      <c r="H4" s="16" t="str">
        <f>IFERROR(VLOOKUP(A4,#REF!,17,FALSE),"")</f>
        <v/>
      </c>
      <c r="I4" s="16" t="str">
        <f>IFERROR(VLOOKUP(A4,#REF!,18,FALSE),"")</f>
        <v/>
      </c>
      <c r="J4" s="17" t="str">
        <f>IFERROR(VLOOKUP(A4,#REF!,15,FALSE),"")</f>
        <v/>
      </c>
      <c r="K4" s="17" t="str">
        <f>IFERROR(VLOOKUP(A4,#REF!,19,FALSE),"")</f>
        <v/>
      </c>
    </row>
    <row r="5" spans="1:11" x14ac:dyDescent="0.35">
      <c r="A5" s="14" t="s">
        <v>72</v>
      </c>
      <c r="B5" s="15" t="str">
        <f>IFERROR(VLOOKUP(A5,#REF!,3,FALSE),"")</f>
        <v/>
      </c>
      <c r="C5" s="15" t="str">
        <f>IFERROR(VLOOKUP(A5,#REF!,2,FALSE),"")</f>
        <v/>
      </c>
      <c r="D5" s="15" t="str">
        <f>IFERROR(VLOOKUP(A5,#REF!,4,FALSE),"")</f>
        <v/>
      </c>
      <c r="E5" s="16" t="str">
        <f>IFERROR(VLOOKUP(A5,#REF!,7,FALSE),"")</f>
        <v/>
      </c>
      <c r="F5" s="16" t="str">
        <f>IFERROR(VLOOKUP(A5,#REF!,14,FALSE),"")</f>
        <v/>
      </c>
      <c r="G5" s="16" t="str">
        <f>IFERROR(VLOOKUP(A5,#REF!,16,FALSE),"")</f>
        <v/>
      </c>
      <c r="H5" s="16" t="str">
        <f>IFERROR(VLOOKUP(A5,#REF!,17,FALSE),"")</f>
        <v/>
      </c>
      <c r="I5" s="16" t="str">
        <f>IFERROR(VLOOKUP(A5,#REF!,18,FALSE),"")</f>
        <v/>
      </c>
      <c r="J5" s="17" t="str">
        <f>IFERROR(VLOOKUP(A5,#REF!,15,FALSE),"")</f>
        <v/>
      </c>
      <c r="K5" s="17" t="str">
        <f>IFERROR(VLOOKUP(A5,#REF!,19,FALSE),"")</f>
        <v/>
      </c>
    </row>
    <row r="6" spans="1:11" x14ac:dyDescent="0.35">
      <c r="A6" s="14" t="s">
        <v>75</v>
      </c>
      <c r="B6" s="15" t="str">
        <f>IFERROR(VLOOKUP(A6,#REF!,3,FALSE),"")</f>
        <v/>
      </c>
      <c r="C6" s="15" t="str">
        <f>IFERROR(VLOOKUP(A6,#REF!,2,FALSE),"")</f>
        <v/>
      </c>
      <c r="D6" s="15" t="str">
        <f>IFERROR(VLOOKUP(A6,#REF!,4,FALSE),"")</f>
        <v/>
      </c>
      <c r="E6" s="16" t="str">
        <f>IFERROR(VLOOKUP(A6,#REF!,7,FALSE),"")</f>
        <v/>
      </c>
      <c r="F6" s="16" t="str">
        <f>IFERROR(VLOOKUP(A6,#REF!,14,FALSE),"")</f>
        <v/>
      </c>
      <c r="G6" s="16" t="str">
        <f>IFERROR(VLOOKUP(A6,#REF!,16,FALSE),"")</f>
        <v/>
      </c>
      <c r="H6" s="16" t="str">
        <f>IFERROR(VLOOKUP(A6,#REF!,17,FALSE),"")</f>
        <v/>
      </c>
      <c r="I6" s="16" t="str">
        <f>IFERROR(VLOOKUP(A6,#REF!,18,FALSE),"")</f>
        <v/>
      </c>
      <c r="J6" s="17" t="str">
        <f>IFERROR(VLOOKUP(A6,#REF!,15,FALSE),"")</f>
        <v/>
      </c>
      <c r="K6" s="17" t="str">
        <f>IFERROR(VLOOKUP(A6,#REF!,19,FALSE),"")</f>
        <v/>
      </c>
    </row>
    <row r="7" spans="1:11" x14ac:dyDescent="0.35">
      <c r="A7" s="14" t="s">
        <v>76</v>
      </c>
      <c r="B7" s="15" t="str">
        <f>IFERROR(VLOOKUP(A7,#REF!,3,FALSE),"")</f>
        <v/>
      </c>
      <c r="C7" s="15" t="str">
        <f>IFERROR(VLOOKUP(A7,#REF!,2,FALSE),"")</f>
        <v/>
      </c>
      <c r="D7" s="15" t="str">
        <f>IFERROR(VLOOKUP(A7,#REF!,4,FALSE),"")</f>
        <v/>
      </c>
      <c r="E7" s="16" t="str">
        <f>IFERROR(VLOOKUP(A7,#REF!,7,FALSE),"")</f>
        <v/>
      </c>
      <c r="F7" s="16" t="str">
        <f>IFERROR(VLOOKUP(A7,#REF!,14,FALSE),"")</f>
        <v/>
      </c>
      <c r="G7" s="16" t="str">
        <f>IFERROR(VLOOKUP(A7,#REF!,16,FALSE),"")</f>
        <v/>
      </c>
      <c r="H7" s="16" t="str">
        <f>IFERROR(VLOOKUP(A7,#REF!,17,FALSE),"")</f>
        <v/>
      </c>
      <c r="I7" s="16" t="str">
        <f>IFERROR(VLOOKUP(A7,#REF!,18,FALSE),"")</f>
        <v/>
      </c>
      <c r="J7" s="17" t="str">
        <f>IFERROR(VLOOKUP(A7,#REF!,15,FALSE),"")</f>
        <v/>
      </c>
      <c r="K7" s="17" t="str">
        <f>IFERROR(VLOOKUP(A7,#REF!,19,FALSE),"")</f>
        <v/>
      </c>
    </row>
    <row r="8" spans="1:11" x14ac:dyDescent="0.35">
      <c r="A8" s="14" t="s">
        <v>77</v>
      </c>
      <c r="B8" s="15" t="str">
        <f>IFERROR(VLOOKUP(A8,#REF!,3,FALSE),"")</f>
        <v/>
      </c>
      <c r="C8" s="15" t="str">
        <f>IFERROR(VLOOKUP(A8,#REF!,2,FALSE),"")</f>
        <v/>
      </c>
      <c r="D8" s="15" t="str">
        <f>IFERROR(VLOOKUP(A8,#REF!,4,FALSE),"")</f>
        <v/>
      </c>
      <c r="E8" s="16" t="str">
        <f>IFERROR(VLOOKUP(A8,#REF!,7,FALSE),"")</f>
        <v/>
      </c>
      <c r="F8" s="16" t="str">
        <f>IFERROR(VLOOKUP(A8,#REF!,14,FALSE),"")</f>
        <v/>
      </c>
      <c r="G8" s="16" t="str">
        <f>IFERROR(VLOOKUP(A8,#REF!,16,FALSE),"")</f>
        <v/>
      </c>
      <c r="H8" s="16" t="str">
        <f>IFERROR(VLOOKUP(A8,#REF!,17,FALSE),"")</f>
        <v/>
      </c>
      <c r="I8" s="16" t="str">
        <f>IFERROR(VLOOKUP(A8,#REF!,18,FALSE),"")</f>
        <v/>
      </c>
      <c r="J8" s="17" t="str">
        <f>IFERROR(VLOOKUP(A8,#REF!,15,FALSE),"")</f>
        <v/>
      </c>
      <c r="K8" s="17" t="str">
        <f>IFERROR(VLOOKUP(A8,#REF!,19,FALSE),"")</f>
        <v/>
      </c>
    </row>
    <row r="9" spans="1:11" x14ac:dyDescent="0.35">
      <c r="A9" s="14" t="s">
        <v>78</v>
      </c>
      <c r="B9" s="15" t="str">
        <f>IFERROR(VLOOKUP(A9,#REF!,3,FALSE),"")</f>
        <v/>
      </c>
      <c r="C9" s="15" t="str">
        <f>IFERROR(VLOOKUP(A9,#REF!,2,FALSE),"")</f>
        <v/>
      </c>
      <c r="D9" s="15" t="str">
        <f>IFERROR(VLOOKUP(A9,#REF!,4,FALSE),"")</f>
        <v/>
      </c>
      <c r="E9" s="16" t="str">
        <f>IFERROR(VLOOKUP(A9,#REF!,7,FALSE),"")</f>
        <v/>
      </c>
      <c r="F9" s="16" t="str">
        <f>IFERROR(VLOOKUP(A9,#REF!,14,FALSE),"")</f>
        <v/>
      </c>
      <c r="G9" s="16" t="str">
        <f>IFERROR(VLOOKUP(A9,#REF!,16,FALSE),"")</f>
        <v/>
      </c>
      <c r="H9" s="16" t="str">
        <f>IFERROR(VLOOKUP(A9,#REF!,17,FALSE),"")</f>
        <v/>
      </c>
      <c r="I9" s="16" t="str">
        <f>IFERROR(VLOOKUP(A9,#REF!,18,FALSE),"")</f>
        <v/>
      </c>
      <c r="J9" s="17" t="str">
        <f>IFERROR(VLOOKUP(A9,#REF!,15,FALSE),"")</f>
        <v/>
      </c>
      <c r="K9" s="17" t="str">
        <f>IFERROR(VLOOKUP(A9,#REF!,19,FALSE),"")</f>
        <v/>
      </c>
    </row>
    <row r="10" spans="1:11" x14ac:dyDescent="0.35">
      <c r="A10" s="14" t="s">
        <v>79</v>
      </c>
      <c r="B10" s="15" t="str">
        <f>IFERROR(VLOOKUP(A10,#REF!,3,FALSE),"")</f>
        <v/>
      </c>
      <c r="C10" s="15" t="str">
        <f>IFERROR(VLOOKUP(A10,#REF!,2,FALSE),"")</f>
        <v/>
      </c>
      <c r="D10" s="15" t="str">
        <f>IFERROR(VLOOKUP(A10,#REF!,4,FALSE),"")</f>
        <v/>
      </c>
      <c r="E10" s="16" t="str">
        <f>IFERROR(VLOOKUP(A10,#REF!,7,FALSE),"")</f>
        <v/>
      </c>
      <c r="F10" s="16" t="str">
        <f>IFERROR(VLOOKUP(A10,#REF!,14,FALSE),"")</f>
        <v/>
      </c>
      <c r="G10" s="16" t="str">
        <f>IFERROR(VLOOKUP(A10,#REF!,16,FALSE),"")</f>
        <v/>
      </c>
      <c r="H10" s="16" t="str">
        <f>IFERROR(VLOOKUP(A10,#REF!,17,FALSE),"")</f>
        <v/>
      </c>
      <c r="I10" s="16" t="str">
        <f>IFERROR(VLOOKUP(A10,#REF!,18,FALSE),"")</f>
        <v/>
      </c>
      <c r="J10" s="17" t="str">
        <f>IFERROR(VLOOKUP(A10,#REF!,15,FALSE),"")</f>
        <v/>
      </c>
      <c r="K10" s="17" t="str">
        <f>IFERROR(VLOOKUP(A10,#REF!,19,FALSE),"")</f>
        <v/>
      </c>
    </row>
    <row r="11" spans="1:11" x14ac:dyDescent="0.35">
      <c r="A11" s="14" t="s">
        <v>80</v>
      </c>
      <c r="B11" s="15" t="str">
        <f>IFERROR(VLOOKUP(A11,#REF!,3,FALSE),"")</f>
        <v/>
      </c>
      <c r="C11" s="15" t="str">
        <f>IFERROR(VLOOKUP(A11,#REF!,2,FALSE),"")</f>
        <v/>
      </c>
      <c r="D11" s="15" t="str">
        <f>IFERROR(VLOOKUP(A11,#REF!,4,FALSE),"")</f>
        <v/>
      </c>
      <c r="E11" s="16" t="str">
        <f>IFERROR(VLOOKUP(A11,#REF!,7,FALSE),"")</f>
        <v/>
      </c>
      <c r="F11" s="16" t="str">
        <f>IFERROR(VLOOKUP(A11,#REF!,14,FALSE),"")</f>
        <v/>
      </c>
      <c r="G11" s="16" t="str">
        <f>IFERROR(VLOOKUP(A11,#REF!,16,FALSE),"")</f>
        <v/>
      </c>
      <c r="H11" s="16" t="str">
        <f>IFERROR(VLOOKUP(A11,#REF!,17,FALSE),"")</f>
        <v/>
      </c>
      <c r="I11" s="16" t="str">
        <f>IFERROR(VLOOKUP(A11,#REF!,18,FALSE),"")</f>
        <v/>
      </c>
      <c r="J11" s="17" t="str">
        <f>IFERROR(VLOOKUP(A11,#REF!,15,FALSE),"")</f>
        <v/>
      </c>
      <c r="K11" s="17" t="str">
        <f>IFERROR(VLOOKUP(A11,#REF!,19,FALSE),"")</f>
        <v/>
      </c>
    </row>
    <row r="12" spans="1:11" x14ac:dyDescent="0.35">
      <c r="A12" s="14" t="s">
        <v>81</v>
      </c>
      <c r="B12" s="15" t="str">
        <f>IFERROR(VLOOKUP(A12,#REF!,3,FALSE),"")</f>
        <v/>
      </c>
      <c r="C12" s="15" t="str">
        <f>IFERROR(VLOOKUP(A12,#REF!,2,FALSE),"")</f>
        <v/>
      </c>
      <c r="D12" s="15" t="str">
        <f>IFERROR(VLOOKUP(A12,#REF!,4,FALSE),"")</f>
        <v/>
      </c>
      <c r="E12" s="16" t="str">
        <f>IFERROR(VLOOKUP(A12,#REF!,7,FALSE),"")</f>
        <v/>
      </c>
      <c r="F12" s="16" t="str">
        <f>IFERROR(VLOOKUP(A12,#REF!,14,FALSE),"")</f>
        <v/>
      </c>
      <c r="G12" s="16" t="str">
        <f>IFERROR(VLOOKUP(A12,#REF!,16,FALSE),"")</f>
        <v/>
      </c>
      <c r="H12" s="16" t="str">
        <f>IFERROR(VLOOKUP(A12,#REF!,17,FALSE),"")</f>
        <v/>
      </c>
      <c r="I12" s="16" t="str">
        <f>IFERROR(VLOOKUP(A12,#REF!,18,FALSE),"")</f>
        <v/>
      </c>
      <c r="J12" s="17" t="str">
        <f>IFERROR(VLOOKUP(A12,#REF!,15,FALSE),"")</f>
        <v/>
      </c>
      <c r="K12" s="17" t="str">
        <f>IFERROR(VLOOKUP(A12,#REF!,19,FALSE),"")</f>
        <v/>
      </c>
    </row>
    <row r="13" spans="1:11" x14ac:dyDescent="0.35">
      <c r="A13" s="14" t="s">
        <v>82</v>
      </c>
      <c r="B13" s="15" t="str">
        <f>IFERROR(VLOOKUP(A13,#REF!,3,FALSE),"")</f>
        <v/>
      </c>
      <c r="C13" s="15" t="str">
        <f>IFERROR(VLOOKUP(A13,#REF!,2,FALSE),"")</f>
        <v/>
      </c>
      <c r="D13" s="15" t="str">
        <f>IFERROR(VLOOKUP(A13,#REF!,4,FALSE),"")</f>
        <v/>
      </c>
      <c r="E13" s="16" t="str">
        <f>IFERROR(VLOOKUP(A13,#REF!,7,FALSE),"")</f>
        <v/>
      </c>
      <c r="F13" s="16" t="str">
        <f>IFERROR(VLOOKUP(A13,#REF!,14,FALSE),"")</f>
        <v/>
      </c>
      <c r="G13" s="16" t="str">
        <f>IFERROR(VLOOKUP(A13,#REF!,16,FALSE),"")</f>
        <v/>
      </c>
      <c r="H13" s="16" t="str">
        <f>IFERROR(VLOOKUP(A13,#REF!,17,FALSE),"")</f>
        <v/>
      </c>
      <c r="I13" s="16" t="str">
        <f>IFERROR(VLOOKUP(A13,#REF!,18,FALSE),"")</f>
        <v/>
      </c>
      <c r="J13" s="17" t="str">
        <f>IFERROR(VLOOKUP(A13,#REF!,15,FALSE),"")</f>
        <v/>
      </c>
      <c r="K13" s="17" t="str">
        <f>IFERROR(VLOOKUP(A13,#REF!,19,FALSE),"")</f>
        <v/>
      </c>
    </row>
    <row r="14" spans="1:11" x14ac:dyDescent="0.35">
      <c r="A14" s="14" t="s">
        <v>83</v>
      </c>
      <c r="B14" s="15" t="str">
        <f>IFERROR(VLOOKUP(A14,#REF!,3,FALSE),"")</f>
        <v/>
      </c>
      <c r="C14" s="15" t="str">
        <f>IFERROR(VLOOKUP(A14,#REF!,2,FALSE),"")</f>
        <v/>
      </c>
      <c r="D14" s="15" t="str">
        <f>IFERROR(VLOOKUP(A14,#REF!,4,FALSE),"")</f>
        <v/>
      </c>
      <c r="E14" s="16" t="str">
        <f>IFERROR(VLOOKUP(A14,#REF!,7,FALSE),"")</f>
        <v/>
      </c>
      <c r="F14" s="16" t="str">
        <f>IFERROR(VLOOKUP(A14,#REF!,14,FALSE),"")</f>
        <v/>
      </c>
      <c r="G14" s="16" t="str">
        <f>IFERROR(VLOOKUP(A14,#REF!,16,FALSE),"")</f>
        <v/>
      </c>
      <c r="H14" s="16" t="str">
        <f>IFERROR(VLOOKUP(A14,#REF!,17,FALSE),"")</f>
        <v/>
      </c>
      <c r="I14" s="16" t="str">
        <f>IFERROR(VLOOKUP(A14,#REF!,18,FALSE),"")</f>
        <v/>
      </c>
      <c r="J14" s="17" t="str">
        <f>IFERROR(VLOOKUP(A14,#REF!,15,FALSE),"")</f>
        <v/>
      </c>
      <c r="K14" s="17" t="str">
        <f>IFERROR(VLOOKUP(A14,#REF!,19,FALSE),"")</f>
        <v/>
      </c>
    </row>
    <row r="15" spans="1:11" x14ac:dyDescent="0.35">
      <c r="A15" s="14" t="s">
        <v>84</v>
      </c>
      <c r="B15" s="15" t="str">
        <f>IFERROR(VLOOKUP(A15,#REF!,3,FALSE),"")</f>
        <v/>
      </c>
      <c r="C15" s="15" t="str">
        <f>IFERROR(VLOOKUP(A15,#REF!,2,FALSE),"")</f>
        <v/>
      </c>
      <c r="D15" s="15" t="str">
        <f>IFERROR(VLOOKUP(A15,#REF!,4,FALSE),"")</f>
        <v/>
      </c>
      <c r="E15" s="16" t="str">
        <f>IFERROR(VLOOKUP(A15,#REF!,7,FALSE),"")</f>
        <v/>
      </c>
      <c r="F15" s="16" t="str">
        <f>IFERROR(VLOOKUP(A15,#REF!,14,FALSE),"")</f>
        <v/>
      </c>
      <c r="G15" s="16" t="str">
        <f>IFERROR(VLOOKUP(A15,#REF!,16,FALSE),"")</f>
        <v/>
      </c>
      <c r="H15" s="16" t="str">
        <f>IFERROR(VLOOKUP(A15,#REF!,17,FALSE),"")</f>
        <v/>
      </c>
      <c r="I15" s="16" t="str">
        <f>IFERROR(VLOOKUP(A15,#REF!,18,FALSE),"")</f>
        <v/>
      </c>
      <c r="J15" s="17" t="str">
        <f>IFERROR(VLOOKUP(A15,#REF!,15,FALSE),"")</f>
        <v/>
      </c>
      <c r="K15" s="17" t="str">
        <f>IFERROR(VLOOKUP(A15,#REF!,19,FALSE),"")</f>
        <v/>
      </c>
    </row>
    <row r="16" spans="1:11" x14ac:dyDescent="0.35">
      <c r="A16" s="14" t="s">
        <v>85</v>
      </c>
      <c r="B16" s="15" t="str">
        <f>IFERROR(VLOOKUP(A16,#REF!,3,FALSE),"")</f>
        <v/>
      </c>
      <c r="C16" s="15" t="str">
        <f>IFERROR(VLOOKUP(A16,#REF!,2,FALSE),"")</f>
        <v/>
      </c>
      <c r="D16" s="15" t="str">
        <f>IFERROR(VLOOKUP(A16,#REF!,4,FALSE),"")</f>
        <v/>
      </c>
      <c r="E16" s="16" t="str">
        <f>IFERROR(VLOOKUP(A16,#REF!,7,FALSE),"")</f>
        <v/>
      </c>
      <c r="F16" s="16" t="str">
        <f>IFERROR(VLOOKUP(A16,#REF!,14,FALSE),"")</f>
        <v/>
      </c>
      <c r="G16" s="16" t="str">
        <f>IFERROR(VLOOKUP(A16,#REF!,16,FALSE),"")</f>
        <v/>
      </c>
      <c r="H16" s="16" t="str">
        <f>IFERROR(VLOOKUP(A16,#REF!,17,FALSE),"")</f>
        <v/>
      </c>
      <c r="I16" s="16" t="str">
        <f>IFERROR(VLOOKUP(A16,#REF!,18,FALSE),"")</f>
        <v/>
      </c>
      <c r="J16" s="17" t="str">
        <f>IFERROR(VLOOKUP(A16,#REF!,15,FALSE),"")</f>
        <v/>
      </c>
      <c r="K16" s="17" t="str">
        <f>IFERROR(VLOOKUP(A16,#REF!,19,FALSE),"")</f>
        <v/>
      </c>
    </row>
    <row r="17" spans="1:11" x14ac:dyDescent="0.35">
      <c r="A17" s="14" t="s">
        <v>86</v>
      </c>
      <c r="B17" s="15" t="str">
        <f>IFERROR(VLOOKUP(A17,#REF!,3,FALSE),"")</f>
        <v/>
      </c>
      <c r="C17" s="15" t="str">
        <f>IFERROR(VLOOKUP(A17,#REF!,2,FALSE),"")</f>
        <v/>
      </c>
      <c r="D17" s="15" t="str">
        <f>IFERROR(VLOOKUP(A17,#REF!,4,FALSE),"")</f>
        <v/>
      </c>
      <c r="E17" s="16" t="str">
        <f>IFERROR(VLOOKUP(A17,#REF!,7,FALSE),"")</f>
        <v/>
      </c>
      <c r="F17" s="16" t="str">
        <f>IFERROR(VLOOKUP(A17,#REF!,14,FALSE),"")</f>
        <v/>
      </c>
      <c r="G17" s="16" t="str">
        <f>IFERROR(VLOOKUP(A17,#REF!,16,FALSE),"")</f>
        <v/>
      </c>
      <c r="H17" s="16" t="str">
        <f>IFERROR(VLOOKUP(A17,#REF!,17,FALSE),"")</f>
        <v/>
      </c>
      <c r="I17" s="16" t="str">
        <f>IFERROR(VLOOKUP(A17,#REF!,18,FALSE),"")</f>
        <v/>
      </c>
      <c r="J17" s="17" t="str">
        <f>IFERROR(VLOOKUP(A17,#REF!,15,FALSE),"")</f>
        <v/>
      </c>
      <c r="K17" s="17" t="str">
        <f>IFERROR(VLOOKUP(A17,#REF!,19,FALSE),"")</f>
        <v/>
      </c>
    </row>
    <row r="18" spans="1:11" x14ac:dyDescent="0.35">
      <c r="A18" s="14" t="s">
        <v>87</v>
      </c>
      <c r="B18" s="15" t="str">
        <f>IFERROR(VLOOKUP(A18,#REF!,3,FALSE),"")</f>
        <v/>
      </c>
      <c r="C18" s="15" t="str">
        <f>IFERROR(VLOOKUP(A18,#REF!,2,FALSE),"")</f>
        <v/>
      </c>
      <c r="D18" s="15" t="str">
        <f>IFERROR(VLOOKUP(A18,#REF!,4,FALSE),"")</f>
        <v/>
      </c>
      <c r="E18" s="16" t="str">
        <f>IFERROR(VLOOKUP(A18,#REF!,7,FALSE),"")</f>
        <v/>
      </c>
      <c r="F18" s="16" t="str">
        <f>IFERROR(VLOOKUP(A18,#REF!,14,FALSE),"")</f>
        <v/>
      </c>
      <c r="G18" s="16" t="str">
        <f>IFERROR(VLOOKUP(A18,#REF!,16,FALSE),"")</f>
        <v/>
      </c>
      <c r="H18" s="16" t="str">
        <f>IFERROR(VLOOKUP(A18,#REF!,17,FALSE),"")</f>
        <v/>
      </c>
      <c r="I18" s="16" t="str">
        <f>IFERROR(VLOOKUP(A18,#REF!,18,FALSE),"")</f>
        <v/>
      </c>
      <c r="J18" s="17" t="str">
        <f>IFERROR(VLOOKUP(A18,#REF!,15,FALSE),"")</f>
        <v/>
      </c>
      <c r="K18" s="17" t="str">
        <f>IFERROR(VLOOKUP(A18,#REF!,19,FALSE),"")</f>
        <v/>
      </c>
    </row>
    <row r="19" spans="1:11" x14ac:dyDescent="0.35">
      <c r="A19" s="14" t="s">
        <v>88</v>
      </c>
      <c r="B19" s="15" t="str">
        <f>IFERROR(VLOOKUP(A19,#REF!,3,FALSE),"")</f>
        <v/>
      </c>
      <c r="C19" s="15" t="str">
        <f>IFERROR(VLOOKUP(A19,#REF!,2,FALSE),"")</f>
        <v/>
      </c>
      <c r="D19" s="15" t="str">
        <f>IFERROR(VLOOKUP(A19,#REF!,4,FALSE),"")</f>
        <v/>
      </c>
      <c r="E19" s="16" t="str">
        <f>IFERROR(VLOOKUP(A19,#REF!,7,FALSE),"")</f>
        <v/>
      </c>
      <c r="F19" s="16" t="str">
        <f>IFERROR(VLOOKUP(A19,#REF!,14,FALSE),"")</f>
        <v/>
      </c>
      <c r="G19" s="16" t="str">
        <f>IFERROR(VLOOKUP(A19,#REF!,16,FALSE),"")</f>
        <v/>
      </c>
      <c r="H19" s="16" t="str">
        <f>IFERROR(VLOOKUP(A19,#REF!,17,FALSE),"")</f>
        <v/>
      </c>
      <c r="I19" s="16" t="str">
        <f>IFERROR(VLOOKUP(A19,#REF!,18,FALSE),"")</f>
        <v/>
      </c>
      <c r="J19" s="17" t="str">
        <f>IFERROR(VLOOKUP(A19,#REF!,15,FALSE),"")</f>
        <v/>
      </c>
      <c r="K19" s="17" t="str">
        <f>IFERROR(VLOOKUP(A19,#REF!,19,FALSE),"")</f>
        <v/>
      </c>
    </row>
    <row r="20" spans="1:11" x14ac:dyDescent="0.35">
      <c r="A20" s="14" t="s">
        <v>89</v>
      </c>
      <c r="B20" s="15" t="str">
        <f>IFERROR(VLOOKUP(A20,#REF!,3,FALSE),"")</f>
        <v/>
      </c>
      <c r="C20" s="15" t="str">
        <f>IFERROR(VLOOKUP(A20,#REF!,2,FALSE),"")</f>
        <v/>
      </c>
      <c r="D20" s="15" t="str">
        <f>IFERROR(VLOOKUP(A20,#REF!,4,FALSE),"")</f>
        <v/>
      </c>
      <c r="E20" s="16" t="str">
        <f>IFERROR(VLOOKUP(A20,#REF!,7,FALSE),"")</f>
        <v/>
      </c>
      <c r="F20" s="16" t="str">
        <f>IFERROR(VLOOKUP(A20,#REF!,14,FALSE),"")</f>
        <v/>
      </c>
      <c r="G20" s="16" t="str">
        <f>IFERROR(VLOOKUP(A20,#REF!,16,FALSE),"")</f>
        <v/>
      </c>
      <c r="H20" s="16" t="str">
        <f>IFERROR(VLOOKUP(A20,#REF!,17,FALSE),"")</f>
        <v/>
      </c>
      <c r="I20" s="16" t="str">
        <f>IFERROR(VLOOKUP(A20,#REF!,18,FALSE),"")</f>
        <v/>
      </c>
      <c r="J20" s="17" t="str">
        <f>IFERROR(VLOOKUP(A20,#REF!,15,FALSE),"")</f>
        <v/>
      </c>
      <c r="K20" s="17" t="str">
        <f>IFERROR(VLOOKUP(A20,#REF!,19,FALSE),"")</f>
        <v/>
      </c>
    </row>
    <row r="21" spans="1:11" x14ac:dyDescent="0.35">
      <c r="A21" s="14" t="s">
        <v>90</v>
      </c>
      <c r="B21" s="15" t="str">
        <f>IFERROR(VLOOKUP(A21,#REF!,3,FALSE),"")</f>
        <v/>
      </c>
      <c r="C21" s="15" t="str">
        <f>IFERROR(VLOOKUP(A21,#REF!,2,FALSE),"")</f>
        <v/>
      </c>
      <c r="D21" s="15" t="str">
        <f>IFERROR(VLOOKUP(A21,#REF!,4,FALSE),"")</f>
        <v/>
      </c>
      <c r="E21" s="16" t="str">
        <f>IFERROR(VLOOKUP(A21,#REF!,7,FALSE),"")</f>
        <v/>
      </c>
      <c r="F21" s="16" t="str">
        <f>IFERROR(VLOOKUP(A21,#REF!,14,FALSE),"")</f>
        <v/>
      </c>
      <c r="G21" s="16" t="str">
        <f>IFERROR(VLOOKUP(A21,#REF!,16,FALSE),"")</f>
        <v/>
      </c>
      <c r="H21" s="16" t="str">
        <f>IFERROR(VLOOKUP(A21,#REF!,17,FALSE),"")</f>
        <v/>
      </c>
      <c r="I21" s="16" t="str">
        <f>IFERROR(VLOOKUP(A21,#REF!,18,FALSE),"")</f>
        <v/>
      </c>
      <c r="J21" s="17" t="str">
        <f>IFERROR(VLOOKUP(A21,#REF!,15,FALSE),"")</f>
        <v/>
      </c>
      <c r="K21" s="17" t="str">
        <f>IFERROR(VLOOKUP(A21,#REF!,19,FALSE),"")</f>
        <v/>
      </c>
    </row>
    <row r="22" spans="1:11" x14ac:dyDescent="0.35">
      <c r="A22" s="14" t="s">
        <v>91</v>
      </c>
      <c r="B22" s="15" t="str">
        <f>IFERROR(VLOOKUP(A22,#REF!,3,FALSE),"")</f>
        <v/>
      </c>
      <c r="C22" s="15" t="str">
        <f>IFERROR(VLOOKUP(A22,#REF!,2,FALSE),"")</f>
        <v/>
      </c>
      <c r="D22" s="15" t="str">
        <f>IFERROR(VLOOKUP(A22,#REF!,4,FALSE),"")</f>
        <v/>
      </c>
      <c r="E22" s="16" t="str">
        <f>IFERROR(VLOOKUP(A22,#REF!,7,FALSE),"")</f>
        <v/>
      </c>
      <c r="F22" s="16" t="str">
        <f>IFERROR(VLOOKUP(A22,#REF!,14,FALSE),"")</f>
        <v/>
      </c>
      <c r="G22" s="16" t="str">
        <f>IFERROR(VLOOKUP(A22,#REF!,16,FALSE),"")</f>
        <v/>
      </c>
      <c r="H22" s="16" t="str">
        <f>IFERROR(VLOOKUP(A22,#REF!,17,FALSE),"")</f>
        <v/>
      </c>
      <c r="I22" s="16" t="str">
        <f>IFERROR(VLOOKUP(A22,#REF!,18,FALSE),"")</f>
        <v/>
      </c>
      <c r="J22" s="17" t="str">
        <f>IFERROR(VLOOKUP(A22,#REF!,15,FALSE),"")</f>
        <v/>
      </c>
      <c r="K22" s="17" t="str">
        <f>IFERROR(VLOOKUP(A22,#REF!,19,FALSE),"")</f>
        <v/>
      </c>
    </row>
    <row r="23" spans="1:11" x14ac:dyDescent="0.35">
      <c r="A23" s="14" t="s">
        <v>92</v>
      </c>
      <c r="B23" s="15" t="str">
        <f>IFERROR(VLOOKUP(A23,#REF!,3,FALSE),"")</f>
        <v/>
      </c>
      <c r="C23" s="15" t="str">
        <f>IFERROR(VLOOKUP(A23,#REF!,2,FALSE),"")</f>
        <v/>
      </c>
      <c r="D23" s="15" t="str">
        <f>IFERROR(VLOOKUP(A23,#REF!,4,FALSE),"")</f>
        <v/>
      </c>
      <c r="E23" s="16" t="str">
        <f>IFERROR(VLOOKUP(A23,#REF!,7,FALSE),"")</f>
        <v/>
      </c>
      <c r="F23" s="16" t="str">
        <f>IFERROR(VLOOKUP(A23,#REF!,14,FALSE),"")</f>
        <v/>
      </c>
      <c r="G23" s="16" t="str">
        <f>IFERROR(VLOOKUP(A23,#REF!,16,FALSE),"")</f>
        <v/>
      </c>
      <c r="H23" s="16" t="str">
        <f>IFERROR(VLOOKUP(A23,#REF!,17,FALSE),"")</f>
        <v/>
      </c>
      <c r="I23" s="16" t="str">
        <f>IFERROR(VLOOKUP(A23,#REF!,18,FALSE),"")</f>
        <v/>
      </c>
      <c r="J23" s="17" t="str">
        <f>IFERROR(VLOOKUP(A23,#REF!,15,FALSE),"")</f>
        <v/>
      </c>
      <c r="K23" s="17" t="str">
        <f>IFERROR(VLOOKUP(A23,#REF!,19,FALSE),"")</f>
        <v/>
      </c>
    </row>
    <row r="24" spans="1:11" x14ac:dyDescent="0.35">
      <c r="A24" s="14" t="s">
        <v>93</v>
      </c>
      <c r="B24" s="15" t="str">
        <f>IFERROR(VLOOKUP(A24,#REF!,3,FALSE),"")</f>
        <v/>
      </c>
      <c r="C24" s="15" t="str">
        <f>IFERROR(VLOOKUP(A24,#REF!,2,FALSE),"")</f>
        <v/>
      </c>
      <c r="D24" s="15" t="str">
        <f>IFERROR(VLOOKUP(A24,#REF!,4,FALSE),"")</f>
        <v/>
      </c>
      <c r="E24" s="16" t="str">
        <f>IFERROR(VLOOKUP(A24,#REF!,7,FALSE),"")</f>
        <v/>
      </c>
      <c r="F24" s="16" t="str">
        <f>IFERROR(VLOOKUP(A24,#REF!,14,FALSE),"")</f>
        <v/>
      </c>
      <c r="G24" s="16" t="str">
        <f>IFERROR(VLOOKUP(A24,#REF!,16,FALSE),"")</f>
        <v/>
      </c>
      <c r="H24" s="16" t="str">
        <f>IFERROR(VLOOKUP(A24,#REF!,17,FALSE),"")</f>
        <v/>
      </c>
      <c r="I24" s="16" t="str">
        <f>IFERROR(VLOOKUP(A24,#REF!,18,FALSE),"")</f>
        <v/>
      </c>
      <c r="J24" s="17" t="str">
        <f>IFERROR(VLOOKUP(A24,#REF!,15,FALSE),"")</f>
        <v/>
      </c>
      <c r="K24" s="17" t="str">
        <f>IFERROR(VLOOKUP(A24,#REF!,19,FALSE),"")</f>
        <v/>
      </c>
    </row>
    <row r="25" spans="1:11" x14ac:dyDescent="0.35">
      <c r="A25" s="14" t="s">
        <v>94</v>
      </c>
      <c r="B25" s="15" t="str">
        <f>IFERROR(VLOOKUP(A25,#REF!,3,FALSE),"")</f>
        <v/>
      </c>
      <c r="C25" s="15" t="str">
        <f>IFERROR(VLOOKUP(A25,#REF!,2,FALSE),"")</f>
        <v/>
      </c>
      <c r="D25" s="15" t="str">
        <f>IFERROR(VLOOKUP(A25,#REF!,4,FALSE),"")</f>
        <v/>
      </c>
      <c r="E25" s="16" t="str">
        <f>IFERROR(VLOOKUP(A25,#REF!,7,FALSE),"")</f>
        <v/>
      </c>
      <c r="F25" s="16" t="str">
        <f>IFERROR(VLOOKUP(A25,#REF!,14,FALSE),"")</f>
        <v/>
      </c>
      <c r="G25" s="16" t="str">
        <f>IFERROR(VLOOKUP(A25,#REF!,16,FALSE),"")</f>
        <v/>
      </c>
      <c r="H25" s="16" t="str">
        <f>IFERROR(VLOOKUP(A25,#REF!,17,FALSE),"")</f>
        <v/>
      </c>
      <c r="I25" s="16" t="str">
        <f>IFERROR(VLOOKUP(A25,#REF!,18,FALSE),"")</f>
        <v/>
      </c>
      <c r="J25" s="17" t="str">
        <f>IFERROR(VLOOKUP(A25,#REF!,15,FALSE),"")</f>
        <v/>
      </c>
      <c r="K25" s="17" t="str">
        <f>IFERROR(VLOOKUP(A25,#REF!,19,FALSE),"")</f>
        <v/>
      </c>
    </row>
    <row r="26" spans="1:11" x14ac:dyDescent="0.35">
      <c r="A26" s="14" t="s">
        <v>95</v>
      </c>
      <c r="B26" s="15" t="str">
        <f>IFERROR(VLOOKUP(A26,#REF!,3,FALSE),"")</f>
        <v/>
      </c>
      <c r="C26" s="15" t="str">
        <f>IFERROR(VLOOKUP(A26,#REF!,2,FALSE),"")</f>
        <v/>
      </c>
      <c r="D26" s="15" t="str">
        <f>IFERROR(VLOOKUP(A26,#REF!,4,FALSE),"")</f>
        <v/>
      </c>
      <c r="E26" s="16" t="str">
        <f>IFERROR(VLOOKUP(A26,#REF!,7,FALSE),"")</f>
        <v/>
      </c>
      <c r="F26" s="16" t="str">
        <f>IFERROR(VLOOKUP(A26,#REF!,14,FALSE),"")</f>
        <v/>
      </c>
      <c r="G26" s="16" t="str">
        <f>IFERROR(VLOOKUP(A26,#REF!,16,FALSE),"")</f>
        <v/>
      </c>
      <c r="H26" s="16" t="str">
        <f>IFERROR(VLOOKUP(A26,#REF!,17,FALSE),"")</f>
        <v/>
      </c>
      <c r="I26" s="16" t="str">
        <f>IFERROR(VLOOKUP(A26,#REF!,18,FALSE),"")</f>
        <v/>
      </c>
      <c r="J26" s="17" t="str">
        <f>IFERROR(VLOOKUP(A26,#REF!,15,FALSE),"")</f>
        <v/>
      </c>
      <c r="K26" s="17" t="str">
        <f>IFERROR(VLOOKUP(A26,#REF!,19,FALSE),"")</f>
        <v/>
      </c>
    </row>
    <row r="27" spans="1:11" x14ac:dyDescent="0.35">
      <c r="A27" s="14" t="s">
        <v>96</v>
      </c>
      <c r="B27" s="15" t="str">
        <f>IFERROR(VLOOKUP(A27,#REF!,3,FALSE),"")</f>
        <v/>
      </c>
      <c r="C27" s="15" t="str">
        <f>IFERROR(VLOOKUP(A27,#REF!,2,FALSE),"")</f>
        <v/>
      </c>
      <c r="D27" s="15" t="str">
        <f>IFERROR(VLOOKUP(A27,#REF!,4,FALSE),"")</f>
        <v/>
      </c>
      <c r="E27" s="16" t="str">
        <f>IFERROR(VLOOKUP(A27,#REF!,7,FALSE),"")</f>
        <v/>
      </c>
      <c r="F27" s="16" t="str">
        <f>IFERROR(VLOOKUP(A27,#REF!,14,FALSE),"")</f>
        <v/>
      </c>
      <c r="G27" s="16" t="str">
        <f>IFERROR(VLOOKUP(A27,#REF!,16,FALSE),"")</f>
        <v/>
      </c>
      <c r="H27" s="16" t="str">
        <f>IFERROR(VLOOKUP(A27,#REF!,17,FALSE),"")</f>
        <v/>
      </c>
      <c r="I27" s="16" t="str">
        <f>IFERROR(VLOOKUP(A27,#REF!,18,FALSE),"")</f>
        <v/>
      </c>
      <c r="J27" s="17" t="str">
        <f>IFERROR(VLOOKUP(A27,#REF!,15,FALSE),"")</f>
        <v/>
      </c>
      <c r="K27" s="17" t="str">
        <f>IFERROR(VLOOKUP(A27,#REF!,19,FALSE),"")</f>
        <v/>
      </c>
    </row>
    <row r="28" spans="1:11" x14ac:dyDescent="0.35">
      <c r="A28" s="14" t="s">
        <v>97</v>
      </c>
      <c r="B28" s="15" t="str">
        <f>IFERROR(VLOOKUP(A28,#REF!,3,FALSE),"")</f>
        <v/>
      </c>
      <c r="C28" s="15" t="str">
        <f>IFERROR(VLOOKUP(A28,#REF!,2,FALSE),"")</f>
        <v/>
      </c>
      <c r="D28" s="15" t="str">
        <f>IFERROR(VLOOKUP(A28,#REF!,4,FALSE),"")</f>
        <v/>
      </c>
      <c r="E28" s="16" t="str">
        <f>IFERROR(VLOOKUP(A28,#REF!,7,FALSE),"")</f>
        <v/>
      </c>
      <c r="F28" s="16" t="str">
        <f>IFERROR(VLOOKUP(A28,#REF!,14,FALSE),"")</f>
        <v/>
      </c>
      <c r="G28" s="16" t="str">
        <f>IFERROR(VLOOKUP(A28,#REF!,16,FALSE),"")</f>
        <v/>
      </c>
      <c r="H28" s="16" t="str">
        <f>IFERROR(VLOOKUP(A28,#REF!,17,FALSE),"")</f>
        <v/>
      </c>
      <c r="I28" s="16" t="str">
        <f>IFERROR(VLOOKUP(A28,#REF!,18,FALSE),"")</f>
        <v/>
      </c>
      <c r="J28" s="17" t="str">
        <f>IFERROR(VLOOKUP(A28,#REF!,15,FALSE),"")</f>
        <v/>
      </c>
      <c r="K28" s="17" t="str">
        <f>IFERROR(VLOOKUP(A28,#REF!,19,FALSE),"")</f>
        <v/>
      </c>
    </row>
    <row r="29" spans="1:11" x14ac:dyDescent="0.35">
      <c r="A29" s="14" t="s">
        <v>98</v>
      </c>
      <c r="B29" s="15" t="str">
        <f>IFERROR(VLOOKUP(A29,#REF!,3,FALSE),"")</f>
        <v/>
      </c>
      <c r="C29" s="15" t="str">
        <f>IFERROR(VLOOKUP(A29,#REF!,2,FALSE),"")</f>
        <v/>
      </c>
      <c r="D29" s="15" t="str">
        <f>IFERROR(VLOOKUP(A29,#REF!,4,FALSE),"")</f>
        <v/>
      </c>
      <c r="E29" s="16" t="str">
        <f>IFERROR(VLOOKUP(A29,#REF!,7,FALSE),"")</f>
        <v/>
      </c>
      <c r="F29" s="16" t="str">
        <f>IFERROR(VLOOKUP(A29,#REF!,14,FALSE),"")</f>
        <v/>
      </c>
      <c r="G29" s="16" t="str">
        <f>IFERROR(VLOOKUP(A29,#REF!,16,FALSE),"")</f>
        <v/>
      </c>
      <c r="H29" s="16" t="str">
        <f>IFERROR(VLOOKUP(A29,#REF!,17,FALSE),"")</f>
        <v/>
      </c>
      <c r="I29" s="16" t="str">
        <f>IFERROR(VLOOKUP(A29,#REF!,18,FALSE),"")</f>
        <v/>
      </c>
      <c r="J29" s="17" t="str">
        <f>IFERROR(VLOOKUP(A29,#REF!,15,FALSE),"")</f>
        <v/>
      </c>
      <c r="K29" s="17" t="str">
        <f>IFERROR(VLOOKUP(A29,#REF!,19,FALSE),"")</f>
        <v/>
      </c>
    </row>
    <row r="30" spans="1:11" x14ac:dyDescent="0.35">
      <c r="A30" s="14" t="s">
        <v>99</v>
      </c>
      <c r="B30" s="15" t="str">
        <f>IFERROR(VLOOKUP(A30,#REF!,3,FALSE),"")</f>
        <v/>
      </c>
      <c r="C30" s="15" t="str">
        <f>IFERROR(VLOOKUP(A30,#REF!,2,FALSE),"")</f>
        <v/>
      </c>
      <c r="D30" s="15" t="str">
        <f>IFERROR(VLOOKUP(A30,#REF!,4,FALSE),"")</f>
        <v/>
      </c>
      <c r="E30" s="16" t="str">
        <f>IFERROR(VLOOKUP(A30,#REF!,7,FALSE),"")</f>
        <v/>
      </c>
      <c r="F30" s="16" t="str">
        <f>IFERROR(VLOOKUP(A30,#REF!,14,FALSE),"")</f>
        <v/>
      </c>
      <c r="G30" s="16" t="str">
        <f>IFERROR(VLOOKUP(A30,#REF!,16,FALSE),"")</f>
        <v/>
      </c>
      <c r="H30" s="16" t="str">
        <f>IFERROR(VLOOKUP(A30,#REF!,17,FALSE),"")</f>
        <v/>
      </c>
      <c r="I30" s="16" t="str">
        <f>IFERROR(VLOOKUP(A30,#REF!,18,FALSE),"")</f>
        <v/>
      </c>
      <c r="J30" s="17" t="str">
        <f>IFERROR(VLOOKUP(A30,#REF!,15,FALSE),"")</f>
        <v/>
      </c>
      <c r="K30" s="17" t="str">
        <f>IFERROR(VLOOKUP(A30,#REF!,19,FALSE),"")</f>
        <v/>
      </c>
    </row>
    <row r="31" spans="1:11" x14ac:dyDescent="0.35">
      <c r="A31" s="14" t="s">
        <v>100</v>
      </c>
      <c r="B31" s="15" t="str">
        <f>IFERROR(VLOOKUP(A31,#REF!,3,FALSE),"")</f>
        <v/>
      </c>
      <c r="C31" s="15" t="str">
        <f>IFERROR(VLOOKUP(A31,#REF!,2,FALSE),"")</f>
        <v/>
      </c>
      <c r="D31" s="15" t="str">
        <f>IFERROR(VLOOKUP(A31,#REF!,4,FALSE),"")</f>
        <v/>
      </c>
      <c r="E31" s="16" t="str">
        <f>IFERROR(VLOOKUP(A31,#REF!,7,FALSE),"")</f>
        <v/>
      </c>
      <c r="F31" s="16" t="str">
        <f>IFERROR(VLOOKUP(A31,#REF!,14,FALSE),"")</f>
        <v/>
      </c>
      <c r="G31" s="16" t="str">
        <f>IFERROR(VLOOKUP(A31,#REF!,16,FALSE),"")</f>
        <v/>
      </c>
      <c r="H31" s="16" t="str">
        <f>IFERROR(VLOOKUP(A31,#REF!,17,FALSE),"")</f>
        <v/>
      </c>
      <c r="I31" s="16" t="str">
        <f>IFERROR(VLOOKUP(A31,#REF!,18,FALSE),"")</f>
        <v/>
      </c>
      <c r="J31" s="17" t="str">
        <f>IFERROR(VLOOKUP(A31,#REF!,15,FALSE),"")</f>
        <v/>
      </c>
      <c r="K31" s="17" t="str">
        <f>IFERROR(VLOOKUP(A31,#REF!,19,FALSE),"")</f>
        <v/>
      </c>
    </row>
    <row r="32" spans="1:11" x14ac:dyDescent="0.35">
      <c r="A32" s="14" t="s">
        <v>101</v>
      </c>
      <c r="B32" s="15" t="str">
        <f>IFERROR(VLOOKUP(A32,#REF!,3,FALSE),"")</f>
        <v/>
      </c>
      <c r="C32" s="15" t="str">
        <f>IFERROR(VLOOKUP(A32,#REF!,2,FALSE),"")</f>
        <v/>
      </c>
      <c r="D32" s="15" t="str">
        <f>IFERROR(VLOOKUP(A32,#REF!,4,FALSE),"")</f>
        <v/>
      </c>
      <c r="E32" s="16" t="str">
        <f>IFERROR(VLOOKUP(A32,#REF!,7,FALSE),"")</f>
        <v/>
      </c>
      <c r="F32" s="16" t="str">
        <f>IFERROR(VLOOKUP(A32,#REF!,14,FALSE),"")</f>
        <v/>
      </c>
      <c r="G32" s="16" t="str">
        <f>IFERROR(VLOOKUP(A32,#REF!,16,FALSE),"")</f>
        <v/>
      </c>
      <c r="H32" s="16" t="str">
        <f>IFERROR(VLOOKUP(A32,#REF!,17,FALSE),"")</f>
        <v/>
      </c>
      <c r="I32" s="16" t="str">
        <f>IFERROR(VLOOKUP(A32,#REF!,18,FALSE),"")</f>
        <v/>
      </c>
      <c r="J32" s="17" t="str">
        <f>IFERROR(VLOOKUP(A32,#REF!,15,FALSE),"")</f>
        <v/>
      </c>
      <c r="K32" s="17" t="str">
        <f>IFERROR(VLOOKUP(A32,#REF!,19,FALSE),"")</f>
        <v/>
      </c>
    </row>
    <row r="33" spans="1:11" x14ac:dyDescent="0.35">
      <c r="A33" s="14" t="s">
        <v>102</v>
      </c>
      <c r="B33" s="15" t="str">
        <f>IFERROR(VLOOKUP(A33,#REF!,3,FALSE),"")</f>
        <v/>
      </c>
      <c r="C33" s="15" t="str">
        <f>IFERROR(VLOOKUP(A33,#REF!,2,FALSE),"")</f>
        <v/>
      </c>
      <c r="D33" s="15" t="str">
        <f>IFERROR(VLOOKUP(A33,#REF!,4,FALSE),"")</f>
        <v/>
      </c>
      <c r="E33" s="16" t="str">
        <f>IFERROR(VLOOKUP(A33,#REF!,7,FALSE),"")</f>
        <v/>
      </c>
      <c r="F33" s="16" t="str">
        <f>IFERROR(VLOOKUP(A33,#REF!,14,FALSE),"")</f>
        <v/>
      </c>
      <c r="G33" s="16" t="str">
        <f>IFERROR(VLOOKUP(A33,#REF!,16,FALSE),"")</f>
        <v/>
      </c>
      <c r="H33" s="16" t="str">
        <f>IFERROR(VLOOKUP(A33,#REF!,17,FALSE),"")</f>
        <v/>
      </c>
      <c r="I33" s="16" t="str">
        <f>IFERROR(VLOOKUP(A33,#REF!,18,FALSE),"")</f>
        <v/>
      </c>
      <c r="J33" s="17" t="str">
        <f>IFERROR(VLOOKUP(A33,#REF!,15,FALSE),"")</f>
        <v/>
      </c>
      <c r="K33" s="17" t="str">
        <f>IFERROR(VLOOKUP(A33,#REF!,19,FALSE),"")</f>
        <v/>
      </c>
    </row>
    <row r="34" spans="1:11" x14ac:dyDescent="0.35">
      <c r="A34" s="14" t="s">
        <v>103</v>
      </c>
      <c r="B34" s="15" t="str">
        <f>IFERROR(VLOOKUP(A34,#REF!,3,FALSE),"")</f>
        <v/>
      </c>
      <c r="C34" s="15" t="str">
        <f>IFERROR(VLOOKUP(A34,#REF!,2,FALSE),"")</f>
        <v/>
      </c>
      <c r="D34" s="15" t="str">
        <f>IFERROR(VLOOKUP(A34,#REF!,4,FALSE),"")</f>
        <v/>
      </c>
      <c r="E34" s="16" t="str">
        <f>IFERROR(VLOOKUP(A34,#REF!,7,FALSE),"")</f>
        <v/>
      </c>
      <c r="F34" s="16" t="str">
        <f>IFERROR(VLOOKUP(A34,#REF!,14,FALSE),"")</f>
        <v/>
      </c>
      <c r="G34" s="16" t="str">
        <f>IFERROR(VLOOKUP(A34,#REF!,16,FALSE),"")</f>
        <v/>
      </c>
      <c r="H34" s="16" t="str">
        <f>IFERROR(VLOOKUP(A34,#REF!,17,FALSE),"")</f>
        <v/>
      </c>
      <c r="I34" s="16" t="str">
        <f>IFERROR(VLOOKUP(A34,#REF!,18,FALSE),"")</f>
        <v/>
      </c>
      <c r="J34" s="17" t="str">
        <f>IFERROR(VLOOKUP(A34,#REF!,15,FALSE),"")</f>
        <v/>
      </c>
      <c r="K34" s="17" t="str">
        <f>IFERROR(VLOOKUP(A34,#REF!,19,FALSE),"")</f>
        <v/>
      </c>
    </row>
    <row r="35" spans="1:11" x14ac:dyDescent="0.35">
      <c r="A35" s="14" t="s">
        <v>104</v>
      </c>
      <c r="B35" s="15" t="str">
        <f>IFERROR(VLOOKUP(A35,#REF!,3,FALSE),"")</f>
        <v/>
      </c>
      <c r="C35" s="15" t="str">
        <f>IFERROR(VLOOKUP(A35,#REF!,2,FALSE),"")</f>
        <v/>
      </c>
      <c r="D35" s="15" t="str">
        <f>IFERROR(VLOOKUP(A35,#REF!,4,FALSE),"")</f>
        <v/>
      </c>
      <c r="E35" s="16" t="str">
        <f>IFERROR(VLOOKUP(A35,#REF!,7,FALSE),"")</f>
        <v/>
      </c>
      <c r="F35" s="16" t="str">
        <f>IFERROR(VLOOKUP(A35,#REF!,14,FALSE),"")</f>
        <v/>
      </c>
      <c r="G35" s="16" t="str">
        <f>IFERROR(VLOOKUP(A35,#REF!,16,FALSE),"")</f>
        <v/>
      </c>
      <c r="H35" s="16" t="str">
        <f>IFERROR(VLOOKUP(A35,#REF!,17,FALSE),"")</f>
        <v/>
      </c>
      <c r="I35" s="16" t="str">
        <f>IFERROR(VLOOKUP(A35,#REF!,18,FALSE),"")</f>
        <v/>
      </c>
      <c r="J35" s="17" t="str">
        <f>IFERROR(VLOOKUP(A35,#REF!,15,FALSE),"")</f>
        <v/>
      </c>
      <c r="K35" s="17" t="str">
        <f>IFERROR(VLOOKUP(A35,#REF!,19,FALSE),"")</f>
        <v/>
      </c>
    </row>
    <row r="36" spans="1:11" x14ac:dyDescent="0.35">
      <c r="A36" s="14" t="s">
        <v>105</v>
      </c>
      <c r="B36" s="15" t="str">
        <f>IFERROR(VLOOKUP(A36,#REF!,3,FALSE),"")</f>
        <v/>
      </c>
      <c r="C36" s="15" t="str">
        <f>IFERROR(VLOOKUP(A36,#REF!,2,FALSE),"")</f>
        <v/>
      </c>
      <c r="D36" s="15" t="str">
        <f>IFERROR(VLOOKUP(A36,#REF!,4,FALSE),"")</f>
        <v/>
      </c>
      <c r="E36" s="16" t="str">
        <f>IFERROR(VLOOKUP(A36,#REF!,7,FALSE),"")</f>
        <v/>
      </c>
      <c r="F36" s="16" t="str">
        <f>IFERROR(VLOOKUP(A36,#REF!,14,FALSE),"")</f>
        <v/>
      </c>
      <c r="G36" s="16" t="str">
        <f>IFERROR(VLOOKUP(A36,#REF!,16,FALSE),"")</f>
        <v/>
      </c>
      <c r="H36" s="16" t="str">
        <f>IFERROR(VLOOKUP(A36,#REF!,17,FALSE),"")</f>
        <v/>
      </c>
      <c r="I36" s="16" t="str">
        <f>IFERROR(VLOOKUP(A36,#REF!,18,FALSE),"")</f>
        <v/>
      </c>
      <c r="J36" s="17" t="str">
        <f>IFERROR(VLOOKUP(A36,#REF!,15,FALSE),"")</f>
        <v/>
      </c>
      <c r="K36" s="17" t="str">
        <f>IFERROR(VLOOKUP(A36,#REF!,19,FALSE),"")</f>
        <v/>
      </c>
    </row>
    <row r="37" spans="1:11" x14ac:dyDescent="0.35">
      <c r="A37" s="14" t="s">
        <v>106</v>
      </c>
      <c r="B37" s="15" t="str">
        <f>IFERROR(VLOOKUP(A37,#REF!,3,FALSE),"")</f>
        <v/>
      </c>
      <c r="C37" s="15" t="str">
        <f>IFERROR(VLOOKUP(A37,#REF!,2,FALSE),"")</f>
        <v/>
      </c>
      <c r="D37" s="15" t="str">
        <f>IFERROR(VLOOKUP(A37,#REF!,4,FALSE),"")</f>
        <v/>
      </c>
      <c r="E37" s="16" t="str">
        <f>IFERROR(VLOOKUP(A37,#REF!,7,FALSE),"")</f>
        <v/>
      </c>
      <c r="F37" s="16" t="str">
        <f>IFERROR(VLOOKUP(A37,#REF!,14,FALSE),"")</f>
        <v/>
      </c>
      <c r="G37" s="16" t="str">
        <f>IFERROR(VLOOKUP(A37,#REF!,16,FALSE),"")</f>
        <v/>
      </c>
      <c r="H37" s="16" t="str">
        <f>IFERROR(VLOOKUP(A37,#REF!,17,FALSE),"")</f>
        <v/>
      </c>
      <c r="I37" s="16" t="str">
        <f>IFERROR(VLOOKUP(A37,#REF!,18,FALSE),"")</f>
        <v/>
      </c>
      <c r="J37" s="17" t="str">
        <f>IFERROR(VLOOKUP(A37,#REF!,15,FALSE),"")</f>
        <v/>
      </c>
      <c r="K37" s="17" t="str">
        <f>IFERROR(VLOOKUP(A37,#REF!,19,FALSE),"")</f>
        <v/>
      </c>
    </row>
    <row r="38" spans="1:11" x14ac:dyDescent="0.35">
      <c r="A38" s="14" t="s">
        <v>107</v>
      </c>
      <c r="B38" s="15" t="str">
        <f>IFERROR(VLOOKUP(A38,#REF!,3,FALSE),"")</f>
        <v/>
      </c>
      <c r="C38" s="15" t="str">
        <f>IFERROR(VLOOKUP(A38,#REF!,2,FALSE),"")</f>
        <v/>
      </c>
      <c r="D38" s="15" t="str">
        <f>IFERROR(VLOOKUP(A38,#REF!,4,FALSE),"")</f>
        <v/>
      </c>
      <c r="E38" s="16" t="str">
        <f>IFERROR(VLOOKUP(A38,#REF!,7,FALSE),"")</f>
        <v/>
      </c>
      <c r="F38" s="16" t="str">
        <f>IFERROR(VLOOKUP(A38,#REF!,14,FALSE),"")</f>
        <v/>
      </c>
      <c r="G38" s="16" t="str">
        <f>IFERROR(VLOOKUP(A38,#REF!,16,FALSE),"")</f>
        <v/>
      </c>
      <c r="H38" s="16" t="str">
        <f>IFERROR(VLOOKUP(A38,#REF!,17,FALSE),"")</f>
        <v/>
      </c>
      <c r="I38" s="16" t="str">
        <f>IFERROR(VLOOKUP(A38,#REF!,18,FALSE),"")</f>
        <v/>
      </c>
      <c r="J38" s="17" t="str">
        <f>IFERROR(VLOOKUP(A38,#REF!,15,FALSE),"")</f>
        <v/>
      </c>
      <c r="K38" s="17" t="str">
        <f>IFERROR(VLOOKUP(A38,#REF!,19,FALSE),"")</f>
        <v/>
      </c>
    </row>
    <row r="39" spans="1:11" x14ac:dyDescent="0.35">
      <c r="A39" s="14" t="s">
        <v>108</v>
      </c>
      <c r="B39" s="15" t="str">
        <f>IFERROR(VLOOKUP(A39,#REF!,3,FALSE),"")</f>
        <v/>
      </c>
      <c r="C39" s="15" t="str">
        <f>IFERROR(VLOOKUP(A39,#REF!,2,FALSE),"")</f>
        <v/>
      </c>
      <c r="D39" s="15" t="str">
        <f>IFERROR(VLOOKUP(A39,#REF!,4,FALSE),"")</f>
        <v/>
      </c>
      <c r="E39" s="16" t="str">
        <f>IFERROR(VLOOKUP(A39,#REF!,7,FALSE),"")</f>
        <v/>
      </c>
      <c r="F39" s="16" t="str">
        <f>IFERROR(VLOOKUP(A39,#REF!,14,FALSE),"")</f>
        <v/>
      </c>
      <c r="G39" s="16" t="str">
        <f>IFERROR(VLOOKUP(A39,#REF!,16,FALSE),"")</f>
        <v/>
      </c>
      <c r="H39" s="16" t="str">
        <f>IFERROR(VLOOKUP(A39,#REF!,17,FALSE),"")</f>
        <v/>
      </c>
      <c r="I39" s="16" t="str">
        <f>IFERROR(VLOOKUP(A39,#REF!,18,FALSE),"")</f>
        <v/>
      </c>
      <c r="J39" s="17" t="str">
        <f>IFERROR(VLOOKUP(A39,#REF!,15,FALSE),"")</f>
        <v/>
      </c>
      <c r="K39" s="17" t="str">
        <f>IFERROR(VLOOKUP(A39,#REF!,19,FALSE),"")</f>
        <v/>
      </c>
    </row>
    <row r="40" spans="1:11" x14ac:dyDescent="0.35">
      <c r="A40" s="14" t="s">
        <v>109</v>
      </c>
      <c r="B40" s="15" t="str">
        <f>IFERROR(VLOOKUP(A40,#REF!,3,FALSE),"")</f>
        <v/>
      </c>
      <c r="C40" s="15" t="str">
        <f>IFERROR(VLOOKUP(A40,#REF!,2,FALSE),"")</f>
        <v/>
      </c>
      <c r="D40" s="15" t="str">
        <f>IFERROR(VLOOKUP(A40,#REF!,4,FALSE),"")</f>
        <v/>
      </c>
      <c r="E40" s="16" t="str">
        <f>IFERROR(VLOOKUP(A40,#REF!,7,FALSE),"")</f>
        <v/>
      </c>
      <c r="F40" s="16" t="str">
        <f>IFERROR(VLOOKUP(A40,#REF!,14,FALSE),"")</f>
        <v/>
      </c>
      <c r="G40" s="16" t="str">
        <f>IFERROR(VLOOKUP(A40,#REF!,16,FALSE),"")</f>
        <v/>
      </c>
      <c r="H40" s="16" t="str">
        <f>IFERROR(VLOOKUP(A40,#REF!,17,FALSE),"")</f>
        <v/>
      </c>
      <c r="I40" s="16" t="str">
        <f>IFERROR(VLOOKUP(A40,#REF!,18,FALSE),"")</f>
        <v/>
      </c>
      <c r="J40" s="17" t="str">
        <f>IFERROR(VLOOKUP(A40,#REF!,15,FALSE),"")</f>
        <v/>
      </c>
      <c r="K40" s="17" t="str">
        <f>IFERROR(VLOOKUP(A40,#REF!,19,FALSE),"")</f>
        <v/>
      </c>
    </row>
    <row r="41" spans="1:11" x14ac:dyDescent="0.35">
      <c r="A41" s="14" t="s">
        <v>110</v>
      </c>
      <c r="B41" s="15" t="str">
        <f>IFERROR(VLOOKUP(A41,#REF!,3,FALSE),"")</f>
        <v/>
      </c>
      <c r="C41" s="15" t="str">
        <f>IFERROR(VLOOKUP(A41,#REF!,2,FALSE),"")</f>
        <v/>
      </c>
      <c r="D41" s="15" t="str">
        <f>IFERROR(VLOOKUP(A41,#REF!,4,FALSE),"")</f>
        <v/>
      </c>
      <c r="E41" s="16" t="str">
        <f>IFERROR(VLOOKUP(A41,#REF!,7,FALSE),"")</f>
        <v/>
      </c>
      <c r="F41" s="16" t="str">
        <f>IFERROR(VLOOKUP(A41,#REF!,14,FALSE),"")</f>
        <v/>
      </c>
      <c r="G41" s="16" t="str">
        <f>IFERROR(VLOOKUP(A41,#REF!,16,FALSE),"")</f>
        <v/>
      </c>
      <c r="H41" s="16" t="str">
        <f>IFERROR(VLOOKUP(A41,#REF!,17,FALSE),"")</f>
        <v/>
      </c>
      <c r="I41" s="16" t="str">
        <f>IFERROR(VLOOKUP(A41,#REF!,18,FALSE),"")</f>
        <v/>
      </c>
      <c r="J41" s="17" t="str">
        <f>IFERROR(VLOOKUP(A41,#REF!,15,FALSE),"")</f>
        <v/>
      </c>
      <c r="K41" s="17" t="str">
        <f>IFERROR(VLOOKUP(A41,#REF!,19,FALSE),"")</f>
        <v/>
      </c>
    </row>
    <row r="42" spans="1:11" x14ac:dyDescent="0.35">
      <c r="A42" s="14" t="s">
        <v>111</v>
      </c>
      <c r="B42" s="15" t="str">
        <f>IFERROR(VLOOKUP(A42,#REF!,3,FALSE),"")</f>
        <v/>
      </c>
      <c r="C42" s="15" t="str">
        <f>IFERROR(VLOOKUP(A42,#REF!,2,FALSE),"")</f>
        <v/>
      </c>
      <c r="D42" s="15" t="str">
        <f>IFERROR(VLOOKUP(A42,#REF!,4,FALSE),"")</f>
        <v/>
      </c>
      <c r="E42" s="16" t="str">
        <f>IFERROR(VLOOKUP(A42,#REF!,7,FALSE),"")</f>
        <v/>
      </c>
      <c r="F42" s="16" t="str">
        <f>IFERROR(VLOOKUP(A42,#REF!,14,FALSE),"")</f>
        <v/>
      </c>
      <c r="G42" s="16" t="str">
        <f>IFERROR(VLOOKUP(A42,#REF!,16,FALSE),"")</f>
        <v/>
      </c>
      <c r="H42" s="16" t="str">
        <f>IFERROR(VLOOKUP(A42,#REF!,17,FALSE),"")</f>
        <v/>
      </c>
      <c r="I42" s="16" t="str">
        <f>IFERROR(VLOOKUP(A42,#REF!,18,FALSE),"")</f>
        <v/>
      </c>
      <c r="J42" s="17" t="str">
        <f>IFERROR(VLOOKUP(A42,#REF!,15,FALSE),"")</f>
        <v/>
      </c>
      <c r="K42" s="17" t="str">
        <f>IFERROR(VLOOKUP(A42,#REF!,19,FALSE),"")</f>
        <v/>
      </c>
    </row>
    <row r="43" spans="1:11" x14ac:dyDescent="0.35">
      <c r="A43" s="14" t="s">
        <v>112</v>
      </c>
      <c r="B43" s="15" t="str">
        <f>IFERROR(VLOOKUP(A43,#REF!,3,FALSE),"")</f>
        <v/>
      </c>
      <c r="C43" s="15" t="str">
        <f>IFERROR(VLOOKUP(A43,#REF!,2,FALSE),"")</f>
        <v/>
      </c>
      <c r="D43" s="15" t="str">
        <f>IFERROR(VLOOKUP(A43,#REF!,4,FALSE),"")</f>
        <v/>
      </c>
      <c r="E43" s="16" t="str">
        <f>IFERROR(VLOOKUP(A43,#REF!,7,FALSE),"")</f>
        <v/>
      </c>
      <c r="F43" s="16" t="str">
        <f>IFERROR(VLOOKUP(A43,#REF!,14,FALSE),"")</f>
        <v/>
      </c>
      <c r="G43" s="16" t="str">
        <f>IFERROR(VLOOKUP(A43,#REF!,16,FALSE),"")</f>
        <v/>
      </c>
      <c r="H43" s="16" t="str">
        <f>IFERROR(VLOOKUP(A43,#REF!,17,FALSE),"")</f>
        <v/>
      </c>
      <c r="I43" s="16" t="str">
        <f>IFERROR(VLOOKUP(A43,#REF!,18,FALSE),"")</f>
        <v/>
      </c>
      <c r="J43" s="17" t="str">
        <f>IFERROR(VLOOKUP(A43,#REF!,15,FALSE),"")</f>
        <v/>
      </c>
      <c r="K43" s="17" t="str">
        <f>IFERROR(VLOOKUP(A43,#REF!,19,FALSE),"")</f>
        <v/>
      </c>
    </row>
    <row r="44" spans="1:11" x14ac:dyDescent="0.35">
      <c r="A44" s="14" t="s">
        <v>113</v>
      </c>
      <c r="B44" s="15" t="str">
        <f>IFERROR(VLOOKUP(A44,#REF!,3,FALSE),"")</f>
        <v/>
      </c>
      <c r="C44" s="15" t="str">
        <f>IFERROR(VLOOKUP(A44,#REF!,2,FALSE),"")</f>
        <v/>
      </c>
      <c r="D44" s="15" t="str">
        <f>IFERROR(VLOOKUP(A44,#REF!,4,FALSE),"")</f>
        <v/>
      </c>
      <c r="E44" s="16" t="str">
        <f>IFERROR(VLOOKUP(A44,#REF!,7,FALSE),"")</f>
        <v/>
      </c>
      <c r="F44" s="16" t="str">
        <f>IFERROR(VLOOKUP(A44,#REF!,14,FALSE),"")</f>
        <v/>
      </c>
      <c r="G44" s="16" t="str">
        <f>IFERROR(VLOOKUP(A44,#REF!,16,FALSE),"")</f>
        <v/>
      </c>
      <c r="H44" s="16" t="str">
        <f>IFERROR(VLOOKUP(A44,#REF!,17,FALSE),"")</f>
        <v/>
      </c>
      <c r="I44" s="16" t="str">
        <f>IFERROR(VLOOKUP(A44,#REF!,18,FALSE),"")</f>
        <v/>
      </c>
      <c r="J44" s="17" t="str">
        <f>IFERROR(VLOOKUP(A44,#REF!,15,FALSE),"")</f>
        <v/>
      </c>
      <c r="K44" s="17" t="str">
        <f>IFERROR(VLOOKUP(A44,#REF!,19,FALSE),"")</f>
        <v/>
      </c>
    </row>
    <row r="45" spans="1:11" x14ac:dyDescent="0.35">
      <c r="A45" s="14" t="s">
        <v>114</v>
      </c>
      <c r="B45" s="15" t="str">
        <f>IFERROR(VLOOKUP(A45,#REF!,3,FALSE),"")</f>
        <v/>
      </c>
      <c r="C45" s="15" t="str">
        <f>IFERROR(VLOOKUP(A45,#REF!,2,FALSE),"")</f>
        <v/>
      </c>
      <c r="D45" s="15" t="str">
        <f>IFERROR(VLOOKUP(A45,#REF!,4,FALSE),"")</f>
        <v/>
      </c>
      <c r="E45" s="16" t="str">
        <f>IFERROR(VLOOKUP(A45,#REF!,7,FALSE),"")</f>
        <v/>
      </c>
      <c r="F45" s="16" t="str">
        <f>IFERROR(VLOOKUP(A45,#REF!,14,FALSE),"")</f>
        <v/>
      </c>
      <c r="G45" s="16" t="str">
        <f>IFERROR(VLOOKUP(A45,#REF!,16,FALSE),"")</f>
        <v/>
      </c>
      <c r="H45" s="16" t="str">
        <f>IFERROR(VLOOKUP(A45,#REF!,17,FALSE),"")</f>
        <v/>
      </c>
      <c r="I45" s="16" t="str">
        <f>IFERROR(VLOOKUP(A45,#REF!,18,FALSE),"")</f>
        <v/>
      </c>
      <c r="J45" s="17" t="str">
        <f>IFERROR(VLOOKUP(A45,#REF!,15,FALSE),"")</f>
        <v/>
      </c>
      <c r="K45" s="17" t="str">
        <f>IFERROR(VLOOKUP(A45,#REF!,19,FALSE),"")</f>
        <v/>
      </c>
    </row>
    <row r="46" spans="1:11" x14ac:dyDescent="0.35">
      <c r="A46" s="14" t="s">
        <v>115</v>
      </c>
      <c r="B46" s="15" t="str">
        <f>IFERROR(VLOOKUP(A46,#REF!,3,FALSE),"")</f>
        <v/>
      </c>
      <c r="C46" s="15" t="str">
        <f>IFERROR(VLOOKUP(A46,#REF!,2,FALSE),"")</f>
        <v/>
      </c>
      <c r="D46" s="15" t="str">
        <f>IFERROR(VLOOKUP(A46,#REF!,4,FALSE),"")</f>
        <v/>
      </c>
      <c r="E46" s="16" t="str">
        <f>IFERROR(VLOOKUP(A46,#REF!,7,FALSE),"")</f>
        <v/>
      </c>
      <c r="F46" s="16" t="str">
        <f>IFERROR(VLOOKUP(A46,#REF!,14,FALSE),"")</f>
        <v/>
      </c>
      <c r="G46" s="16" t="str">
        <f>IFERROR(VLOOKUP(A46,#REF!,16,FALSE),"")</f>
        <v/>
      </c>
      <c r="H46" s="16" t="str">
        <f>IFERROR(VLOOKUP(A46,#REF!,17,FALSE),"")</f>
        <v/>
      </c>
      <c r="I46" s="16" t="str">
        <f>IFERROR(VLOOKUP(A46,#REF!,18,FALSE),"")</f>
        <v/>
      </c>
      <c r="J46" s="17" t="str">
        <f>IFERROR(VLOOKUP(A46,#REF!,15,FALSE),"")</f>
        <v/>
      </c>
      <c r="K46" s="17" t="str">
        <f>IFERROR(VLOOKUP(A46,#REF!,19,FALSE),"")</f>
        <v/>
      </c>
    </row>
    <row r="47" spans="1:11" x14ac:dyDescent="0.35">
      <c r="A47" s="14" t="s">
        <v>116</v>
      </c>
      <c r="B47" s="15" t="str">
        <f>IFERROR(VLOOKUP(A47,#REF!,3,FALSE),"")</f>
        <v/>
      </c>
      <c r="C47" s="15" t="str">
        <f>IFERROR(VLOOKUP(A47,#REF!,2,FALSE),"")</f>
        <v/>
      </c>
      <c r="D47" s="15" t="str">
        <f>IFERROR(VLOOKUP(A47,#REF!,4,FALSE),"")</f>
        <v/>
      </c>
      <c r="E47" s="16" t="str">
        <f>IFERROR(VLOOKUP(A47,#REF!,7,FALSE),"")</f>
        <v/>
      </c>
      <c r="F47" s="16" t="str">
        <f>IFERROR(VLOOKUP(A47,#REF!,14,FALSE),"")</f>
        <v/>
      </c>
      <c r="G47" s="16" t="str">
        <f>IFERROR(VLOOKUP(A47,#REF!,16,FALSE),"")</f>
        <v/>
      </c>
      <c r="H47" s="16" t="str">
        <f>IFERROR(VLOOKUP(A47,#REF!,17,FALSE),"")</f>
        <v/>
      </c>
      <c r="I47" s="16" t="str">
        <f>IFERROR(VLOOKUP(A47,#REF!,18,FALSE),"")</f>
        <v/>
      </c>
      <c r="J47" s="17" t="str">
        <f>IFERROR(VLOOKUP(A47,#REF!,15,FALSE),"")</f>
        <v/>
      </c>
      <c r="K47" s="17" t="str">
        <f>IFERROR(VLOOKUP(A47,#REF!,19,FALSE),"")</f>
        <v/>
      </c>
    </row>
    <row r="48" spans="1:11" x14ac:dyDescent="0.35">
      <c r="A48" s="14" t="s">
        <v>117</v>
      </c>
      <c r="B48" s="15" t="str">
        <f>IFERROR(VLOOKUP(A48,#REF!,3,FALSE),"")</f>
        <v/>
      </c>
      <c r="C48" s="15" t="str">
        <f>IFERROR(VLOOKUP(A48,#REF!,2,FALSE),"")</f>
        <v/>
      </c>
      <c r="D48" s="15" t="str">
        <f>IFERROR(VLOOKUP(A48,#REF!,4,FALSE),"")</f>
        <v/>
      </c>
      <c r="E48" s="16" t="str">
        <f>IFERROR(VLOOKUP(A48,#REF!,7,FALSE),"")</f>
        <v/>
      </c>
      <c r="F48" s="16" t="str">
        <f>IFERROR(VLOOKUP(A48,#REF!,14,FALSE),"")</f>
        <v/>
      </c>
      <c r="G48" s="16" t="str">
        <f>IFERROR(VLOOKUP(A48,#REF!,16,FALSE),"")</f>
        <v/>
      </c>
      <c r="H48" s="16" t="str">
        <f>IFERROR(VLOOKUP(A48,#REF!,17,FALSE),"")</f>
        <v/>
      </c>
      <c r="I48" s="16" t="str">
        <f>IFERROR(VLOOKUP(A48,#REF!,18,FALSE),"")</f>
        <v/>
      </c>
      <c r="J48" s="17" t="str">
        <f>IFERROR(VLOOKUP(A48,#REF!,15,FALSE),"")</f>
        <v/>
      </c>
      <c r="K48" s="17" t="str">
        <f>IFERROR(VLOOKUP(A48,#REF!,19,FALSE),"")</f>
        <v/>
      </c>
    </row>
    <row r="49" spans="1:11" x14ac:dyDescent="0.35">
      <c r="A49" s="14" t="s">
        <v>118</v>
      </c>
      <c r="B49" s="15" t="str">
        <f>IFERROR(VLOOKUP(A49,#REF!,3,FALSE),"")</f>
        <v/>
      </c>
      <c r="C49" s="15" t="str">
        <f>IFERROR(VLOOKUP(A49,#REF!,2,FALSE),"")</f>
        <v/>
      </c>
      <c r="D49" s="15" t="str">
        <f>IFERROR(VLOOKUP(A49,#REF!,4,FALSE),"")</f>
        <v/>
      </c>
      <c r="E49" s="16" t="str">
        <f>IFERROR(VLOOKUP(A49,#REF!,7,FALSE),"")</f>
        <v/>
      </c>
      <c r="F49" s="16" t="str">
        <f>IFERROR(VLOOKUP(A49,#REF!,14,FALSE),"")</f>
        <v/>
      </c>
      <c r="G49" s="16" t="str">
        <f>IFERROR(VLOOKUP(A49,#REF!,16,FALSE),"")</f>
        <v/>
      </c>
      <c r="H49" s="16" t="str">
        <f>IFERROR(VLOOKUP(A49,#REF!,17,FALSE),"")</f>
        <v/>
      </c>
      <c r="I49" s="16" t="str">
        <f>IFERROR(VLOOKUP(A49,#REF!,18,FALSE),"")</f>
        <v/>
      </c>
      <c r="J49" s="17" t="str">
        <f>IFERROR(VLOOKUP(A49,#REF!,15,FALSE),"")</f>
        <v/>
      </c>
      <c r="K49" s="17" t="str">
        <f>IFERROR(VLOOKUP(A49,#REF!,19,FALSE),"")</f>
        <v/>
      </c>
    </row>
    <row r="50" spans="1:11" x14ac:dyDescent="0.35">
      <c r="A50" s="14" t="s">
        <v>119</v>
      </c>
      <c r="B50" s="15" t="str">
        <f>IFERROR(VLOOKUP(A50,#REF!,3,FALSE),"")</f>
        <v/>
      </c>
      <c r="C50" s="15" t="str">
        <f>IFERROR(VLOOKUP(A50,#REF!,2,FALSE),"")</f>
        <v/>
      </c>
      <c r="D50" s="15" t="str">
        <f>IFERROR(VLOOKUP(A50,#REF!,4,FALSE),"")</f>
        <v/>
      </c>
      <c r="E50" s="16" t="str">
        <f>IFERROR(VLOOKUP(A50,#REF!,7,FALSE),"")</f>
        <v/>
      </c>
      <c r="F50" s="16" t="str">
        <f>IFERROR(VLOOKUP(A50,#REF!,14,FALSE),"")</f>
        <v/>
      </c>
      <c r="G50" s="16" t="str">
        <f>IFERROR(VLOOKUP(A50,#REF!,16,FALSE),"")</f>
        <v/>
      </c>
      <c r="H50" s="16" t="str">
        <f>IFERROR(VLOOKUP(A50,#REF!,17,FALSE),"")</f>
        <v/>
      </c>
      <c r="I50" s="16" t="str">
        <f>IFERROR(VLOOKUP(A50,#REF!,18,FALSE),"")</f>
        <v/>
      </c>
      <c r="J50" s="17" t="str">
        <f>IFERROR(VLOOKUP(A50,#REF!,15,FALSE),"")</f>
        <v/>
      </c>
      <c r="K50" s="17" t="str">
        <f>IFERROR(VLOOKUP(A50,#REF!,19,FALSE),"")</f>
        <v/>
      </c>
    </row>
    <row r="51" spans="1:11" x14ac:dyDescent="0.35">
      <c r="A51" s="14" t="s">
        <v>120</v>
      </c>
      <c r="B51" s="15" t="str">
        <f>IFERROR(VLOOKUP(A51,#REF!,3,FALSE),"")</f>
        <v/>
      </c>
      <c r="C51" s="15" t="str">
        <f>IFERROR(VLOOKUP(A51,#REF!,2,FALSE),"")</f>
        <v/>
      </c>
      <c r="D51" s="15" t="str">
        <f>IFERROR(VLOOKUP(A51,#REF!,4,FALSE),"")</f>
        <v/>
      </c>
      <c r="E51" s="16" t="str">
        <f>IFERROR(VLOOKUP(A51,#REF!,7,FALSE),"")</f>
        <v/>
      </c>
      <c r="F51" s="16" t="str">
        <f>IFERROR(VLOOKUP(A51,#REF!,14,FALSE),"")</f>
        <v/>
      </c>
      <c r="G51" s="16" t="str">
        <f>IFERROR(VLOOKUP(A51,#REF!,16,FALSE),"")</f>
        <v/>
      </c>
      <c r="H51" s="16" t="str">
        <f>IFERROR(VLOOKUP(A51,#REF!,17,FALSE),"")</f>
        <v/>
      </c>
      <c r="I51" s="16" t="str">
        <f>IFERROR(VLOOKUP(A51,#REF!,18,FALSE),"")</f>
        <v/>
      </c>
      <c r="J51" s="17" t="str">
        <f>IFERROR(VLOOKUP(A51,#REF!,15,FALSE),"")</f>
        <v/>
      </c>
      <c r="K51" s="17" t="str">
        <f>IFERROR(VLOOKUP(A51,#REF!,19,FALSE),"")</f>
        <v/>
      </c>
    </row>
    <row r="52" spans="1:11" x14ac:dyDescent="0.35">
      <c r="A52" s="14" t="s">
        <v>121</v>
      </c>
      <c r="B52" s="15" t="str">
        <f>IFERROR(VLOOKUP(A52,#REF!,3,FALSE),"")</f>
        <v/>
      </c>
      <c r="C52" s="15" t="str">
        <f>IFERROR(VLOOKUP(A52,#REF!,2,FALSE),"")</f>
        <v/>
      </c>
      <c r="D52" s="15" t="str">
        <f>IFERROR(VLOOKUP(A52,#REF!,4,FALSE),"")</f>
        <v/>
      </c>
      <c r="E52" s="16" t="str">
        <f>IFERROR(VLOOKUP(A52,#REF!,7,FALSE),"")</f>
        <v/>
      </c>
      <c r="F52" s="16" t="str">
        <f>IFERROR(VLOOKUP(A52,#REF!,14,FALSE),"")</f>
        <v/>
      </c>
      <c r="G52" s="16" t="str">
        <f>IFERROR(VLOOKUP(A52,#REF!,16,FALSE),"")</f>
        <v/>
      </c>
      <c r="H52" s="16" t="str">
        <f>IFERROR(VLOOKUP(A52,#REF!,17,FALSE),"")</f>
        <v/>
      </c>
      <c r="I52" s="16" t="str">
        <f>IFERROR(VLOOKUP(A52,#REF!,18,FALSE),"")</f>
        <v/>
      </c>
      <c r="J52" s="17" t="str">
        <f>IFERROR(VLOOKUP(A52,#REF!,15,FALSE),"")</f>
        <v/>
      </c>
      <c r="K52" s="17" t="str">
        <f>IFERROR(VLOOKUP(A52,#REF!,19,FALSE),"")</f>
        <v/>
      </c>
    </row>
    <row r="53" spans="1:11" x14ac:dyDescent="0.35">
      <c r="A53" s="14" t="s">
        <v>122</v>
      </c>
      <c r="B53" s="15" t="str">
        <f>IFERROR(VLOOKUP(A53,#REF!,3,FALSE),"")</f>
        <v/>
      </c>
      <c r="C53" s="15" t="str">
        <f>IFERROR(VLOOKUP(A53,#REF!,2,FALSE),"")</f>
        <v/>
      </c>
      <c r="D53" s="15" t="str">
        <f>IFERROR(VLOOKUP(A53,#REF!,4,FALSE),"")</f>
        <v/>
      </c>
      <c r="E53" s="16" t="str">
        <f>IFERROR(VLOOKUP(A53,#REF!,7,FALSE),"")</f>
        <v/>
      </c>
      <c r="F53" s="16" t="str">
        <f>IFERROR(VLOOKUP(A53,#REF!,14,FALSE),"")</f>
        <v/>
      </c>
      <c r="G53" s="16" t="str">
        <f>IFERROR(VLOOKUP(A53,#REF!,16,FALSE),"")</f>
        <v/>
      </c>
      <c r="H53" s="16" t="str">
        <f>IFERROR(VLOOKUP(A53,#REF!,17,FALSE),"")</f>
        <v/>
      </c>
      <c r="I53" s="16" t="str">
        <f>IFERROR(VLOOKUP(A53,#REF!,18,FALSE),"")</f>
        <v/>
      </c>
      <c r="J53" s="17" t="str">
        <f>IFERROR(VLOOKUP(A53,#REF!,15,FALSE),"")</f>
        <v/>
      </c>
      <c r="K53" s="17" t="str">
        <f>IFERROR(VLOOKUP(A53,#REF!,19,FALSE),"")</f>
        <v/>
      </c>
    </row>
    <row r="54" spans="1:11" x14ac:dyDescent="0.35">
      <c r="A54" s="14" t="s">
        <v>123</v>
      </c>
      <c r="B54" s="15" t="str">
        <f>IFERROR(VLOOKUP(A54,#REF!,3,FALSE),"")</f>
        <v/>
      </c>
      <c r="C54" s="15" t="str">
        <f>IFERROR(VLOOKUP(A54,#REF!,2,FALSE),"")</f>
        <v/>
      </c>
      <c r="D54" s="15" t="str">
        <f>IFERROR(VLOOKUP(A54,#REF!,4,FALSE),"")</f>
        <v/>
      </c>
      <c r="E54" s="16" t="str">
        <f>IFERROR(VLOOKUP(A54,#REF!,7,FALSE),"")</f>
        <v/>
      </c>
      <c r="F54" s="16" t="str">
        <f>IFERROR(VLOOKUP(A54,#REF!,14,FALSE),"")</f>
        <v/>
      </c>
      <c r="G54" s="16" t="str">
        <f>IFERROR(VLOOKUP(A54,#REF!,16,FALSE),"")</f>
        <v/>
      </c>
      <c r="H54" s="16" t="str">
        <f>IFERROR(VLOOKUP(A54,#REF!,17,FALSE),"")</f>
        <v/>
      </c>
      <c r="I54" s="16" t="str">
        <f>IFERROR(VLOOKUP(A54,#REF!,18,FALSE),"")</f>
        <v/>
      </c>
      <c r="J54" s="17" t="str">
        <f>IFERROR(VLOOKUP(A54,#REF!,15,FALSE),"")</f>
        <v/>
      </c>
      <c r="K54" s="17" t="str">
        <f>IFERROR(VLOOKUP(A54,#REF!,19,FALSE),"")</f>
        <v/>
      </c>
    </row>
    <row r="55" spans="1:11" x14ac:dyDescent="0.35">
      <c r="A55" s="14" t="s">
        <v>124</v>
      </c>
      <c r="B55" s="15" t="str">
        <f>IFERROR(VLOOKUP(A55,#REF!,3,FALSE),"")</f>
        <v/>
      </c>
      <c r="C55" s="15" t="str">
        <f>IFERROR(VLOOKUP(A55,#REF!,2,FALSE),"")</f>
        <v/>
      </c>
      <c r="D55" s="15" t="str">
        <f>IFERROR(VLOOKUP(A55,#REF!,4,FALSE),"")</f>
        <v/>
      </c>
      <c r="E55" s="16" t="str">
        <f>IFERROR(VLOOKUP(A55,#REF!,7,FALSE),"")</f>
        <v/>
      </c>
      <c r="F55" s="16" t="str">
        <f>IFERROR(VLOOKUP(A55,#REF!,14,FALSE),"")</f>
        <v/>
      </c>
      <c r="G55" s="16" t="str">
        <f>IFERROR(VLOOKUP(A55,#REF!,16,FALSE),"")</f>
        <v/>
      </c>
      <c r="H55" s="16" t="str">
        <f>IFERROR(VLOOKUP(A55,#REF!,17,FALSE),"")</f>
        <v/>
      </c>
      <c r="I55" s="16" t="str">
        <f>IFERROR(VLOOKUP(A55,#REF!,18,FALSE),"")</f>
        <v/>
      </c>
      <c r="J55" s="17" t="str">
        <f>IFERROR(VLOOKUP(A55,#REF!,15,FALSE),"")</f>
        <v/>
      </c>
      <c r="K55" s="17" t="str">
        <f>IFERROR(VLOOKUP(A55,#REF!,19,FALSE),"")</f>
        <v/>
      </c>
    </row>
    <row r="56" spans="1:11" x14ac:dyDescent="0.35">
      <c r="A56" s="14" t="s">
        <v>125</v>
      </c>
      <c r="B56" s="15" t="str">
        <f>IFERROR(VLOOKUP(A56,#REF!,3,FALSE),"")</f>
        <v/>
      </c>
      <c r="C56" s="15" t="str">
        <f>IFERROR(VLOOKUP(A56,#REF!,2,FALSE),"")</f>
        <v/>
      </c>
      <c r="D56" s="15" t="str">
        <f>IFERROR(VLOOKUP(A56,#REF!,4,FALSE),"")</f>
        <v/>
      </c>
      <c r="E56" s="16" t="str">
        <f>IFERROR(VLOOKUP(A56,#REF!,7,FALSE),"")</f>
        <v/>
      </c>
      <c r="F56" s="16" t="str">
        <f>IFERROR(VLOOKUP(A56,#REF!,14,FALSE),"")</f>
        <v/>
      </c>
      <c r="G56" s="16" t="str">
        <f>IFERROR(VLOOKUP(A56,#REF!,16,FALSE),"")</f>
        <v/>
      </c>
      <c r="H56" s="16" t="str">
        <f>IFERROR(VLOOKUP(A56,#REF!,17,FALSE),"")</f>
        <v/>
      </c>
      <c r="I56" s="16" t="str">
        <f>IFERROR(VLOOKUP(A56,#REF!,18,FALSE),"")</f>
        <v/>
      </c>
      <c r="J56" s="17" t="str">
        <f>IFERROR(VLOOKUP(A56,#REF!,15,FALSE),"")</f>
        <v/>
      </c>
      <c r="K56" s="17" t="str">
        <f>IFERROR(VLOOKUP(A56,#REF!,19,FALSE),"")</f>
        <v/>
      </c>
    </row>
    <row r="57" spans="1:11" x14ac:dyDescent="0.35">
      <c r="A57" s="14" t="s">
        <v>126</v>
      </c>
      <c r="B57" s="15" t="str">
        <f>IFERROR(VLOOKUP(A57,#REF!,3,FALSE),"")</f>
        <v/>
      </c>
      <c r="C57" s="15" t="str">
        <f>IFERROR(VLOOKUP(A57,#REF!,2,FALSE),"")</f>
        <v/>
      </c>
      <c r="D57" s="15" t="str">
        <f>IFERROR(VLOOKUP(A57,#REF!,4,FALSE),"")</f>
        <v/>
      </c>
      <c r="E57" s="16" t="str">
        <f>IFERROR(VLOOKUP(A57,#REF!,7,FALSE),"")</f>
        <v/>
      </c>
      <c r="F57" s="16" t="str">
        <f>IFERROR(VLOOKUP(A57,#REF!,14,FALSE),"")</f>
        <v/>
      </c>
      <c r="G57" s="16" t="str">
        <f>IFERROR(VLOOKUP(A57,#REF!,16,FALSE),"")</f>
        <v/>
      </c>
      <c r="H57" s="16" t="str">
        <f>IFERROR(VLOOKUP(A57,#REF!,17,FALSE),"")</f>
        <v/>
      </c>
      <c r="I57" s="16" t="str">
        <f>IFERROR(VLOOKUP(A57,#REF!,18,FALSE),"")</f>
        <v/>
      </c>
      <c r="J57" s="17" t="str">
        <f>IFERROR(VLOOKUP(A57,#REF!,15,FALSE),"")</f>
        <v/>
      </c>
      <c r="K57" s="17" t="str">
        <f>IFERROR(VLOOKUP(A57,#REF!,19,FALSE),"")</f>
        <v/>
      </c>
    </row>
    <row r="58" spans="1:11" x14ac:dyDescent="0.35">
      <c r="A58" s="14" t="s">
        <v>127</v>
      </c>
      <c r="B58" s="15" t="str">
        <f>IFERROR(VLOOKUP(A58,#REF!,3,FALSE),"")</f>
        <v/>
      </c>
      <c r="C58" s="15" t="str">
        <f>IFERROR(VLOOKUP(A58,#REF!,2,FALSE),"")</f>
        <v/>
      </c>
      <c r="D58" s="15" t="str">
        <f>IFERROR(VLOOKUP(A58,#REF!,4,FALSE),"")</f>
        <v/>
      </c>
      <c r="E58" s="16" t="str">
        <f>IFERROR(VLOOKUP(A58,#REF!,7,FALSE),"")</f>
        <v/>
      </c>
      <c r="F58" s="16" t="str">
        <f>IFERROR(VLOOKUP(A58,#REF!,14,FALSE),"")</f>
        <v/>
      </c>
      <c r="G58" s="16" t="str">
        <f>IFERROR(VLOOKUP(A58,#REF!,16,FALSE),"")</f>
        <v/>
      </c>
      <c r="H58" s="16" t="str">
        <f>IFERROR(VLOOKUP(A58,#REF!,17,FALSE),"")</f>
        <v/>
      </c>
      <c r="I58" s="16" t="str">
        <f>IFERROR(VLOOKUP(A58,#REF!,18,FALSE),"")</f>
        <v/>
      </c>
      <c r="J58" s="17" t="str">
        <f>IFERROR(VLOOKUP(A58,#REF!,15,FALSE),"")</f>
        <v/>
      </c>
      <c r="K58" s="17" t="str">
        <f>IFERROR(VLOOKUP(A58,#REF!,19,FALSE),"")</f>
        <v/>
      </c>
    </row>
    <row r="59" spans="1:11" x14ac:dyDescent="0.35">
      <c r="A59" s="14" t="s">
        <v>128</v>
      </c>
      <c r="B59" s="15" t="str">
        <f>IFERROR(VLOOKUP(A59,#REF!,3,FALSE),"")</f>
        <v/>
      </c>
      <c r="C59" s="15" t="str">
        <f>IFERROR(VLOOKUP(A59,#REF!,2,FALSE),"")</f>
        <v/>
      </c>
      <c r="D59" s="15" t="str">
        <f>IFERROR(VLOOKUP(A59,#REF!,4,FALSE),"")</f>
        <v/>
      </c>
      <c r="E59" s="16" t="str">
        <f>IFERROR(VLOOKUP(A59,#REF!,7,FALSE),"")</f>
        <v/>
      </c>
      <c r="F59" s="16" t="str">
        <f>IFERROR(VLOOKUP(A59,#REF!,14,FALSE),"")</f>
        <v/>
      </c>
      <c r="G59" s="16" t="str">
        <f>IFERROR(VLOOKUP(A59,#REF!,16,FALSE),"")</f>
        <v/>
      </c>
      <c r="H59" s="16" t="str">
        <f>IFERROR(VLOOKUP(A59,#REF!,17,FALSE),"")</f>
        <v/>
      </c>
      <c r="I59" s="16" t="str">
        <f>IFERROR(VLOOKUP(A59,#REF!,18,FALSE),"")</f>
        <v/>
      </c>
      <c r="J59" s="17" t="str">
        <f>IFERROR(VLOOKUP(A59,#REF!,15,FALSE),"")</f>
        <v/>
      </c>
      <c r="K59" s="17" t="str">
        <f>IFERROR(VLOOKUP(A59,#REF!,19,FALSE),"")</f>
        <v/>
      </c>
    </row>
    <row r="60" spans="1:11" x14ac:dyDescent="0.35">
      <c r="A60" s="14" t="s">
        <v>129</v>
      </c>
      <c r="B60" s="15" t="str">
        <f>IFERROR(VLOOKUP(A60,#REF!,3,FALSE),"")</f>
        <v/>
      </c>
      <c r="C60" s="15" t="str">
        <f>IFERROR(VLOOKUP(A60,#REF!,2,FALSE),"")</f>
        <v/>
      </c>
      <c r="D60" s="15" t="str">
        <f>IFERROR(VLOOKUP(A60,#REF!,4,FALSE),"")</f>
        <v/>
      </c>
      <c r="E60" s="16" t="str">
        <f>IFERROR(VLOOKUP(A60,#REF!,7,FALSE),"")</f>
        <v/>
      </c>
      <c r="F60" s="16" t="str">
        <f>IFERROR(VLOOKUP(A60,#REF!,14,FALSE),"")</f>
        <v/>
      </c>
      <c r="G60" s="16" t="str">
        <f>IFERROR(VLOOKUP(A60,#REF!,16,FALSE),"")</f>
        <v/>
      </c>
      <c r="H60" s="16" t="str">
        <f>IFERROR(VLOOKUP(A60,#REF!,17,FALSE),"")</f>
        <v/>
      </c>
      <c r="I60" s="16" t="str">
        <f>IFERROR(VLOOKUP(A60,#REF!,18,FALSE),"")</f>
        <v/>
      </c>
      <c r="J60" s="17" t="str">
        <f>IFERROR(VLOOKUP(A60,#REF!,15,FALSE),"")</f>
        <v/>
      </c>
      <c r="K60" s="17" t="str">
        <f>IFERROR(VLOOKUP(A60,#REF!,19,FALSE),"")</f>
        <v/>
      </c>
    </row>
    <row r="61" spans="1:11" x14ac:dyDescent="0.35">
      <c r="A61" s="14" t="s">
        <v>130</v>
      </c>
      <c r="B61" s="15" t="str">
        <f>IFERROR(VLOOKUP(A61,#REF!,3,FALSE),"")</f>
        <v/>
      </c>
      <c r="C61" s="15" t="str">
        <f>IFERROR(VLOOKUP(A61,#REF!,2,FALSE),"")</f>
        <v/>
      </c>
      <c r="D61" s="15" t="str">
        <f>IFERROR(VLOOKUP(A61,#REF!,4,FALSE),"")</f>
        <v/>
      </c>
      <c r="E61" s="16" t="str">
        <f>IFERROR(VLOOKUP(A61,#REF!,7,FALSE),"")</f>
        <v/>
      </c>
      <c r="F61" s="16" t="str">
        <f>IFERROR(VLOOKUP(A61,#REF!,14,FALSE),"")</f>
        <v/>
      </c>
      <c r="G61" s="16" t="str">
        <f>IFERROR(VLOOKUP(A61,#REF!,16,FALSE),"")</f>
        <v/>
      </c>
      <c r="H61" s="16" t="str">
        <f>IFERROR(VLOOKUP(A61,#REF!,17,FALSE),"")</f>
        <v/>
      </c>
      <c r="I61" s="16" t="str">
        <f>IFERROR(VLOOKUP(A61,#REF!,18,FALSE),"")</f>
        <v/>
      </c>
      <c r="J61" s="17" t="str">
        <f>IFERROR(VLOOKUP(A61,#REF!,15,FALSE),"")</f>
        <v/>
      </c>
      <c r="K61" s="17" t="str">
        <f>IFERROR(VLOOKUP(A61,#REF!,19,FALSE),"")</f>
        <v/>
      </c>
    </row>
    <row r="62" spans="1:11" x14ac:dyDescent="0.35">
      <c r="A62" s="14" t="s">
        <v>131</v>
      </c>
      <c r="B62" s="15" t="str">
        <f>IFERROR(VLOOKUP(A62,#REF!,3,FALSE),"")</f>
        <v/>
      </c>
      <c r="C62" s="15" t="str">
        <f>IFERROR(VLOOKUP(A62,#REF!,2,FALSE),"")</f>
        <v/>
      </c>
      <c r="D62" s="15" t="str">
        <f>IFERROR(VLOOKUP(A62,#REF!,4,FALSE),"")</f>
        <v/>
      </c>
      <c r="E62" s="16" t="str">
        <f>IFERROR(VLOOKUP(A62,#REF!,7,FALSE),"")</f>
        <v/>
      </c>
      <c r="F62" s="16" t="str">
        <f>IFERROR(VLOOKUP(A62,#REF!,14,FALSE),"")</f>
        <v/>
      </c>
      <c r="G62" s="16" t="str">
        <f>IFERROR(VLOOKUP(A62,#REF!,16,FALSE),"")</f>
        <v/>
      </c>
      <c r="H62" s="16" t="str">
        <f>IFERROR(VLOOKUP(A62,#REF!,17,FALSE),"")</f>
        <v/>
      </c>
      <c r="I62" s="16" t="str">
        <f>IFERROR(VLOOKUP(A62,#REF!,18,FALSE),"")</f>
        <v/>
      </c>
      <c r="J62" s="17" t="str">
        <f>IFERROR(VLOOKUP(A62,#REF!,15,FALSE),"")</f>
        <v/>
      </c>
      <c r="K62" s="17" t="str">
        <f>IFERROR(VLOOKUP(A62,#REF!,19,FALSE),"")</f>
        <v/>
      </c>
    </row>
    <row r="63" spans="1:11" x14ac:dyDescent="0.35">
      <c r="A63" s="14" t="s">
        <v>132</v>
      </c>
      <c r="B63" s="15" t="str">
        <f>IFERROR(VLOOKUP(A63,#REF!,3,FALSE),"")</f>
        <v/>
      </c>
      <c r="C63" s="15" t="str">
        <f>IFERROR(VLOOKUP(A63,#REF!,2,FALSE),"")</f>
        <v/>
      </c>
      <c r="D63" s="15" t="str">
        <f>IFERROR(VLOOKUP(A63,#REF!,4,FALSE),"")</f>
        <v/>
      </c>
      <c r="E63" s="16" t="str">
        <f>IFERROR(VLOOKUP(A63,#REF!,7,FALSE),"")</f>
        <v/>
      </c>
      <c r="F63" s="16" t="str">
        <f>IFERROR(VLOOKUP(A63,#REF!,14,FALSE),"")</f>
        <v/>
      </c>
      <c r="G63" s="16" t="str">
        <f>IFERROR(VLOOKUP(A63,#REF!,16,FALSE),"")</f>
        <v/>
      </c>
      <c r="H63" s="16" t="str">
        <f>IFERROR(VLOOKUP(A63,#REF!,17,FALSE),"")</f>
        <v/>
      </c>
      <c r="I63" s="16" t="str">
        <f>IFERROR(VLOOKUP(A63,#REF!,18,FALSE),"")</f>
        <v/>
      </c>
      <c r="J63" s="17" t="str">
        <f>IFERROR(VLOOKUP(A63,#REF!,15,FALSE),"")</f>
        <v/>
      </c>
      <c r="K63" s="17" t="str">
        <f>IFERROR(VLOOKUP(A63,#REF!,19,FALSE),"")</f>
        <v/>
      </c>
    </row>
    <row r="64" spans="1:11" x14ac:dyDescent="0.35">
      <c r="A64" s="14" t="s">
        <v>133</v>
      </c>
      <c r="B64" s="15" t="str">
        <f>IFERROR(VLOOKUP(A64,#REF!,3,FALSE),"")</f>
        <v/>
      </c>
      <c r="C64" s="15" t="str">
        <f>IFERROR(VLOOKUP(A64,#REF!,2,FALSE),"")</f>
        <v/>
      </c>
      <c r="D64" s="15" t="str">
        <f>IFERROR(VLOOKUP(A64,#REF!,4,FALSE),"")</f>
        <v/>
      </c>
      <c r="E64" s="16" t="str">
        <f>IFERROR(VLOOKUP(A64,#REF!,7,FALSE),"")</f>
        <v/>
      </c>
      <c r="F64" s="16" t="str">
        <f>IFERROR(VLOOKUP(A64,#REF!,14,FALSE),"")</f>
        <v/>
      </c>
      <c r="G64" s="16" t="str">
        <f>IFERROR(VLOOKUP(A64,#REF!,16,FALSE),"")</f>
        <v/>
      </c>
      <c r="H64" s="16" t="str">
        <f>IFERROR(VLOOKUP(A64,#REF!,17,FALSE),"")</f>
        <v/>
      </c>
      <c r="I64" s="16" t="str">
        <f>IFERROR(VLOOKUP(A64,#REF!,18,FALSE),"")</f>
        <v/>
      </c>
      <c r="J64" s="17" t="str">
        <f>IFERROR(VLOOKUP(A64,#REF!,15,FALSE),"")</f>
        <v/>
      </c>
      <c r="K64" s="17" t="str">
        <f>IFERROR(VLOOKUP(A64,#REF!,19,FALSE),"")</f>
        <v/>
      </c>
    </row>
    <row r="65" spans="1:11" x14ac:dyDescent="0.35">
      <c r="A65" s="14" t="s">
        <v>134</v>
      </c>
      <c r="B65" s="15" t="str">
        <f>IFERROR(VLOOKUP(A65,#REF!,3,FALSE),"")</f>
        <v/>
      </c>
      <c r="C65" s="15" t="str">
        <f>IFERROR(VLOOKUP(A65,#REF!,2,FALSE),"")</f>
        <v/>
      </c>
      <c r="D65" s="15" t="str">
        <f>IFERROR(VLOOKUP(A65,#REF!,4,FALSE),"")</f>
        <v/>
      </c>
      <c r="E65" s="16" t="str">
        <f>IFERROR(VLOOKUP(A65,#REF!,7,FALSE),"")</f>
        <v/>
      </c>
      <c r="F65" s="16" t="str">
        <f>IFERROR(VLOOKUP(A65,#REF!,14,FALSE),"")</f>
        <v/>
      </c>
      <c r="G65" s="16" t="str">
        <f>IFERROR(VLOOKUP(A65,#REF!,16,FALSE),"")</f>
        <v/>
      </c>
      <c r="H65" s="16" t="str">
        <f>IFERROR(VLOOKUP(A65,#REF!,17,FALSE),"")</f>
        <v/>
      </c>
      <c r="I65" s="16" t="str">
        <f>IFERROR(VLOOKUP(A65,#REF!,18,FALSE),"")</f>
        <v/>
      </c>
      <c r="J65" s="17" t="str">
        <f>IFERROR(VLOOKUP(A65,#REF!,15,FALSE),"")</f>
        <v/>
      </c>
      <c r="K65" s="17" t="str">
        <f>IFERROR(VLOOKUP(A65,#REF!,19,FALSE),"")</f>
        <v/>
      </c>
    </row>
    <row r="66" spans="1:11" x14ac:dyDescent="0.35">
      <c r="A66" s="14" t="s">
        <v>135</v>
      </c>
      <c r="B66" s="15" t="str">
        <f>IFERROR(VLOOKUP(A66,#REF!,3,FALSE),"")</f>
        <v/>
      </c>
      <c r="C66" s="15" t="str">
        <f>IFERROR(VLOOKUP(A66,#REF!,2,FALSE),"")</f>
        <v/>
      </c>
      <c r="D66" s="15" t="str">
        <f>IFERROR(VLOOKUP(A66,#REF!,4,FALSE),"")</f>
        <v/>
      </c>
      <c r="E66" s="16" t="str">
        <f>IFERROR(VLOOKUP(A66,#REF!,7,FALSE),"")</f>
        <v/>
      </c>
      <c r="F66" s="16" t="str">
        <f>IFERROR(VLOOKUP(A66,#REF!,14,FALSE),"")</f>
        <v/>
      </c>
      <c r="G66" s="16" t="str">
        <f>IFERROR(VLOOKUP(A66,#REF!,16,FALSE),"")</f>
        <v/>
      </c>
      <c r="H66" s="16" t="str">
        <f>IFERROR(VLOOKUP(A66,#REF!,17,FALSE),"")</f>
        <v/>
      </c>
      <c r="I66" s="16" t="str">
        <f>IFERROR(VLOOKUP(A66,#REF!,18,FALSE),"")</f>
        <v/>
      </c>
      <c r="J66" s="17" t="str">
        <f>IFERROR(VLOOKUP(A66,#REF!,15,FALSE),"")</f>
        <v/>
      </c>
      <c r="K66" s="17" t="str">
        <f>IFERROR(VLOOKUP(A66,#REF!,19,FALSE),"")</f>
        <v/>
      </c>
    </row>
    <row r="67" spans="1:11" x14ac:dyDescent="0.35">
      <c r="A67" s="14" t="s">
        <v>136</v>
      </c>
      <c r="B67" s="15" t="str">
        <f>IFERROR(VLOOKUP(A67,#REF!,3,FALSE),"")</f>
        <v/>
      </c>
      <c r="C67" s="15" t="str">
        <f>IFERROR(VLOOKUP(A67,#REF!,2,FALSE),"")</f>
        <v/>
      </c>
      <c r="D67" s="15" t="str">
        <f>IFERROR(VLOOKUP(A67,#REF!,4,FALSE),"")</f>
        <v/>
      </c>
      <c r="E67" s="16" t="str">
        <f>IFERROR(VLOOKUP(A67,#REF!,7,FALSE),"")</f>
        <v/>
      </c>
      <c r="F67" s="16" t="str">
        <f>IFERROR(VLOOKUP(A67,#REF!,14,FALSE),"")</f>
        <v/>
      </c>
      <c r="G67" s="16" t="str">
        <f>IFERROR(VLOOKUP(A67,#REF!,16,FALSE),"")</f>
        <v/>
      </c>
      <c r="H67" s="16" t="str">
        <f>IFERROR(VLOOKUP(A67,#REF!,17,FALSE),"")</f>
        <v/>
      </c>
      <c r="I67" s="16" t="str">
        <f>IFERROR(VLOOKUP(A67,#REF!,18,FALSE),"")</f>
        <v/>
      </c>
      <c r="J67" s="17" t="str">
        <f>IFERROR(VLOOKUP(A67,#REF!,15,FALSE),"")</f>
        <v/>
      </c>
      <c r="K67" s="17" t="str">
        <f>IFERROR(VLOOKUP(A67,#REF!,19,FALSE),"")</f>
        <v/>
      </c>
    </row>
    <row r="68" spans="1:11" x14ac:dyDescent="0.35">
      <c r="A68" s="14" t="s">
        <v>137</v>
      </c>
      <c r="B68" s="15" t="str">
        <f>IFERROR(VLOOKUP(A68,#REF!,3,FALSE),"")</f>
        <v/>
      </c>
      <c r="C68" s="15" t="str">
        <f>IFERROR(VLOOKUP(A68,#REF!,2,FALSE),"")</f>
        <v/>
      </c>
      <c r="D68" s="15" t="str">
        <f>IFERROR(VLOOKUP(A68,#REF!,4,FALSE),"")</f>
        <v/>
      </c>
      <c r="E68" s="16" t="str">
        <f>IFERROR(VLOOKUP(A68,#REF!,7,FALSE),"")</f>
        <v/>
      </c>
      <c r="F68" s="16" t="str">
        <f>IFERROR(VLOOKUP(A68,#REF!,14,FALSE),"")</f>
        <v/>
      </c>
      <c r="G68" s="16" t="str">
        <f>IFERROR(VLOOKUP(A68,#REF!,16,FALSE),"")</f>
        <v/>
      </c>
      <c r="H68" s="16" t="str">
        <f>IFERROR(VLOOKUP(A68,#REF!,17,FALSE),"")</f>
        <v/>
      </c>
      <c r="I68" s="16" t="str">
        <f>IFERROR(VLOOKUP(A68,#REF!,18,FALSE),"")</f>
        <v/>
      </c>
      <c r="J68" s="17" t="str">
        <f>IFERROR(VLOOKUP(A68,#REF!,15,FALSE),"")</f>
        <v/>
      </c>
      <c r="K68" s="17" t="str">
        <f>IFERROR(VLOOKUP(A68,#REF!,19,FALSE),"")</f>
        <v/>
      </c>
    </row>
    <row r="69" spans="1:11" x14ac:dyDescent="0.35">
      <c r="A69" s="14" t="s">
        <v>138</v>
      </c>
      <c r="B69" s="15" t="str">
        <f>IFERROR(VLOOKUP(A69,#REF!,3,FALSE),"")</f>
        <v/>
      </c>
      <c r="C69" s="15" t="str">
        <f>IFERROR(VLOOKUP(A69,#REF!,2,FALSE),"")</f>
        <v/>
      </c>
      <c r="D69" s="15" t="str">
        <f>IFERROR(VLOOKUP(A69,#REF!,4,FALSE),"")</f>
        <v/>
      </c>
      <c r="E69" s="16" t="str">
        <f>IFERROR(VLOOKUP(A69,#REF!,7,FALSE),"")</f>
        <v/>
      </c>
      <c r="F69" s="16" t="str">
        <f>IFERROR(VLOOKUP(A69,#REF!,14,FALSE),"")</f>
        <v/>
      </c>
      <c r="G69" s="16" t="str">
        <f>IFERROR(VLOOKUP(A69,#REF!,16,FALSE),"")</f>
        <v/>
      </c>
      <c r="H69" s="16" t="str">
        <f>IFERROR(VLOOKUP(A69,#REF!,17,FALSE),"")</f>
        <v/>
      </c>
      <c r="I69" s="16" t="str">
        <f>IFERROR(VLOOKUP(A69,#REF!,18,FALSE),"")</f>
        <v/>
      </c>
      <c r="J69" s="17" t="str">
        <f>IFERROR(VLOOKUP(A69,#REF!,15,FALSE),"")</f>
        <v/>
      </c>
      <c r="K69" s="17" t="str">
        <f>IFERROR(VLOOKUP(A69,#REF!,19,FALSE),"")</f>
        <v/>
      </c>
    </row>
    <row r="70" spans="1:11" x14ac:dyDescent="0.35">
      <c r="A70" s="14" t="s">
        <v>139</v>
      </c>
      <c r="B70" s="15" t="str">
        <f>IFERROR(VLOOKUP(A70,#REF!,3,FALSE),"")</f>
        <v/>
      </c>
      <c r="C70" s="15" t="str">
        <f>IFERROR(VLOOKUP(A70,#REF!,2,FALSE),"")</f>
        <v/>
      </c>
      <c r="D70" s="15" t="str">
        <f>IFERROR(VLOOKUP(A70,#REF!,4,FALSE),"")</f>
        <v/>
      </c>
      <c r="E70" s="16" t="str">
        <f>IFERROR(VLOOKUP(A70,#REF!,7,FALSE),"")</f>
        <v/>
      </c>
      <c r="F70" s="16" t="str">
        <f>IFERROR(VLOOKUP(A70,#REF!,14,FALSE),"")</f>
        <v/>
      </c>
      <c r="G70" s="16" t="str">
        <f>IFERROR(VLOOKUP(A70,#REF!,16,FALSE),"")</f>
        <v/>
      </c>
      <c r="H70" s="16" t="str">
        <f>IFERROR(VLOOKUP(A70,#REF!,17,FALSE),"")</f>
        <v/>
      </c>
      <c r="I70" s="16" t="str">
        <f>IFERROR(VLOOKUP(A70,#REF!,18,FALSE),"")</f>
        <v/>
      </c>
      <c r="J70" s="17" t="str">
        <f>IFERROR(VLOOKUP(A70,#REF!,15,FALSE),"")</f>
        <v/>
      </c>
      <c r="K70" s="17" t="str">
        <f>IFERROR(VLOOKUP(A70,#REF!,19,FALSE),"")</f>
        <v/>
      </c>
    </row>
    <row r="71" spans="1:11" x14ac:dyDescent="0.35">
      <c r="A71" s="14" t="s">
        <v>140</v>
      </c>
      <c r="B71" s="15" t="str">
        <f>IFERROR(VLOOKUP(A71,#REF!,3,FALSE),"")</f>
        <v/>
      </c>
      <c r="C71" s="15" t="str">
        <f>IFERROR(VLOOKUP(A71,#REF!,2,FALSE),"")</f>
        <v/>
      </c>
      <c r="D71" s="15" t="str">
        <f>IFERROR(VLOOKUP(A71,#REF!,4,FALSE),"")</f>
        <v/>
      </c>
      <c r="E71" s="16" t="str">
        <f>IFERROR(VLOOKUP(A71,#REF!,7,FALSE),"")</f>
        <v/>
      </c>
      <c r="F71" s="16" t="str">
        <f>IFERROR(VLOOKUP(A71,#REF!,14,FALSE),"")</f>
        <v/>
      </c>
      <c r="G71" s="16" t="str">
        <f>IFERROR(VLOOKUP(A71,#REF!,16,FALSE),"")</f>
        <v/>
      </c>
      <c r="H71" s="16" t="str">
        <f>IFERROR(VLOOKUP(A71,#REF!,17,FALSE),"")</f>
        <v/>
      </c>
      <c r="I71" s="16" t="str">
        <f>IFERROR(VLOOKUP(A71,#REF!,18,FALSE),"")</f>
        <v/>
      </c>
      <c r="J71" s="17" t="str">
        <f>IFERROR(VLOOKUP(A71,#REF!,15,FALSE),"")</f>
        <v/>
      </c>
      <c r="K71" s="17" t="str">
        <f>IFERROR(VLOOKUP(A71,#REF!,19,FALSE),"")</f>
        <v/>
      </c>
    </row>
    <row r="72" spans="1:11" x14ac:dyDescent="0.35">
      <c r="A72" s="14" t="s">
        <v>141</v>
      </c>
      <c r="B72" s="15" t="str">
        <f>IFERROR(VLOOKUP(A72,#REF!,3,FALSE),"")</f>
        <v/>
      </c>
      <c r="C72" s="15" t="str">
        <f>IFERROR(VLOOKUP(A72,#REF!,2,FALSE),"")</f>
        <v/>
      </c>
      <c r="D72" s="15" t="str">
        <f>IFERROR(VLOOKUP(A72,#REF!,4,FALSE),"")</f>
        <v/>
      </c>
      <c r="E72" s="16" t="str">
        <f>IFERROR(VLOOKUP(A72,#REF!,7,FALSE),"")</f>
        <v/>
      </c>
      <c r="F72" s="16" t="str">
        <f>IFERROR(VLOOKUP(A72,#REF!,14,FALSE),"")</f>
        <v/>
      </c>
      <c r="G72" s="16" t="str">
        <f>IFERROR(VLOOKUP(A72,#REF!,16,FALSE),"")</f>
        <v/>
      </c>
      <c r="H72" s="16" t="str">
        <f>IFERROR(VLOOKUP(A72,#REF!,17,FALSE),"")</f>
        <v/>
      </c>
      <c r="I72" s="16" t="str">
        <f>IFERROR(VLOOKUP(A72,#REF!,18,FALSE),"")</f>
        <v/>
      </c>
      <c r="J72" s="17" t="str">
        <f>IFERROR(VLOOKUP(A72,#REF!,15,FALSE),"")</f>
        <v/>
      </c>
      <c r="K72" s="17" t="str">
        <f>IFERROR(VLOOKUP(A72,#REF!,19,FALSE),"")</f>
        <v/>
      </c>
    </row>
    <row r="73" spans="1:11" x14ac:dyDescent="0.35">
      <c r="A73" s="14" t="s">
        <v>142</v>
      </c>
      <c r="B73" s="15" t="str">
        <f>IFERROR(VLOOKUP(A73,#REF!,3,FALSE),"")</f>
        <v/>
      </c>
      <c r="C73" s="15" t="str">
        <f>IFERROR(VLOOKUP(A73,#REF!,2,FALSE),"")</f>
        <v/>
      </c>
      <c r="D73" s="15" t="str">
        <f>IFERROR(VLOOKUP(A73,#REF!,4,FALSE),"")</f>
        <v/>
      </c>
      <c r="E73" s="16" t="str">
        <f>IFERROR(VLOOKUP(A73,#REF!,7,FALSE),"")</f>
        <v/>
      </c>
      <c r="F73" s="16" t="str">
        <f>IFERROR(VLOOKUP(A73,#REF!,14,FALSE),"")</f>
        <v/>
      </c>
      <c r="G73" s="16" t="str">
        <f>IFERROR(VLOOKUP(A73,#REF!,16,FALSE),"")</f>
        <v/>
      </c>
      <c r="H73" s="16" t="str">
        <f>IFERROR(VLOOKUP(A73,#REF!,17,FALSE),"")</f>
        <v/>
      </c>
      <c r="I73" s="16" t="str">
        <f>IFERROR(VLOOKUP(A73,#REF!,18,FALSE),"")</f>
        <v/>
      </c>
      <c r="J73" s="17" t="str">
        <f>IFERROR(VLOOKUP(A73,#REF!,15,FALSE),"")</f>
        <v/>
      </c>
      <c r="K73" s="17" t="str">
        <f>IFERROR(VLOOKUP(A73,#REF!,19,FALSE),"")</f>
        <v/>
      </c>
    </row>
    <row r="74" spans="1:11" x14ac:dyDescent="0.35">
      <c r="A74" s="14" t="s">
        <v>143</v>
      </c>
      <c r="B74" s="15" t="str">
        <f>IFERROR(VLOOKUP(A74,#REF!,3,FALSE),"")</f>
        <v/>
      </c>
      <c r="C74" s="15" t="str">
        <f>IFERROR(VLOOKUP(A74,#REF!,2,FALSE),"")</f>
        <v/>
      </c>
      <c r="D74" s="15" t="str">
        <f>IFERROR(VLOOKUP(A74,#REF!,4,FALSE),"")</f>
        <v/>
      </c>
      <c r="E74" s="16" t="str">
        <f>IFERROR(VLOOKUP(A74,#REF!,7,FALSE),"")</f>
        <v/>
      </c>
      <c r="F74" s="16" t="str">
        <f>IFERROR(VLOOKUP(A74,#REF!,14,FALSE),"")</f>
        <v/>
      </c>
      <c r="G74" s="16" t="str">
        <f>IFERROR(VLOOKUP(A74,#REF!,16,FALSE),"")</f>
        <v/>
      </c>
      <c r="H74" s="16" t="str">
        <f>IFERROR(VLOOKUP(A74,#REF!,17,FALSE),"")</f>
        <v/>
      </c>
      <c r="I74" s="16" t="str">
        <f>IFERROR(VLOOKUP(A74,#REF!,18,FALSE),"")</f>
        <v/>
      </c>
      <c r="J74" s="17" t="str">
        <f>IFERROR(VLOOKUP(A74,#REF!,15,FALSE),"")</f>
        <v/>
      </c>
      <c r="K74" s="17" t="str">
        <f>IFERROR(VLOOKUP(A74,#REF!,19,FALSE),"")</f>
        <v/>
      </c>
    </row>
    <row r="75" spans="1:11" x14ac:dyDescent="0.35">
      <c r="A75" s="14" t="s">
        <v>144</v>
      </c>
      <c r="B75" s="15" t="str">
        <f>IFERROR(VLOOKUP(A75,#REF!,3,FALSE),"")</f>
        <v/>
      </c>
      <c r="C75" s="15" t="str">
        <f>IFERROR(VLOOKUP(A75,#REF!,2,FALSE),"")</f>
        <v/>
      </c>
      <c r="D75" s="15" t="str">
        <f>IFERROR(VLOOKUP(A75,#REF!,4,FALSE),"")</f>
        <v/>
      </c>
      <c r="E75" s="16" t="str">
        <f>IFERROR(VLOOKUP(A75,#REF!,7,FALSE),"")</f>
        <v/>
      </c>
      <c r="F75" s="16" t="str">
        <f>IFERROR(VLOOKUP(A75,#REF!,14,FALSE),"")</f>
        <v/>
      </c>
      <c r="G75" s="16" t="str">
        <f>IFERROR(VLOOKUP(A75,#REF!,16,FALSE),"")</f>
        <v/>
      </c>
      <c r="H75" s="16" t="str">
        <f>IFERROR(VLOOKUP(A75,#REF!,17,FALSE),"")</f>
        <v/>
      </c>
      <c r="I75" s="16" t="str">
        <f>IFERROR(VLOOKUP(A75,#REF!,18,FALSE),"")</f>
        <v/>
      </c>
      <c r="J75" s="17" t="str">
        <f>IFERROR(VLOOKUP(A75,#REF!,15,FALSE),"")</f>
        <v/>
      </c>
      <c r="K75" s="17" t="str">
        <f>IFERROR(VLOOKUP(A75,#REF!,19,FALSE),"")</f>
        <v/>
      </c>
    </row>
    <row r="76" spans="1:11" x14ac:dyDescent="0.35">
      <c r="A76" s="14" t="s">
        <v>145</v>
      </c>
      <c r="B76" s="15" t="str">
        <f>IFERROR(VLOOKUP(A76,#REF!,3,FALSE),"")</f>
        <v/>
      </c>
      <c r="C76" s="15" t="str">
        <f>IFERROR(VLOOKUP(A76,#REF!,2,FALSE),"")</f>
        <v/>
      </c>
      <c r="D76" s="15" t="str">
        <f>IFERROR(VLOOKUP(A76,#REF!,4,FALSE),"")</f>
        <v/>
      </c>
      <c r="E76" s="16" t="str">
        <f>IFERROR(VLOOKUP(A76,#REF!,7,FALSE),"")</f>
        <v/>
      </c>
      <c r="F76" s="16" t="str">
        <f>IFERROR(VLOOKUP(A76,#REF!,14,FALSE),"")</f>
        <v/>
      </c>
      <c r="G76" s="16" t="str">
        <f>IFERROR(VLOOKUP(A76,#REF!,16,FALSE),"")</f>
        <v/>
      </c>
      <c r="H76" s="16" t="str">
        <f>IFERROR(VLOOKUP(A76,#REF!,17,FALSE),"")</f>
        <v/>
      </c>
      <c r="I76" s="16" t="str">
        <f>IFERROR(VLOOKUP(A76,#REF!,18,FALSE),"")</f>
        <v/>
      </c>
      <c r="J76" s="17" t="str">
        <f>IFERROR(VLOOKUP(A76,#REF!,15,FALSE),"")</f>
        <v/>
      </c>
      <c r="K76" s="17" t="str">
        <f>IFERROR(VLOOKUP(A76,#REF!,19,FALSE),"")</f>
        <v/>
      </c>
    </row>
    <row r="77" spans="1:11" x14ac:dyDescent="0.35">
      <c r="A77" s="14" t="s">
        <v>146</v>
      </c>
      <c r="B77" s="15" t="str">
        <f>IFERROR(VLOOKUP(A77,#REF!,3,FALSE),"")</f>
        <v/>
      </c>
      <c r="C77" s="15" t="str">
        <f>IFERROR(VLOOKUP(A77,#REF!,2,FALSE),"")</f>
        <v/>
      </c>
      <c r="D77" s="15" t="str">
        <f>IFERROR(VLOOKUP(A77,#REF!,4,FALSE),"")</f>
        <v/>
      </c>
      <c r="E77" s="16" t="str">
        <f>IFERROR(VLOOKUP(A77,#REF!,7,FALSE),"")</f>
        <v/>
      </c>
      <c r="F77" s="16" t="str">
        <f>IFERROR(VLOOKUP(A77,#REF!,14,FALSE),"")</f>
        <v/>
      </c>
      <c r="G77" s="16" t="str">
        <f>IFERROR(VLOOKUP(A77,#REF!,16,FALSE),"")</f>
        <v/>
      </c>
      <c r="H77" s="16" t="str">
        <f>IFERROR(VLOOKUP(A77,#REF!,17,FALSE),"")</f>
        <v/>
      </c>
      <c r="I77" s="16" t="str">
        <f>IFERROR(VLOOKUP(A77,#REF!,18,FALSE),"")</f>
        <v/>
      </c>
      <c r="J77" s="17" t="str">
        <f>IFERROR(VLOOKUP(A77,#REF!,15,FALSE),"")</f>
        <v/>
      </c>
      <c r="K77" s="17" t="str">
        <f>IFERROR(VLOOKUP(A77,#REF!,19,FALSE),"")</f>
        <v/>
      </c>
    </row>
    <row r="78" spans="1:11" x14ac:dyDescent="0.35">
      <c r="A78" s="14" t="s">
        <v>147</v>
      </c>
      <c r="B78" s="15" t="str">
        <f>IFERROR(VLOOKUP(A78,#REF!,3,FALSE),"")</f>
        <v/>
      </c>
      <c r="C78" s="15" t="str">
        <f>IFERROR(VLOOKUP(A78,#REF!,2,FALSE),"")</f>
        <v/>
      </c>
      <c r="D78" s="15" t="str">
        <f>IFERROR(VLOOKUP(A78,#REF!,4,FALSE),"")</f>
        <v/>
      </c>
      <c r="E78" s="16" t="str">
        <f>IFERROR(VLOOKUP(A78,#REF!,7,FALSE),"")</f>
        <v/>
      </c>
      <c r="F78" s="16" t="str">
        <f>IFERROR(VLOOKUP(A78,#REF!,14,FALSE),"")</f>
        <v/>
      </c>
      <c r="G78" s="16" t="str">
        <f>IFERROR(VLOOKUP(A78,#REF!,16,FALSE),"")</f>
        <v/>
      </c>
      <c r="H78" s="16" t="str">
        <f>IFERROR(VLOOKUP(A78,#REF!,17,FALSE),"")</f>
        <v/>
      </c>
      <c r="I78" s="16" t="str">
        <f>IFERROR(VLOOKUP(A78,#REF!,18,FALSE),"")</f>
        <v/>
      </c>
      <c r="J78" s="17" t="str">
        <f>IFERROR(VLOOKUP(A78,#REF!,15,FALSE),"")</f>
        <v/>
      </c>
      <c r="K78" s="17" t="str">
        <f>IFERROR(VLOOKUP(A78,#REF!,19,FALSE),"")</f>
        <v/>
      </c>
    </row>
    <row r="79" spans="1:11" x14ac:dyDescent="0.35">
      <c r="A79" s="14" t="s">
        <v>148</v>
      </c>
      <c r="B79" s="15" t="str">
        <f>IFERROR(VLOOKUP(A79,#REF!,3,FALSE),"")</f>
        <v/>
      </c>
      <c r="C79" s="15" t="str">
        <f>IFERROR(VLOOKUP(A79,#REF!,2,FALSE),"")</f>
        <v/>
      </c>
      <c r="D79" s="15" t="str">
        <f>IFERROR(VLOOKUP(A79,#REF!,4,FALSE),"")</f>
        <v/>
      </c>
      <c r="E79" s="16" t="str">
        <f>IFERROR(VLOOKUP(A79,#REF!,7,FALSE),"")</f>
        <v/>
      </c>
      <c r="F79" s="16" t="str">
        <f>IFERROR(VLOOKUP(A79,#REF!,14,FALSE),"")</f>
        <v/>
      </c>
      <c r="G79" s="16" t="str">
        <f>IFERROR(VLOOKUP(A79,#REF!,16,FALSE),"")</f>
        <v/>
      </c>
      <c r="H79" s="16" t="str">
        <f>IFERROR(VLOOKUP(A79,#REF!,17,FALSE),"")</f>
        <v/>
      </c>
      <c r="I79" s="16" t="str">
        <f>IFERROR(VLOOKUP(A79,#REF!,18,FALSE),"")</f>
        <v/>
      </c>
      <c r="J79" s="17" t="str">
        <f>IFERROR(VLOOKUP(A79,#REF!,15,FALSE),"")</f>
        <v/>
      </c>
      <c r="K79" s="17" t="str">
        <f>IFERROR(VLOOKUP(A79,#REF!,19,FALSE),"")</f>
        <v/>
      </c>
    </row>
    <row r="80" spans="1:11" x14ac:dyDescent="0.35">
      <c r="A80" s="14" t="s">
        <v>149</v>
      </c>
      <c r="B80" s="15" t="str">
        <f>IFERROR(VLOOKUP(A80,#REF!,3,FALSE),"")</f>
        <v/>
      </c>
      <c r="C80" s="15" t="str">
        <f>IFERROR(VLOOKUP(A80,#REF!,2,FALSE),"")</f>
        <v/>
      </c>
      <c r="D80" s="15" t="str">
        <f>IFERROR(VLOOKUP(A80,#REF!,4,FALSE),"")</f>
        <v/>
      </c>
      <c r="E80" s="16" t="str">
        <f>IFERROR(VLOOKUP(A80,#REF!,7,FALSE),"")</f>
        <v/>
      </c>
      <c r="F80" s="16" t="str">
        <f>IFERROR(VLOOKUP(A80,#REF!,14,FALSE),"")</f>
        <v/>
      </c>
      <c r="G80" s="16" t="str">
        <f>IFERROR(VLOOKUP(A80,#REF!,16,FALSE),"")</f>
        <v/>
      </c>
      <c r="H80" s="16" t="str">
        <f>IFERROR(VLOOKUP(A80,#REF!,17,FALSE),"")</f>
        <v/>
      </c>
      <c r="I80" s="16" t="str">
        <f>IFERROR(VLOOKUP(A80,#REF!,18,FALSE),"")</f>
        <v/>
      </c>
      <c r="J80" s="17" t="str">
        <f>IFERROR(VLOOKUP(A80,#REF!,15,FALSE),"")</f>
        <v/>
      </c>
      <c r="K80" s="17" t="str">
        <f>IFERROR(VLOOKUP(A80,#REF!,19,FALSE),"")</f>
        <v/>
      </c>
    </row>
    <row r="81" spans="1:11" x14ac:dyDescent="0.35">
      <c r="A81" s="14" t="s">
        <v>150</v>
      </c>
      <c r="B81" s="15" t="str">
        <f>IFERROR(VLOOKUP(A81,#REF!,3,FALSE),"")</f>
        <v/>
      </c>
      <c r="C81" s="15" t="str">
        <f>IFERROR(VLOOKUP(A81,#REF!,2,FALSE),"")</f>
        <v/>
      </c>
      <c r="D81" s="15" t="str">
        <f>IFERROR(VLOOKUP(A81,#REF!,4,FALSE),"")</f>
        <v/>
      </c>
      <c r="E81" s="16" t="str">
        <f>IFERROR(VLOOKUP(A81,#REF!,7,FALSE),"")</f>
        <v/>
      </c>
      <c r="F81" s="16" t="str">
        <f>IFERROR(VLOOKUP(A81,#REF!,14,FALSE),"")</f>
        <v/>
      </c>
      <c r="G81" s="16" t="str">
        <f>IFERROR(VLOOKUP(A81,#REF!,16,FALSE),"")</f>
        <v/>
      </c>
      <c r="H81" s="16" t="str">
        <f>IFERROR(VLOOKUP(A81,#REF!,17,FALSE),"")</f>
        <v/>
      </c>
      <c r="I81" s="16" t="str">
        <f>IFERROR(VLOOKUP(A81,#REF!,18,FALSE),"")</f>
        <v/>
      </c>
      <c r="J81" s="17" t="str">
        <f>IFERROR(VLOOKUP(A81,#REF!,15,FALSE),"")</f>
        <v/>
      </c>
      <c r="K81" s="17" t="str">
        <f>IFERROR(VLOOKUP(A81,#REF!,19,FALSE),"")</f>
        <v/>
      </c>
    </row>
    <row r="82" spans="1:11" x14ac:dyDescent="0.35">
      <c r="A82" s="14" t="s">
        <v>151</v>
      </c>
      <c r="B82" s="15" t="str">
        <f>IFERROR(VLOOKUP(A82,#REF!,3,FALSE),"")</f>
        <v/>
      </c>
      <c r="C82" s="15" t="str">
        <f>IFERROR(VLOOKUP(A82,#REF!,2,FALSE),"")</f>
        <v/>
      </c>
      <c r="D82" s="15" t="str">
        <f>IFERROR(VLOOKUP(A82,#REF!,4,FALSE),"")</f>
        <v/>
      </c>
      <c r="E82" s="16" t="str">
        <f>IFERROR(VLOOKUP(A82,#REF!,7,FALSE),"")</f>
        <v/>
      </c>
      <c r="F82" s="16" t="str">
        <f>IFERROR(VLOOKUP(A82,#REF!,14,FALSE),"")</f>
        <v/>
      </c>
      <c r="G82" s="16" t="str">
        <f>IFERROR(VLOOKUP(A82,#REF!,16,FALSE),"")</f>
        <v/>
      </c>
      <c r="H82" s="16" t="str">
        <f>IFERROR(VLOOKUP(A82,#REF!,17,FALSE),"")</f>
        <v/>
      </c>
      <c r="I82" s="16" t="str">
        <f>IFERROR(VLOOKUP(A82,#REF!,18,FALSE),"")</f>
        <v/>
      </c>
      <c r="J82" s="17" t="str">
        <f>IFERROR(VLOOKUP(A82,#REF!,15,FALSE),"")</f>
        <v/>
      </c>
      <c r="K82" s="17" t="str">
        <f>IFERROR(VLOOKUP(A82,#REF!,19,FALSE),"")</f>
        <v/>
      </c>
    </row>
    <row r="83" spans="1:11" x14ac:dyDescent="0.35">
      <c r="A83" s="14" t="s">
        <v>152</v>
      </c>
      <c r="B83" s="15" t="str">
        <f>IFERROR(VLOOKUP(A83,#REF!,3,FALSE),"")</f>
        <v/>
      </c>
      <c r="C83" s="15" t="str">
        <f>IFERROR(VLOOKUP(A83,#REF!,2,FALSE),"")</f>
        <v/>
      </c>
      <c r="D83" s="15" t="str">
        <f>IFERROR(VLOOKUP(A83,#REF!,4,FALSE),"")</f>
        <v/>
      </c>
      <c r="E83" s="16" t="str">
        <f>IFERROR(VLOOKUP(A83,#REF!,7,FALSE),"")</f>
        <v/>
      </c>
      <c r="F83" s="16" t="str">
        <f>IFERROR(VLOOKUP(A83,#REF!,14,FALSE),"")</f>
        <v/>
      </c>
      <c r="G83" s="16" t="str">
        <f>IFERROR(VLOOKUP(A83,#REF!,16,FALSE),"")</f>
        <v/>
      </c>
      <c r="H83" s="16" t="str">
        <f>IFERROR(VLOOKUP(A83,#REF!,17,FALSE),"")</f>
        <v/>
      </c>
      <c r="I83" s="16" t="str">
        <f>IFERROR(VLOOKUP(A83,#REF!,18,FALSE),"")</f>
        <v/>
      </c>
      <c r="J83" s="17" t="str">
        <f>IFERROR(VLOOKUP(A83,#REF!,15,FALSE),"")</f>
        <v/>
      </c>
      <c r="K83" s="17" t="str">
        <f>IFERROR(VLOOKUP(A83,#REF!,19,FALSE),"")</f>
        <v/>
      </c>
    </row>
    <row r="84" spans="1:11" x14ac:dyDescent="0.35">
      <c r="A84" s="14" t="s">
        <v>153</v>
      </c>
      <c r="B84" s="15" t="str">
        <f>IFERROR(VLOOKUP(A84,#REF!,3,FALSE),"")</f>
        <v/>
      </c>
      <c r="C84" s="15" t="str">
        <f>IFERROR(VLOOKUP(A84,#REF!,2,FALSE),"")</f>
        <v/>
      </c>
      <c r="D84" s="15" t="str">
        <f>IFERROR(VLOOKUP(A84,#REF!,4,FALSE),"")</f>
        <v/>
      </c>
      <c r="E84" s="16" t="str">
        <f>IFERROR(VLOOKUP(A84,#REF!,7,FALSE),"")</f>
        <v/>
      </c>
      <c r="F84" s="16" t="str">
        <f>IFERROR(VLOOKUP(A84,#REF!,14,FALSE),"")</f>
        <v/>
      </c>
      <c r="G84" s="16" t="str">
        <f>IFERROR(VLOOKUP(A84,#REF!,16,FALSE),"")</f>
        <v/>
      </c>
      <c r="H84" s="16" t="str">
        <f>IFERROR(VLOOKUP(A84,#REF!,17,FALSE),"")</f>
        <v/>
      </c>
      <c r="I84" s="16" t="str">
        <f>IFERROR(VLOOKUP(A84,#REF!,18,FALSE),"")</f>
        <v/>
      </c>
      <c r="J84" s="17" t="str">
        <f>IFERROR(VLOOKUP(A84,#REF!,15,FALSE),"")</f>
        <v/>
      </c>
      <c r="K84" s="17" t="str">
        <f>IFERROR(VLOOKUP(A84,#REF!,19,FALSE),"")</f>
        <v/>
      </c>
    </row>
    <row r="85" spans="1:11" x14ac:dyDescent="0.35">
      <c r="A85" s="14" t="s">
        <v>154</v>
      </c>
      <c r="B85" s="15" t="str">
        <f>IFERROR(VLOOKUP(A85,#REF!,3,FALSE),"")</f>
        <v/>
      </c>
      <c r="C85" s="15" t="str">
        <f>IFERROR(VLOOKUP(A85,#REF!,2,FALSE),"")</f>
        <v/>
      </c>
      <c r="D85" s="15" t="str">
        <f>IFERROR(VLOOKUP(A85,#REF!,4,FALSE),"")</f>
        <v/>
      </c>
      <c r="E85" s="16" t="str">
        <f>IFERROR(VLOOKUP(A85,#REF!,7,FALSE),"")</f>
        <v/>
      </c>
      <c r="F85" s="16" t="str">
        <f>IFERROR(VLOOKUP(A85,#REF!,14,FALSE),"")</f>
        <v/>
      </c>
      <c r="G85" s="16" t="str">
        <f>IFERROR(VLOOKUP(A85,#REF!,16,FALSE),"")</f>
        <v/>
      </c>
      <c r="H85" s="16" t="str">
        <f>IFERROR(VLOOKUP(A85,#REF!,17,FALSE),"")</f>
        <v/>
      </c>
      <c r="I85" s="16" t="str">
        <f>IFERROR(VLOOKUP(A85,#REF!,18,FALSE),"")</f>
        <v/>
      </c>
      <c r="J85" s="17" t="str">
        <f>IFERROR(VLOOKUP(A85,#REF!,15,FALSE),"")</f>
        <v/>
      </c>
      <c r="K85" s="17" t="str">
        <f>IFERROR(VLOOKUP(A85,#REF!,19,FALSE),"")</f>
        <v/>
      </c>
    </row>
    <row r="86" spans="1:11" x14ac:dyDescent="0.35">
      <c r="A86" s="14" t="s">
        <v>155</v>
      </c>
      <c r="B86" s="15" t="str">
        <f>IFERROR(VLOOKUP(A86,#REF!,3,FALSE),"")</f>
        <v/>
      </c>
      <c r="C86" s="15" t="str">
        <f>IFERROR(VLOOKUP(A86,#REF!,2,FALSE),"")</f>
        <v/>
      </c>
      <c r="D86" s="15" t="str">
        <f>IFERROR(VLOOKUP(A86,#REF!,4,FALSE),"")</f>
        <v/>
      </c>
      <c r="E86" s="16" t="str">
        <f>IFERROR(VLOOKUP(A86,#REF!,7,FALSE),"")</f>
        <v/>
      </c>
      <c r="F86" s="16" t="str">
        <f>IFERROR(VLOOKUP(A86,#REF!,14,FALSE),"")</f>
        <v/>
      </c>
      <c r="G86" s="16" t="str">
        <f>IFERROR(VLOOKUP(A86,#REF!,16,FALSE),"")</f>
        <v/>
      </c>
      <c r="H86" s="16" t="str">
        <f>IFERROR(VLOOKUP(A86,#REF!,17,FALSE),"")</f>
        <v/>
      </c>
      <c r="I86" s="16" t="str">
        <f>IFERROR(VLOOKUP(A86,#REF!,18,FALSE),"")</f>
        <v/>
      </c>
      <c r="J86" s="17" t="str">
        <f>IFERROR(VLOOKUP(A86,#REF!,15,FALSE),"")</f>
        <v/>
      </c>
      <c r="K86" s="17" t="str">
        <f>IFERROR(VLOOKUP(A86,#REF!,19,FALSE),"")</f>
        <v/>
      </c>
    </row>
    <row r="87" spans="1:11" x14ac:dyDescent="0.35">
      <c r="A87" s="14" t="s">
        <v>156</v>
      </c>
      <c r="B87" s="15" t="str">
        <f>IFERROR(VLOOKUP(A87,#REF!,3,FALSE),"")</f>
        <v/>
      </c>
      <c r="C87" s="15" t="str">
        <f>IFERROR(VLOOKUP(A87,#REF!,2,FALSE),"")</f>
        <v/>
      </c>
      <c r="D87" s="15" t="str">
        <f>IFERROR(VLOOKUP(A87,#REF!,4,FALSE),"")</f>
        <v/>
      </c>
      <c r="E87" s="16" t="str">
        <f>IFERROR(VLOOKUP(A87,#REF!,7,FALSE),"")</f>
        <v/>
      </c>
      <c r="F87" s="16" t="str">
        <f>IFERROR(VLOOKUP(A87,#REF!,14,FALSE),"")</f>
        <v/>
      </c>
      <c r="G87" s="16" t="str">
        <f>IFERROR(VLOOKUP(A87,#REF!,16,FALSE),"")</f>
        <v/>
      </c>
      <c r="H87" s="16" t="str">
        <f>IFERROR(VLOOKUP(A87,#REF!,17,FALSE),"")</f>
        <v/>
      </c>
      <c r="I87" s="16" t="str">
        <f>IFERROR(VLOOKUP(A87,#REF!,18,FALSE),"")</f>
        <v/>
      </c>
      <c r="J87" s="17" t="str">
        <f>IFERROR(VLOOKUP(A87,#REF!,15,FALSE),"")</f>
        <v/>
      </c>
      <c r="K87" s="17" t="str">
        <f>IFERROR(VLOOKUP(A87,#REF!,19,FALSE),"")</f>
        <v/>
      </c>
    </row>
    <row r="88" spans="1:11" x14ac:dyDescent="0.35">
      <c r="A88" s="14" t="s">
        <v>157</v>
      </c>
      <c r="B88" s="15" t="str">
        <f>IFERROR(VLOOKUP(A88,#REF!,3,FALSE),"")</f>
        <v/>
      </c>
      <c r="C88" s="15" t="str">
        <f>IFERROR(VLOOKUP(A88,#REF!,2,FALSE),"")</f>
        <v/>
      </c>
      <c r="D88" s="15" t="str">
        <f>IFERROR(VLOOKUP(A88,#REF!,4,FALSE),"")</f>
        <v/>
      </c>
      <c r="E88" s="16" t="str">
        <f>IFERROR(VLOOKUP(A88,#REF!,7,FALSE),"")</f>
        <v/>
      </c>
      <c r="F88" s="16" t="str">
        <f>IFERROR(VLOOKUP(A88,#REF!,14,FALSE),"")</f>
        <v/>
      </c>
      <c r="G88" s="16" t="str">
        <f>IFERROR(VLOOKUP(A88,#REF!,16,FALSE),"")</f>
        <v/>
      </c>
      <c r="H88" s="16" t="str">
        <f>IFERROR(VLOOKUP(A88,#REF!,17,FALSE),"")</f>
        <v/>
      </c>
      <c r="I88" s="16" t="str">
        <f>IFERROR(VLOOKUP(A88,#REF!,18,FALSE),"")</f>
        <v/>
      </c>
      <c r="J88" s="17" t="str">
        <f>IFERROR(VLOOKUP(A88,#REF!,15,FALSE),"")</f>
        <v/>
      </c>
      <c r="K88" s="17" t="str">
        <f>IFERROR(VLOOKUP(A88,#REF!,19,FALSE),"")</f>
        <v/>
      </c>
    </row>
    <row r="89" spans="1:11" x14ac:dyDescent="0.35">
      <c r="A89" s="14" t="s">
        <v>158</v>
      </c>
      <c r="B89" s="15" t="str">
        <f>IFERROR(VLOOKUP(A89,#REF!,3,FALSE),"")</f>
        <v/>
      </c>
      <c r="C89" s="15" t="str">
        <f>IFERROR(VLOOKUP(A89,#REF!,2,FALSE),"")</f>
        <v/>
      </c>
      <c r="D89" s="15" t="str">
        <f>IFERROR(VLOOKUP(A89,#REF!,4,FALSE),"")</f>
        <v/>
      </c>
      <c r="E89" s="16" t="str">
        <f>IFERROR(VLOOKUP(A89,#REF!,7,FALSE),"")</f>
        <v/>
      </c>
      <c r="F89" s="16" t="str">
        <f>IFERROR(VLOOKUP(A89,#REF!,14,FALSE),"")</f>
        <v/>
      </c>
      <c r="G89" s="16" t="str">
        <f>IFERROR(VLOOKUP(A89,#REF!,16,FALSE),"")</f>
        <v/>
      </c>
      <c r="H89" s="16" t="str">
        <f>IFERROR(VLOOKUP(A89,#REF!,17,FALSE),"")</f>
        <v/>
      </c>
      <c r="I89" s="16" t="str">
        <f>IFERROR(VLOOKUP(A89,#REF!,18,FALSE),"")</f>
        <v/>
      </c>
      <c r="J89" s="17" t="str">
        <f>IFERROR(VLOOKUP(A89,#REF!,15,FALSE),"")</f>
        <v/>
      </c>
      <c r="K89" s="17" t="str">
        <f>IFERROR(VLOOKUP(A89,#REF!,19,FALSE),"")</f>
        <v/>
      </c>
    </row>
    <row r="90" spans="1:11" x14ac:dyDescent="0.35">
      <c r="A90" s="14" t="s">
        <v>159</v>
      </c>
      <c r="B90" s="15" t="str">
        <f>IFERROR(VLOOKUP(A90,#REF!,3,FALSE),"")</f>
        <v/>
      </c>
      <c r="C90" s="15" t="str">
        <f>IFERROR(VLOOKUP(A90,#REF!,2,FALSE),"")</f>
        <v/>
      </c>
      <c r="D90" s="15" t="str">
        <f>IFERROR(VLOOKUP(A90,#REF!,4,FALSE),"")</f>
        <v/>
      </c>
      <c r="E90" s="16" t="str">
        <f>IFERROR(VLOOKUP(A90,#REF!,7,FALSE),"")</f>
        <v/>
      </c>
      <c r="F90" s="16" t="str">
        <f>IFERROR(VLOOKUP(A90,#REF!,14,FALSE),"")</f>
        <v/>
      </c>
      <c r="G90" s="16" t="str">
        <f>IFERROR(VLOOKUP(A90,#REF!,16,FALSE),"")</f>
        <v/>
      </c>
      <c r="H90" s="16" t="str">
        <f>IFERROR(VLOOKUP(A90,#REF!,17,FALSE),"")</f>
        <v/>
      </c>
      <c r="I90" s="16" t="str">
        <f>IFERROR(VLOOKUP(A90,#REF!,18,FALSE),"")</f>
        <v/>
      </c>
      <c r="J90" s="17" t="str">
        <f>IFERROR(VLOOKUP(A90,#REF!,15,FALSE),"")</f>
        <v/>
      </c>
      <c r="K90" s="17" t="str">
        <f>IFERROR(VLOOKUP(A90,#REF!,19,FALSE),"")</f>
        <v/>
      </c>
    </row>
    <row r="91" spans="1:11" x14ac:dyDescent="0.35">
      <c r="A91" s="14" t="s">
        <v>160</v>
      </c>
      <c r="B91" s="15" t="str">
        <f>IFERROR(VLOOKUP(A91,#REF!,3,FALSE),"")</f>
        <v/>
      </c>
      <c r="C91" s="15" t="str">
        <f>IFERROR(VLOOKUP(A91,#REF!,2,FALSE),"")</f>
        <v/>
      </c>
      <c r="D91" s="15" t="str">
        <f>IFERROR(VLOOKUP(A91,#REF!,4,FALSE),"")</f>
        <v/>
      </c>
      <c r="E91" s="16" t="str">
        <f>IFERROR(VLOOKUP(A91,#REF!,7,FALSE),"")</f>
        <v/>
      </c>
      <c r="F91" s="16" t="str">
        <f>IFERROR(VLOOKUP(A91,#REF!,14,FALSE),"")</f>
        <v/>
      </c>
      <c r="G91" s="16" t="str">
        <f>IFERROR(VLOOKUP(A91,#REF!,16,FALSE),"")</f>
        <v/>
      </c>
      <c r="H91" s="16" t="str">
        <f>IFERROR(VLOOKUP(A91,#REF!,17,FALSE),"")</f>
        <v/>
      </c>
      <c r="I91" s="16" t="str">
        <f>IFERROR(VLOOKUP(A91,#REF!,18,FALSE),"")</f>
        <v/>
      </c>
      <c r="J91" s="17" t="str">
        <f>IFERROR(VLOOKUP(A91,#REF!,15,FALSE),"")</f>
        <v/>
      </c>
      <c r="K91" s="17" t="str">
        <f>IFERROR(VLOOKUP(A91,#REF!,19,FALSE),"")</f>
        <v/>
      </c>
    </row>
    <row r="92" spans="1:11" x14ac:dyDescent="0.35">
      <c r="A92" s="14" t="s">
        <v>161</v>
      </c>
      <c r="B92" s="15" t="str">
        <f>IFERROR(VLOOKUP(A92,#REF!,3,FALSE),"")</f>
        <v/>
      </c>
      <c r="C92" s="15" t="str">
        <f>IFERROR(VLOOKUP(A92,#REF!,2,FALSE),"")</f>
        <v/>
      </c>
      <c r="D92" s="15" t="str">
        <f>IFERROR(VLOOKUP(A92,#REF!,4,FALSE),"")</f>
        <v/>
      </c>
      <c r="E92" s="16" t="str">
        <f>IFERROR(VLOOKUP(A92,#REF!,7,FALSE),"")</f>
        <v/>
      </c>
      <c r="F92" s="16" t="str">
        <f>IFERROR(VLOOKUP(A92,#REF!,14,FALSE),"")</f>
        <v/>
      </c>
      <c r="G92" s="16" t="str">
        <f>IFERROR(VLOOKUP(A92,#REF!,16,FALSE),"")</f>
        <v/>
      </c>
      <c r="H92" s="16" t="str">
        <f>IFERROR(VLOOKUP(A92,#REF!,17,FALSE),"")</f>
        <v/>
      </c>
      <c r="I92" s="16" t="str">
        <f>IFERROR(VLOOKUP(A92,#REF!,18,FALSE),"")</f>
        <v/>
      </c>
      <c r="J92" s="17" t="str">
        <f>IFERROR(VLOOKUP(A92,#REF!,15,FALSE),"")</f>
        <v/>
      </c>
      <c r="K92" s="17" t="str">
        <f>IFERROR(VLOOKUP(A92,#REF!,19,FALSE),"")</f>
        <v/>
      </c>
    </row>
    <row r="93" spans="1:11" x14ac:dyDescent="0.35">
      <c r="A93" s="14" t="s">
        <v>162</v>
      </c>
      <c r="B93" s="15" t="str">
        <f>IFERROR(VLOOKUP(A93,#REF!,3,FALSE),"")</f>
        <v/>
      </c>
      <c r="C93" s="15" t="str">
        <f>IFERROR(VLOOKUP(A93,#REF!,2,FALSE),"")</f>
        <v/>
      </c>
      <c r="D93" s="15" t="str">
        <f>IFERROR(VLOOKUP(A93,#REF!,4,FALSE),"")</f>
        <v/>
      </c>
      <c r="E93" s="16" t="str">
        <f>IFERROR(VLOOKUP(A93,#REF!,7,FALSE),"")</f>
        <v/>
      </c>
      <c r="F93" s="16" t="str">
        <f>IFERROR(VLOOKUP(A93,#REF!,14,FALSE),"")</f>
        <v/>
      </c>
      <c r="G93" s="16" t="str">
        <f>IFERROR(VLOOKUP(A93,#REF!,16,FALSE),"")</f>
        <v/>
      </c>
      <c r="H93" s="16" t="str">
        <f>IFERROR(VLOOKUP(A93,#REF!,17,FALSE),"")</f>
        <v/>
      </c>
      <c r="I93" s="16" t="str">
        <f>IFERROR(VLOOKUP(A93,#REF!,18,FALSE),"")</f>
        <v/>
      </c>
      <c r="J93" s="17" t="str">
        <f>IFERROR(VLOOKUP(A93,#REF!,15,FALSE),"")</f>
        <v/>
      </c>
      <c r="K93" s="17" t="str">
        <f>IFERROR(VLOOKUP(A93,#REF!,19,FALSE),"")</f>
        <v/>
      </c>
    </row>
    <row r="94" spans="1:11" x14ac:dyDescent="0.35">
      <c r="A94" s="14" t="s">
        <v>163</v>
      </c>
      <c r="B94" s="15" t="str">
        <f>IFERROR(VLOOKUP(A94,#REF!,3,FALSE),"")</f>
        <v/>
      </c>
      <c r="C94" s="15" t="str">
        <f>IFERROR(VLOOKUP(A94,#REF!,2,FALSE),"")</f>
        <v/>
      </c>
      <c r="D94" s="15" t="str">
        <f>IFERROR(VLOOKUP(A94,#REF!,4,FALSE),"")</f>
        <v/>
      </c>
      <c r="E94" s="16" t="str">
        <f>IFERROR(VLOOKUP(A94,#REF!,7,FALSE),"")</f>
        <v/>
      </c>
      <c r="F94" s="16" t="str">
        <f>IFERROR(VLOOKUP(A94,#REF!,14,FALSE),"")</f>
        <v/>
      </c>
      <c r="G94" s="16" t="str">
        <f>IFERROR(VLOOKUP(A94,#REF!,16,FALSE),"")</f>
        <v/>
      </c>
      <c r="H94" s="16" t="str">
        <f>IFERROR(VLOOKUP(A94,#REF!,17,FALSE),"")</f>
        <v/>
      </c>
      <c r="I94" s="16" t="str">
        <f>IFERROR(VLOOKUP(A94,#REF!,18,FALSE),"")</f>
        <v/>
      </c>
      <c r="J94" s="17" t="str">
        <f>IFERROR(VLOOKUP(A94,#REF!,15,FALSE),"")</f>
        <v/>
      </c>
      <c r="K94" s="17" t="str">
        <f>IFERROR(VLOOKUP(A94,#REF!,19,FALSE),"")</f>
        <v/>
      </c>
    </row>
    <row r="95" spans="1:11" x14ac:dyDescent="0.35">
      <c r="A95" s="14" t="s">
        <v>164</v>
      </c>
      <c r="B95" s="15" t="str">
        <f>IFERROR(VLOOKUP(A95,#REF!,3,FALSE),"")</f>
        <v/>
      </c>
      <c r="C95" s="15" t="str">
        <f>IFERROR(VLOOKUP(A95,#REF!,2,FALSE),"")</f>
        <v/>
      </c>
      <c r="D95" s="15" t="str">
        <f>IFERROR(VLOOKUP(A95,#REF!,4,FALSE),"")</f>
        <v/>
      </c>
      <c r="E95" s="16" t="str">
        <f>IFERROR(VLOOKUP(A95,#REF!,7,FALSE),"")</f>
        <v/>
      </c>
      <c r="F95" s="16" t="str">
        <f>IFERROR(VLOOKUP(A95,#REF!,14,FALSE),"")</f>
        <v/>
      </c>
      <c r="G95" s="16" t="str">
        <f>IFERROR(VLOOKUP(A95,#REF!,16,FALSE),"")</f>
        <v/>
      </c>
      <c r="H95" s="16" t="str">
        <f>IFERROR(VLOOKUP(A95,#REF!,17,FALSE),"")</f>
        <v/>
      </c>
      <c r="I95" s="16" t="str">
        <f>IFERROR(VLOOKUP(A95,#REF!,18,FALSE),"")</f>
        <v/>
      </c>
      <c r="J95" s="17" t="str">
        <f>IFERROR(VLOOKUP(A95,#REF!,15,FALSE),"")</f>
        <v/>
      </c>
      <c r="K95" s="17" t="str">
        <f>IFERROR(VLOOKUP(A95,#REF!,19,FALSE),"")</f>
        <v/>
      </c>
    </row>
    <row r="96" spans="1:11" x14ac:dyDescent="0.35">
      <c r="A96" s="14" t="s">
        <v>165</v>
      </c>
      <c r="B96" s="15" t="str">
        <f>IFERROR(VLOOKUP(A96,#REF!,3,FALSE),"")</f>
        <v/>
      </c>
      <c r="C96" s="15" t="str">
        <f>IFERROR(VLOOKUP(A96,#REF!,2,FALSE),"")</f>
        <v/>
      </c>
      <c r="D96" s="15" t="str">
        <f>IFERROR(VLOOKUP(A96,#REF!,4,FALSE),"")</f>
        <v/>
      </c>
      <c r="E96" s="16" t="str">
        <f>IFERROR(VLOOKUP(A96,#REF!,7,FALSE),"")</f>
        <v/>
      </c>
      <c r="F96" s="16" t="str">
        <f>IFERROR(VLOOKUP(A96,#REF!,14,FALSE),"")</f>
        <v/>
      </c>
      <c r="G96" s="16" t="str">
        <f>IFERROR(VLOOKUP(A96,#REF!,16,FALSE),"")</f>
        <v/>
      </c>
      <c r="H96" s="16" t="str">
        <f>IFERROR(VLOOKUP(A96,#REF!,17,FALSE),"")</f>
        <v/>
      </c>
      <c r="I96" s="16" t="str">
        <f>IFERROR(VLOOKUP(A96,#REF!,18,FALSE),"")</f>
        <v/>
      </c>
      <c r="J96" s="17" t="str">
        <f>IFERROR(VLOOKUP(A96,#REF!,15,FALSE),"")</f>
        <v/>
      </c>
      <c r="K96" s="17" t="str">
        <f>IFERROR(VLOOKUP(A96,#REF!,19,FALSE),"")</f>
        <v/>
      </c>
    </row>
    <row r="97" spans="1:11" x14ac:dyDescent="0.35">
      <c r="A97" s="14" t="s">
        <v>166</v>
      </c>
      <c r="B97" s="15" t="str">
        <f>IFERROR(VLOOKUP(A97,#REF!,3,FALSE),"")</f>
        <v/>
      </c>
      <c r="C97" s="15" t="str">
        <f>IFERROR(VLOOKUP(A97,#REF!,2,FALSE),"")</f>
        <v/>
      </c>
      <c r="D97" s="15" t="str">
        <f>IFERROR(VLOOKUP(A97,#REF!,4,FALSE),"")</f>
        <v/>
      </c>
      <c r="E97" s="16" t="str">
        <f>IFERROR(VLOOKUP(A97,#REF!,7,FALSE),"")</f>
        <v/>
      </c>
      <c r="F97" s="16" t="str">
        <f>IFERROR(VLOOKUP(A97,#REF!,14,FALSE),"")</f>
        <v/>
      </c>
      <c r="G97" s="16" t="str">
        <f>IFERROR(VLOOKUP(A97,#REF!,16,FALSE),"")</f>
        <v/>
      </c>
      <c r="H97" s="16" t="str">
        <f>IFERROR(VLOOKUP(A97,#REF!,17,FALSE),"")</f>
        <v/>
      </c>
      <c r="I97" s="16" t="str">
        <f>IFERROR(VLOOKUP(A97,#REF!,18,FALSE),"")</f>
        <v/>
      </c>
      <c r="J97" s="17" t="str">
        <f>IFERROR(VLOOKUP(A97,#REF!,15,FALSE),"")</f>
        <v/>
      </c>
      <c r="K97" s="17" t="str">
        <f>IFERROR(VLOOKUP(A97,#REF!,19,FALSE),"")</f>
        <v/>
      </c>
    </row>
    <row r="98" spans="1:11" x14ac:dyDescent="0.35">
      <c r="A98" s="14" t="s">
        <v>167</v>
      </c>
      <c r="B98" s="15" t="str">
        <f>IFERROR(VLOOKUP(A98,#REF!,3,FALSE),"")</f>
        <v/>
      </c>
      <c r="C98" s="15" t="str">
        <f>IFERROR(VLOOKUP(A98,#REF!,2,FALSE),"")</f>
        <v/>
      </c>
      <c r="D98" s="15" t="str">
        <f>IFERROR(VLOOKUP(A98,#REF!,4,FALSE),"")</f>
        <v/>
      </c>
      <c r="E98" s="16" t="str">
        <f>IFERROR(VLOOKUP(A98,#REF!,7,FALSE),"")</f>
        <v/>
      </c>
      <c r="F98" s="16" t="str">
        <f>IFERROR(VLOOKUP(A98,#REF!,14,FALSE),"")</f>
        <v/>
      </c>
      <c r="G98" s="16" t="str">
        <f>IFERROR(VLOOKUP(A98,#REF!,16,FALSE),"")</f>
        <v/>
      </c>
      <c r="H98" s="16" t="str">
        <f>IFERROR(VLOOKUP(A98,#REF!,17,FALSE),"")</f>
        <v/>
      </c>
      <c r="I98" s="16" t="str">
        <f>IFERROR(VLOOKUP(A98,#REF!,18,FALSE),"")</f>
        <v/>
      </c>
      <c r="J98" s="17" t="str">
        <f>IFERROR(VLOOKUP(A98,#REF!,15,FALSE),"")</f>
        <v/>
      </c>
      <c r="K98" s="17" t="str">
        <f>IFERROR(VLOOKUP(A98,#REF!,19,FALSE),"")</f>
        <v/>
      </c>
    </row>
    <row r="99" spans="1:11" x14ac:dyDescent="0.35">
      <c r="A99" s="14" t="s">
        <v>168</v>
      </c>
      <c r="B99" s="15" t="str">
        <f>IFERROR(VLOOKUP(A99,#REF!,3,FALSE),"")</f>
        <v/>
      </c>
      <c r="C99" s="15" t="str">
        <f>IFERROR(VLOOKUP(A99,#REF!,2,FALSE),"")</f>
        <v/>
      </c>
      <c r="D99" s="15" t="str">
        <f>IFERROR(VLOOKUP(A99,#REF!,4,FALSE),"")</f>
        <v/>
      </c>
      <c r="E99" s="16" t="str">
        <f>IFERROR(VLOOKUP(A99,#REF!,7,FALSE),"")</f>
        <v/>
      </c>
      <c r="F99" s="16" t="str">
        <f>IFERROR(VLOOKUP(A99,#REF!,14,FALSE),"")</f>
        <v/>
      </c>
      <c r="G99" s="16" t="str">
        <f>IFERROR(VLOOKUP(A99,#REF!,16,FALSE),"")</f>
        <v/>
      </c>
      <c r="H99" s="16" t="str">
        <f>IFERROR(VLOOKUP(A99,#REF!,17,FALSE),"")</f>
        <v/>
      </c>
      <c r="I99" s="16" t="str">
        <f>IFERROR(VLOOKUP(A99,#REF!,18,FALSE),"")</f>
        <v/>
      </c>
      <c r="J99" s="17" t="str">
        <f>IFERROR(VLOOKUP(A99,#REF!,15,FALSE),"")</f>
        <v/>
      </c>
      <c r="K99" s="17" t="str">
        <f>IFERROR(VLOOKUP(A99,#REF!,19,FALSE),"")</f>
        <v/>
      </c>
    </row>
    <row r="100" spans="1:11" x14ac:dyDescent="0.35">
      <c r="A100" s="14" t="s">
        <v>169</v>
      </c>
      <c r="B100" s="15" t="str">
        <f>IFERROR(VLOOKUP(A100,#REF!,3,FALSE),"")</f>
        <v/>
      </c>
      <c r="C100" s="15" t="str">
        <f>IFERROR(VLOOKUP(A100,#REF!,2,FALSE),"")</f>
        <v/>
      </c>
      <c r="D100" s="15" t="str">
        <f>IFERROR(VLOOKUP(A100,#REF!,4,FALSE),"")</f>
        <v/>
      </c>
      <c r="E100" s="16" t="str">
        <f>IFERROR(VLOOKUP(A100,#REF!,7,FALSE),"")</f>
        <v/>
      </c>
      <c r="F100" s="16" t="str">
        <f>IFERROR(VLOOKUP(A100,#REF!,14,FALSE),"")</f>
        <v/>
      </c>
      <c r="G100" s="16" t="str">
        <f>IFERROR(VLOOKUP(A100,#REF!,16,FALSE),"")</f>
        <v/>
      </c>
      <c r="H100" s="16" t="str">
        <f>IFERROR(VLOOKUP(A100,#REF!,17,FALSE),"")</f>
        <v/>
      </c>
      <c r="I100" s="16" t="str">
        <f>IFERROR(VLOOKUP(A100,#REF!,18,FALSE),"")</f>
        <v/>
      </c>
      <c r="J100" s="17" t="str">
        <f>IFERROR(VLOOKUP(A100,#REF!,15,FALSE),"")</f>
        <v/>
      </c>
      <c r="K100" s="17" t="str">
        <f>IFERROR(VLOOKUP(A100,#REF!,19,FALSE),"")</f>
        <v/>
      </c>
    </row>
    <row r="101" spans="1:11" x14ac:dyDescent="0.35">
      <c r="A101" s="14" t="s">
        <v>170</v>
      </c>
      <c r="B101" s="15" t="str">
        <f>IFERROR(VLOOKUP(A101,#REF!,3,FALSE),"")</f>
        <v/>
      </c>
      <c r="C101" s="15" t="str">
        <f>IFERROR(VLOOKUP(A101,#REF!,2,FALSE),"")</f>
        <v/>
      </c>
      <c r="D101" s="15" t="str">
        <f>IFERROR(VLOOKUP(A101,#REF!,4,FALSE),"")</f>
        <v/>
      </c>
      <c r="E101" s="16" t="str">
        <f>IFERROR(VLOOKUP(A101,#REF!,7,FALSE),"")</f>
        <v/>
      </c>
      <c r="F101" s="16" t="str">
        <f>IFERROR(VLOOKUP(A101,#REF!,14,FALSE),"")</f>
        <v/>
      </c>
      <c r="G101" s="16" t="str">
        <f>IFERROR(VLOOKUP(A101,#REF!,16,FALSE),"")</f>
        <v/>
      </c>
      <c r="H101" s="16" t="str">
        <f>IFERROR(VLOOKUP(A101,#REF!,17,FALSE),"")</f>
        <v/>
      </c>
      <c r="I101" s="16" t="str">
        <f>IFERROR(VLOOKUP(A101,#REF!,18,FALSE),"")</f>
        <v/>
      </c>
      <c r="J101" s="17" t="str">
        <f>IFERROR(VLOOKUP(A101,#REF!,15,FALSE),"")</f>
        <v/>
      </c>
      <c r="K101" s="17" t="str">
        <f>IFERROR(VLOOKUP(A101,#REF!,19,FALSE),"")</f>
        <v/>
      </c>
    </row>
  </sheetData>
  <autoFilter ref="A1:K4" xr:uid="{5ED2D708-719D-46AF-9DE9-05AF1437473C}"/>
  <conditionalFormatting sqref="H1:I1 H102:I1048576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A2:A101">
    <cfRule type="expression" dxfId="2" priority="3">
      <formula>ISTEXT(C2)</formula>
    </cfRule>
  </conditionalFormatting>
  <conditionalFormatting sqref="H2:I101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2D6E-CBB0-4E20-991C-2E4A01A1CCA3}">
  <dimension ref="A1:B10"/>
  <sheetViews>
    <sheetView workbookViewId="0">
      <selection activeCell="A2" sqref="A2:A9"/>
    </sheetView>
  </sheetViews>
  <sheetFormatPr defaultRowHeight="17.25" x14ac:dyDescent="0.35"/>
  <cols>
    <col min="1" max="1" width="14.125" bestFit="1" customWidth="1" collapsed="1"/>
  </cols>
  <sheetData>
    <row r="1" spans="1:2" x14ac:dyDescent="0.35">
      <c r="A1" t="s">
        <v>69</v>
      </c>
      <c r="B1" t="s">
        <v>71</v>
      </c>
    </row>
    <row r="2" spans="1:2" x14ac:dyDescent="0.35">
      <c r="A2" s="5" t="s">
        <v>60</v>
      </c>
      <c r="B2" t="b">
        <v>1</v>
      </c>
    </row>
    <row r="3" spans="1:2" x14ac:dyDescent="0.35">
      <c r="A3" s="5" t="s">
        <v>26</v>
      </c>
      <c r="B3" t="b">
        <v>0</v>
      </c>
    </row>
    <row r="4" spans="1:2" x14ac:dyDescent="0.35">
      <c r="A4" s="5" t="s">
        <v>58</v>
      </c>
    </row>
    <row r="5" spans="1:2" x14ac:dyDescent="0.35">
      <c r="A5" s="5" t="s">
        <v>52</v>
      </c>
    </row>
    <row r="6" spans="1:2" x14ac:dyDescent="0.35">
      <c r="A6" s="5" t="s">
        <v>54</v>
      </c>
    </row>
    <row r="7" spans="1:2" x14ac:dyDescent="0.35">
      <c r="A7" s="5" t="s">
        <v>61</v>
      </c>
    </row>
    <row r="8" spans="1:2" x14ac:dyDescent="0.35">
      <c r="A8" s="5" t="s">
        <v>5</v>
      </c>
    </row>
    <row r="9" spans="1:2" x14ac:dyDescent="0.35">
      <c r="A9" s="5" t="s">
        <v>59</v>
      </c>
    </row>
    <row r="10" spans="1:2" x14ac:dyDescent="0.35">
      <c r="A10" s="2"/>
    </row>
  </sheetData>
  <sortState xmlns:xlrd2="http://schemas.microsoft.com/office/spreadsheetml/2017/richdata2" ref="A2:A1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Lastworkingcopy</vt:lpstr>
      <vt:lpstr>KeywordFramework (2)</vt:lpstr>
      <vt:lpstr>KeywordFramework (3)</vt:lpstr>
      <vt:lpstr>Doc Info</vt:lpstr>
      <vt:lpstr>TestCase</vt:lpstr>
      <vt:lpstr>Method</vt:lpstr>
      <vt:lpstr>Result</vt:lpstr>
      <vt:lpstr>Input_keywords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2020-09-03T04:40:47Z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eef5b-bf6b-4400-b8a1-52d3da801be0_Enabled">
    <vt:lpwstr>True</vt:lpwstr>
  </property>
  <property fmtid="{D5CDD505-2E9C-101B-9397-08002B2CF9AE}" pid="3" name="MSIP_Label_fb9eef5b-bf6b-4400-b8a1-52d3da801be0_SiteId">
    <vt:lpwstr>548d26ab-8caa-49e1-97c2-a1b1a06cc39c</vt:lpwstr>
  </property>
  <property fmtid="{D5CDD505-2E9C-101B-9397-08002B2CF9AE}" pid="4" name="MSIP_Label_fb9eef5b-bf6b-4400-b8a1-52d3da801be0_Owner">
    <vt:lpwstr>kawbhatia@coca-cola.com</vt:lpwstr>
  </property>
  <property fmtid="{D5CDD505-2E9C-101B-9397-08002B2CF9AE}" pid="5" name="MSIP_Label_fb9eef5b-bf6b-4400-b8a1-52d3da801be0_SetDate">
    <vt:lpwstr>2019-09-30T16:59:30.5908449Z</vt:lpwstr>
  </property>
  <property fmtid="{D5CDD505-2E9C-101B-9397-08002B2CF9AE}" pid="6" name="MSIP_Label_fb9eef5b-bf6b-4400-b8a1-52d3da801be0_Name">
    <vt:lpwstr>Public (not protected)</vt:lpwstr>
  </property>
  <property fmtid="{D5CDD505-2E9C-101B-9397-08002B2CF9AE}" pid="7" name="MSIP_Label_fb9eef5b-bf6b-4400-b8a1-52d3da801be0_Application">
    <vt:lpwstr>Microsoft Azure Information Protection</vt:lpwstr>
  </property>
  <property fmtid="{D5CDD505-2E9C-101B-9397-08002B2CF9AE}" pid="8" name="MSIP_Label_fb9eef5b-bf6b-4400-b8a1-52d3da801be0_Extended_MSFT_Method">
    <vt:lpwstr>Manual</vt:lpwstr>
  </property>
  <property fmtid="{D5CDD505-2E9C-101B-9397-08002B2CF9AE}" pid="9" name="Sensitivity">
    <vt:lpwstr>Public (not protected)</vt:lpwstr>
  </property>
</Properties>
</file>