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Marketing Team Files\Marketing Materials\AutoCharts&amp;Tables\Backup Files\Catalyst\CFR\"/>
    </mc:Choice>
  </mc:AlternateContent>
  <xr:revisionPtr revIDLastSave="0" documentId="13_ncr:1_{5A1CF37D-55FB-483C-A478-1C876E3CA28F}" xr6:coauthVersionLast="46" xr6:coauthVersionMax="46" xr10:uidLastSave="{00000000-0000-0000-0000-000000000000}"/>
  <bookViews>
    <workbookView xWindow="-120" yWindow="-120" windowWidth="29040" windowHeight="15840" tabRatio="900" firstSheet="2" activeTab="9" xr2:uid="{BD465886-823B-4380-BF38-074C0DEF9895}"/>
  </bookViews>
  <sheets>
    <sheet name="LSTA vs. AGG" sheetId="2" r:id="rId1"/>
    <sheet name="CFR MSTAR Table" sheetId="3" r:id="rId2"/>
    <sheet name="Chart 2 Yield Curve" sheetId="4" r:id="rId3"/>
    <sheet name="Page 5-6" sheetId="5" r:id="rId4"/>
    <sheet name="Page 6 -- Loan Perf During DD" sheetId="6" r:id="rId5"/>
    <sheet name="Page 7 Cumulative" sheetId="7" r:id="rId6"/>
    <sheet name="Page 7 Risk-Adjusted" sheetId="8" r:id="rId7"/>
    <sheet name="CFR_BROCHURE_LSTAvsAGG" sheetId="9" r:id="rId8"/>
    <sheet name="CFR_BROCHURE_MstarTable" sheetId="10" r:id="rId9"/>
    <sheet name="CFR_BROCHURE_YieldCurve" sheetId="11" r:id="rId10"/>
    <sheet name="CFR_BROCHURE_VolatilityChart" sheetId="12" r:id="rId11"/>
  </sheets>
  <externalReferences>
    <externalReference r:id="rId12"/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4" i="9" l="1"/>
  <c r="B144" i="9"/>
  <c r="C144" i="9"/>
  <c r="A145" i="9"/>
  <c r="B145" i="9"/>
  <c r="C145" i="9"/>
  <c r="A146" i="9"/>
  <c r="B146" i="9"/>
  <c r="C146" i="9"/>
  <c r="I18" i="8"/>
  <c r="J18" i="8" s="1"/>
  <c r="K18" i="8" s="1"/>
  <c r="G18" i="8"/>
  <c r="I17" i="8"/>
  <c r="J17" i="8" s="1"/>
  <c r="K17" i="8" s="1"/>
  <c r="G17" i="8"/>
  <c r="I16" i="8"/>
  <c r="J16" i="8" s="1"/>
  <c r="K16" i="8" s="1"/>
  <c r="G16" i="8"/>
  <c r="I15" i="8"/>
  <c r="J15" i="8" s="1"/>
  <c r="K15" i="8" s="1"/>
  <c r="G15" i="8"/>
  <c r="I14" i="8"/>
  <c r="J14" i="8" s="1"/>
  <c r="K14" i="8" s="1"/>
  <c r="G14" i="8"/>
  <c r="I13" i="8"/>
  <c r="J13" i="8" s="1"/>
  <c r="K13" i="8" s="1"/>
  <c r="G13" i="8"/>
  <c r="J12" i="8"/>
  <c r="K12" i="8" s="1"/>
  <c r="I11" i="8"/>
  <c r="J11" i="8" s="1"/>
  <c r="K11" i="8" s="1"/>
  <c r="G11" i="8"/>
  <c r="J10" i="8"/>
  <c r="K10" i="8" s="1"/>
  <c r="I10" i="8"/>
  <c r="G10" i="8"/>
  <c r="I9" i="8"/>
  <c r="J9" i="8" s="1"/>
  <c r="K9" i="8" s="1"/>
  <c r="G9" i="8"/>
  <c r="I8" i="8"/>
  <c r="J8" i="8" s="1"/>
  <c r="K8" i="8" s="1"/>
  <c r="G8" i="8"/>
  <c r="M8" i="8" s="1"/>
  <c r="J7" i="8"/>
  <c r="K7" i="8" s="1"/>
  <c r="I7" i="8"/>
  <c r="G7" i="8"/>
  <c r="I6" i="8"/>
  <c r="J6" i="8" s="1"/>
  <c r="K6" i="8" s="1"/>
  <c r="G6" i="8"/>
  <c r="J5" i="8"/>
  <c r="K5" i="8" s="1"/>
  <c r="I4" i="8"/>
  <c r="J4" i="8" s="1"/>
  <c r="K4" i="8" s="1"/>
  <c r="G4" i="8"/>
  <c r="M3" i="8"/>
  <c r="I3" i="8"/>
  <c r="J3" i="8" s="1"/>
  <c r="K3" i="8" s="1"/>
  <c r="G3" i="8"/>
  <c r="I2" i="8"/>
  <c r="J2" i="8" s="1"/>
  <c r="K2" i="8" s="1"/>
  <c r="G2" i="8"/>
  <c r="M2" i="8" s="1"/>
  <c r="K15" i="7"/>
  <c r="L15" i="7" s="1"/>
  <c r="M15" i="7" s="1"/>
  <c r="J15" i="7"/>
  <c r="H15" i="7"/>
  <c r="K14" i="7"/>
  <c r="L14" i="7" s="1"/>
  <c r="M14" i="7" s="1"/>
  <c r="J14" i="7"/>
  <c r="H14" i="7"/>
  <c r="K13" i="7"/>
  <c r="L13" i="7" s="1"/>
  <c r="M13" i="7" s="1"/>
  <c r="J13" i="7"/>
  <c r="H13" i="7"/>
  <c r="K12" i="7"/>
  <c r="L12" i="7" s="1"/>
  <c r="M12" i="7" s="1"/>
  <c r="J12" i="7"/>
  <c r="H12" i="7"/>
  <c r="K11" i="7"/>
  <c r="L11" i="7" s="1"/>
  <c r="M11" i="7" s="1"/>
  <c r="J11" i="7"/>
  <c r="H11" i="7"/>
  <c r="L10" i="7"/>
  <c r="M10" i="7" s="1"/>
  <c r="K10" i="7"/>
  <c r="J10" i="7"/>
  <c r="H10" i="7"/>
  <c r="O9" i="7"/>
  <c r="K9" i="7"/>
  <c r="L9" i="7" s="1"/>
  <c r="M9" i="7" s="1"/>
  <c r="J9" i="7"/>
  <c r="H9" i="7"/>
  <c r="K8" i="7"/>
  <c r="L8" i="7" s="1"/>
  <c r="M8" i="7" s="1"/>
  <c r="J8" i="7"/>
  <c r="H8" i="7"/>
  <c r="O7" i="7"/>
  <c r="K7" i="7"/>
  <c r="L7" i="7" s="1"/>
  <c r="M7" i="7" s="1"/>
  <c r="J7" i="7"/>
  <c r="H7" i="7"/>
  <c r="O6" i="7"/>
  <c r="K6" i="7"/>
  <c r="L6" i="7" s="1"/>
  <c r="M6" i="7" s="1"/>
  <c r="J6" i="7"/>
  <c r="H6" i="7"/>
  <c r="K5" i="7"/>
  <c r="L5" i="7" s="1"/>
  <c r="M5" i="7" s="1"/>
  <c r="J5" i="7"/>
  <c r="H5" i="7"/>
  <c r="K4" i="7"/>
  <c r="L4" i="7" s="1"/>
  <c r="M4" i="7" s="1"/>
  <c r="J4" i="7"/>
  <c r="H4" i="7"/>
  <c r="K3" i="7"/>
  <c r="L3" i="7" s="1"/>
  <c r="M3" i="7" s="1"/>
  <c r="J3" i="7"/>
  <c r="H3" i="7"/>
  <c r="K2" i="7"/>
  <c r="L2" i="7" s="1"/>
  <c r="M2" i="7" s="1"/>
  <c r="J2" i="7"/>
  <c r="H2" i="7"/>
  <c r="E7" i="3"/>
  <c r="D7" i="3"/>
  <c r="E6" i="3"/>
  <c r="D6" i="3"/>
  <c r="C5" i="3"/>
  <c r="B5" i="3"/>
  <c r="F146" i="2"/>
  <c r="C146" i="2"/>
  <c r="F145" i="2"/>
  <c r="C145" i="2"/>
  <c r="F144" i="2"/>
  <c r="C144" i="2"/>
  <c r="F143" i="2"/>
  <c r="C143" i="2"/>
  <c r="F142" i="2"/>
  <c r="C142" i="2"/>
  <c r="F141" i="2"/>
  <c r="C141" i="2"/>
  <c r="F140" i="2"/>
  <c r="C140" i="2"/>
  <c r="F139" i="2"/>
  <c r="C139" i="2"/>
  <c r="F138" i="2"/>
  <c r="C138" i="2"/>
  <c r="F137" i="2"/>
  <c r="C137" i="2"/>
  <c r="F136" i="2"/>
  <c r="C136" i="2"/>
  <c r="F135" i="2"/>
  <c r="C135" i="2"/>
  <c r="F134" i="2"/>
  <c r="C134" i="2"/>
  <c r="F133" i="2"/>
  <c r="C133" i="2"/>
  <c r="F132" i="2"/>
  <c r="C132" i="2"/>
  <c r="F131" i="2"/>
  <c r="C131" i="2"/>
  <c r="A131" i="2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F130" i="2"/>
  <c r="C130" i="2"/>
  <c r="F129" i="2"/>
  <c r="C129" i="2"/>
  <c r="F128" i="2"/>
  <c r="C128" i="2"/>
  <c r="F127" i="2"/>
  <c r="C127" i="2"/>
  <c r="F126" i="2"/>
  <c r="C126" i="2"/>
  <c r="F125" i="2"/>
  <c r="C125" i="2"/>
  <c r="F124" i="2"/>
  <c r="C124" i="2"/>
  <c r="F123" i="2"/>
  <c r="C123" i="2"/>
  <c r="F122" i="2"/>
  <c r="C122" i="2"/>
  <c r="F121" i="2"/>
  <c r="C121" i="2"/>
  <c r="F120" i="2"/>
  <c r="C120" i="2"/>
  <c r="F119" i="2"/>
  <c r="C119" i="2"/>
  <c r="F118" i="2"/>
  <c r="C118" i="2"/>
  <c r="F117" i="2"/>
  <c r="C117" i="2"/>
  <c r="F116" i="2"/>
  <c r="C116" i="2"/>
  <c r="F115" i="2"/>
  <c r="C115" i="2"/>
  <c r="F114" i="2"/>
  <c r="C114" i="2"/>
  <c r="F113" i="2"/>
  <c r="C113" i="2"/>
  <c r="F112" i="2"/>
  <c r="C112" i="2"/>
  <c r="F111" i="2"/>
  <c r="C111" i="2"/>
  <c r="F110" i="2"/>
  <c r="C110" i="2"/>
  <c r="F109" i="2"/>
  <c r="C109" i="2"/>
  <c r="F108" i="2"/>
  <c r="C108" i="2"/>
  <c r="F107" i="2"/>
  <c r="C107" i="2"/>
  <c r="F106" i="2"/>
  <c r="C106" i="2"/>
  <c r="F105" i="2"/>
  <c r="C105" i="2"/>
  <c r="F104" i="2"/>
  <c r="C104" i="2"/>
  <c r="F103" i="2"/>
  <c r="C103" i="2"/>
  <c r="F102" i="2"/>
  <c r="C102" i="2"/>
  <c r="F101" i="2"/>
  <c r="C101" i="2"/>
  <c r="F100" i="2"/>
  <c r="C100" i="2"/>
  <c r="F99" i="2"/>
  <c r="C99" i="2"/>
  <c r="F98" i="2"/>
  <c r="C98" i="2"/>
  <c r="F97" i="2"/>
  <c r="C97" i="2"/>
  <c r="F96" i="2"/>
  <c r="C96" i="2"/>
  <c r="F95" i="2"/>
  <c r="C95" i="2"/>
  <c r="F94" i="2"/>
  <c r="C94" i="2"/>
  <c r="F93" i="2"/>
  <c r="C93" i="2"/>
  <c r="F92" i="2"/>
  <c r="C92" i="2"/>
  <c r="F91" i="2"/>
  <c r="C91" i="2"/>
  <c r="F90" i="2"/>
  <c r="C90" i="2"/>
  <c r="F89" i="2"/>
  <c r="C89" i="2"/>
  <c r="F88" i="2"/>
  <c r="C88" i="2"/>
  <c r="F87" i="2"/>
  <c r="C87" i="2"/>
  <c r="F86" i="2"/>
  <c r="C86" i="2"/>
  <c r="F85" i="2"/>
  <c r="C85" i="2"/>
  <c r="F84" i="2"/>
  <c r="C84" i="2"/>
  <c r="F83" i="2"/>
  <c r="C83" i="2"/>
  <c r="F82" i="2"/>
  <c r="C82" i="2"/>
  <c r="F81" i="2"/>
  <c r="C81" i="2"/>
  <c r="F80" i="2"/>
  <c r="C80" i="2"/>
  <c r="F79" i="2"/>
  <c r="C79" i="2"/>
  <c r="F78" i="2"/>
  <c r="C78" i="2"/>
  <c r="F77" i="2"/>
  <c r="C77" i="2"/>
  <c r="F76" i="2"/>
  <c r="C76" i="2"/>
  <c r="F75" i="2"/>
  <c r="C75" i="2"/>
  <c r="F74" i="2"/>
  <c r="C74" i="2"/>
  <c r="F73" i="2"/>
  <c r="C73" i="2"/>
  <c r="F72" i="2"/>
  <c r="C72" i="2"/>
  <c r="F71" i="2"/>
  <c r="C71" i="2"/>
  <c r="F70" i="2"/>
  <c r="C70" i="2"/>
  <c r="F69" i="2"/>
  <c r="C69" i="2"/>
  <c r="F68" i="2"/>
  <c r="C68" i="2"/>
  <c r="F67" i="2"/>
  <c r="C67" i="2"/>
  <c r="F66" i="2"/>
  <c r="C66" i="2"/>
  <c r="F65" i="2"/>
  <c r="C65" i="2"/>
  <c r="F64" i="2"/>
  <c r="C64" i="2"/>
  <c r="F63" i="2"/>
  <c r="C63" i="2"/>
  <c r="F62" i="2"/>
  <c r="C62" i="2"/>
  <c r="F61" i="2"/>
  <c r="C61" i="2"/>
  <c r="F60" i="2"/>
  <c r="C60" i="2"/>
  <c r="F59" i="2"/>
  <c r="C59" i="2"/>
  <c r="F58" i="2"/>
  <c r="C58" i="2"/>
  <c r="F57" i="2"/>
  <c r="C57" i="2"/>
  <c r="F56" i="2"/>
  <c r="C56" i="2"/>
  <c r="F55" i="2"/>
  <c r="C55" i="2"/>
  <c r="F54" i="2"/>
  <c r="C54" i="2"/>
  <c r="F53" i="2"/>
  <c r="C53" i="2"/>
  <c r="F52" i="2"/>
  <c r="C52" i="2"/>
  <c r="F51" i="2"/>
  <c r="C51" i="2"/>
  <c r="F50" i="2"/>
  <c r="C50" i="2"/>
  <c r="F49" i="2"/>
  <c r="C49" i="2"/>
  <c r="F48" i="2"/>
  <c r="C48" i="2"/>
  <c r="F47" i="2"/>
  <c r="C47" i="2"/>
  <c r="F46" i="2"/>
  <c r="C46" i="2"/>
  <c r="F45" i="2"/>
  <c r="C45" i="2"/>
  <c r="F44" i="2"/>
  <c r="C44" i="2"/>
  <c r="F43" i="2"/>
  <c r="C43" i="2"/>
  <c r="F42" i="2"/>
  <c r="C42" i="2"/>
  <c r="F41" i="2"/>
  <c r="C41" i="2"/>
  <c r="F40" i="2"/>
  <c r="C40" i="2"/>
  <c r="F39" i="2"/>
  <c r="C39" i="2"/>
  <c r="F38" i="2"/>
  <c r="C38" i="2"/>
  <c r="F37" i="2"/>
  <c r="C37" i="2"/>
  <c r="F36" i="2"/>
  <c r="C36" i="2"/>
  <c r="F35" i="2"/>
  <c r="C35" i="2"/>
  <c r="F34" i="2"/>
  <c r="C34" i="2"/>
  <c r="F33" i="2"/>
  <c r="C33" i="2"/>
  <c r="F32" i="2"/>
  <c r="C32" i="2"/>
  <c r="F31" i="2"/>
  <c r="C31" i="2"/>
  <c r="F30" i="2"/>
  <c r="C30" i="2"/>
  <c r="F29" i="2"/>
  <c r="C29" i="2"/>
  <c r="F28" i="2"/>
  <c r="C28" i="2"/>
  <c r="F27" i="2"/>
  <c r="C27" i="2"/>
  <c r="F26" i="2"/>
  <c r="C26" i="2"/>
  <c r="F25" i="2"/>
  <c r="C25" i="2"/>
  <c r="F24" i="2"/>
  <c r="C24" i="2"/>
  <c r="F23" i="2"/>
  <c r="C23" i="2"/>
  <c r="F22" i="2"/>
  <c r="C22" i="2"/>
  <c r="F21" i="2"/>
  <c r="C21" i="2"/>
  <c r="F20" i="2"/>
  <c r="C20" i="2"/>
  <c r="F19" i="2"/>
  <c r="C19" i="2"/>
  <c r="F18" i="2"/>
  <c r="C18" i="2"/>
  <c r="F17" i="2"/>
  <c r="C17" i="2"/>
  <c r="F16" i="2"/>
  <c r="C16" i="2"/>
  <c r="F15" i="2"/>
  <c r="C15" i="2"/>
  <c r="F14" i="2"/>
  <c r="C14" i="2"/>
  <c r="F13" i="2"/>
  <c r="C13" i="2"/>
  <c r="F12" i="2"/>
  <c r="C12" i="2"/>
  <c r="F11" i="2"/>
  <c r="C11" i="2"/>
  <c r="F10" i="2"/>
  <c r="C10" i="2"/>
  <c r="F9" i="2"/>
  <c r="C9" i="2"/>
  <c r="F8" i="2"/>
  <c r="C8" i="2"/>
  <c r="F7" i="2"/>
  <c r="C7" i="2"/>
  <c r="F6" i="2"/>
  <c r="C6" i="2"/>
  <c r="F5" i="2"/>
  <c r="C5" i="2"/>
  <c r="F4" i="2"/>
  <c r="C4" i="2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F3" i="2"/>
  <c r="C3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G141" i="2" l="1"/>
  <c r="C140" i="9"/>
  <c r="D141" i="2"/>
  <c r="B140" i="9"/>
  <c r="A142" i="2"/>
  <c r="A141" i="9"/>
  <c r="B3" i="12"/>
  <c r="C3" i="12"/>
  <c r="D3" i="12"/>
  <c r="B4" i="12"/>
  <c r="C4" i="12"/>
  <c r="D4" i="12"/>
  <c r="B5" i="12"/>
  <c r="C5" i="12"/>
  <c r="D5" i="12"/>
  <c r="B6" i="12"/>
  <c r="C6" i="12"/>
  <c r="D6" i="12"/>
  <c r="B7" i="12"/>
  <c r="C7" i="12"/>
  <c r="D7" i="12"/>
  <c r="B8" i="12"/>
  <c r="C8" i="12"/>
  <c r="D8" i="12"/>
  <c r="C2" i="12"/>
  <c r="D2" i="12"/>
  <c r="B2" i="12"/>
  <c r="A7" i="12"/>
  <c r="A8" i="12"/>
  <c r="A3" i="12"/>
  <c r="A4" i="12"/>
  <c r="A5" i="12"/>
  <c r="A6" i="12"/>
  <c r="A2" i="12"/>
  <c r="B3" i="11"/>
  <c r="B4" i="11"/>
  <c r="B5" i="11"/>
  <c r="B6" i="11"/>
  <c r="B7" i="11"/>
  <c r="B8" i="11"/>
  <c r="B9" i="11"/>
  <c r="B10" i="11"/>
  <c r="B11" i="11"/>
  <c r="B12" i="11"/>
  <c r="B13" i="11"/>
  <c r="B2" i="11"/>
  <c r="A12" i="11"/>
  <c r="A13" i="11"/>
  <c r="A3" i="11"/>
  <c r="A4" i="11"/>
  <c r="A5" i="11"/>
  <c r="A6" i="11"/>
  <c r="A7" i="11"/>
  <c r="A8" i="11"/>
  <c r="A9" i="11"/>
  <c r="A10" i="11"/>
  <c r="A11" i="11"/>
  <c r="A2" i="11"/>
  <c r="B2" i="10"/>
  <c r="C2" i="10"/>
  <c r="D2" i="10"/>
  <c r="E2" i="10"/>
  <c r="B3" i="10"/>
  <c r="C3" i="10"/>
  <c r="D3" i="10"/>
  <c r="E3" i="10"/>
  <c r="B4" i="10"/>
  <c r="C4" i="10"/>
  <c r="D4" i="10"/>
  <c r="E4" i="10"/>
  <c r="B5" i="10"/>
  <c r="C5" i="10"/>
  <c r="D5" i="10"/>
  <c r="E5" i="10"/>
  <c r="B6" i="10"/>
  <c r="C6" i="10"/>
  <c r="D6" i="10"/>
  <c r="E6" i="10"/>
  <c r="B7" i="10"/>
  <c r="C7" i="10"/>
  <c r="D7" i="10"/>
  <c r="E7" i="10"/>
  <c r="A3" i="10"/>
  <c r="A4" i="10"/>
  <c r="A5" i="10"/>
  <c r="A6" i="10"/>
  <c r="A7" i="10"/>
  <c r="A2" i="10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5" i="9"/>
  <c r="B136" i="9"/>
  <c r="B137" i="9"/>
  <c r="B139" i="9"/>
  <c r="B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2" i="9"/>
  <c r="A142" i="9" l="1"/>
  <c r="A143" i="2"/>
  <c r="B141" i="9"/>
  <c r="D142" i="2"/>
  <c r="C141" i="9"/>
  <c r="G142" i="2"/>
  <c r="B138" i="9"/>
  <c r="B134" i="9"/>
  <c r="D143" i="2" l="1"/>
  <c r="B142" i="9"/>
  <c r="C142" i="9"/>
  <c r="G143" i="2"/>
  <c r="A143" i="9"/>
  <c r="A144" i="2"/>
  <c r="A145" i="2" s="1"/>
  <c r="A146" i="2" s="1"/>
  <c r="G144" i="2" l="1"/>
  <c r="G145" i="2" s="1"/>
  <c r="G146" i="2" s="1"/>
  <c r="C143" i="9"/>
  <c r="D144" i="2"/>
  <c r="D145" i="2" s="1"/>
  <c r="D146" i="2" s="1"/>
  <c r="B143" i="9"/>
</calcChain>
</file>

<file path=xl/sharedStrings.xml><?xml version="1.0" encoding="utf-8"?>
<sst xmlns="http://schemas.openxmlformats.org/spreadsheetml/2006/main" count="261" uniqueCount="167">
  <si>
    <t>Barclays Agg 10K</t>
  </si>
  <si>
    <t>% Return</t>
  </si>
  <si>
    <t>Barclays Agg</t>
  </si>
  <si>
    <t>S&amp;P LSTA Lvg. Loan 100 10K</t>
  </si>
  <si>
    <t xml:space="preserve">S&amp;P LSTA Lvg. Loan 100 </t>
  </si>
  <si>
    <t>Date</t>
  </si>
  <si>
    <t>Performance table showing a comparison between CFRIX, its index and the Bank Loan category.</t>
  </si>
  <si>
    <t>M* screenshot value off versus Gemini official</t>
  </si>
  <si>
    <t>+/- Category (BL)</t>
  </si>
  <si>
    <t xml:space="preserve">+/-  S&amp;P/LSTA Leveraged Loan TR </t>
  </si>
  <si>
    <t>Category (BL)</t>
  </si>
  <si>
    <t xml:space="preserve">S&amp;P/LSTA Leveraged Loan TR </t>
  </si>
  <si>
    <t xml:space="preserve">Catalyst/CIFC Floating Rate Fund I-share </t>
  </si>
  <si>
    <t>Percentile Rank in the Bank Loan Category</t>
  </si>
  <si>
    <t>CFRIX</t>
  </si>
  <si>
    <t>30Y</t>
  </si>
  <si>
    <t>20Y</t>
  </si>
  <si>
    <t>10Y</t>
  </si>
  <si>
    <t>7Y</t>
  </si>
  <si>
    <t>5Y</t>
  </si>
  <si>
    <t>3Y</t>
  </si>
  <si>
    <t>2Y</t>
  </si>
  <si>
    <t>1Y</t>
  </si>
  <si>
    <t>6M</t>
  </si>
  <si>
    <t>3M</t>
  </si>
  <si>
    <t>2M</t>
  </si>
  <si>
    <t>1M</t>
  </si>
  <si>
    <t>Update</t>
  </si>
  <si>
    <t>Source</t>
  </si>
  <si>
    <t>Yield</t>
  </si>
  <si>
    <t>Price</t>
  </si>
  <si>
    <t>Description</t>
  </si>
  <si>
    <t>CUSIP</t>
  </si>
  <si>
    <t>Tenor</t>
  </si>
  <si>
    <t>High Yield Bonds</t>
  </si>
  <si>
    <t>Floating Rate Loans</t>
  </si>
  <si>
    <t>Bloomberg Barclays US Aggregate</t>
  </si>
  <si>
    <t>Bloomberg Barclays CMBS</t>
  </si>
  <si>
    <t>Bloomberg Barclays US Municipals</t>
  </si>
  <si>
    <t>Bloomberg Barclays US Long Treasury</t>
  </si>
  <si>
    <t>Bloomberg Barclays US Corporate High Yield</t>
  </si>
  <si>
    <t>JPM EMBI+</t>
  </si>
  <si>
    <t>S&amp;P/LSTA Leveraged Loan</t>
  </si>
  <si>
    <t>All data from CIFC</t>
  </si>
  <si>
    <t>Vehicle Name</t>
  </si>
  <si>
    <t xml:space="preserve">2018 Trade Tantrum </t>
  </si>
  <si>
    <t>2018 Interest Rate Scare</t>
  </si>
  <si>
    <t>2016 Oil Crisis</t>
  </si>
  <si>
    <t>2014 Growth Scare</t>
  </si>
  <si>
    <t>2012 Fiscal Cliff</t>
  </si>
  <si>
    <t>2012 Growth Slowdown</t>
  </si>
  <si>
    <t>2011 European Debt Crisis</t>
  </si>
  <si>
    <t>2010 Greek Bailout</t>
  </si>
  <si>
    <t>Loans</t>
  </si>
  <si>
    <t>S&amp;P 500</t>
  </si>
  <si>
    <t>S&amp;P/LSTA Leveraged Loan Index</t>
  </si>
  <si>
    <t>Equity indices not converted into CHF</t>
  </si>
  <si>
    <t>*Hedged from EUR to CHF (remaining indices USD to CHF)</t>
  </si>
  <si>
    <t>Source: Bloomberg, data as of October 31, 2019. S&amp;P/LSTA U.S. Leveraged Loan Index (SPBDAL), J.P. Morgan Emerging Markets Bonds Index, US High Yield Master II Index, S&amp;P 500 Index, Morgan Stanley Capital International Index (MSCI World), Credit Suisse Western EU Lev Loan Index (CSWELLI), S&amp;P U.S. Treasury Bond 7-10 Year Index, S&amp;P U.S. Treasury Bond 7-10 Year Index, MSCI AC Asia Pacific Excluding Japan Index (MXAPJ INDEX), S&amp;P U.S. Treasury Bond 20+ Year, EMBBIV Index, S&amp;P GSCI Gold TR, SPEZICET Index, S&amp;P GSCI Industrial Metals TR, GSCI Energy Index (GSCI Energy), GSCI Enhanced Commodity Total Return Strategy Index (GSCI Enhanced), SwissPerformance Index, Swiss Bond Index AAA-BBB Total Return.</t>
  </si>
  <si>
    <t>GSCI Enhanced Commodity</t>
  </si>
  <si>
    <t>GSCI Enhanced Commodity TR</t>
  </si>
  <si>
    <t>GSCI Energy</t>
  </si>
  <si>
    <t>GSCI Energy Index</t>
  </si>
  <si>
    <t>GSCI Industrial Metals</t>
  </si>
  <si>
    <t>S&amp;P GSCI Industrial Metals TR</t>
  </si>
  <si>
    <t>MSCI AC Asia Pacific (Excl JPN)</t>
  </si>
  <si>
    <t>MSCI AC Asia Pacific Excluding Japan Index</t>
  </si>
  <si>
    <t>U.S. Treasury 7-10 Year</t>
  </si>
  <si>
    <t>S&amp;P U.S. Treasury Bond 7-10 Year Index</t>
  </si>
  <si>
    <t>European IG Credit</t>
  </si>
  <si>
    <t>GSCI Gold</t>
  </si>
  <si>
    <t>S&amp;P GSCI Gold TR</t>
  </si>
  <si>
    <t>U.S. Treasury 20+ Year</t>
  </si>
  <si>
    <t>S&amp;P U.S. Treasury Bond 20+ Year</t>
  </si>
  <si>
    <t>CS Western EU Lev Loan*</t>
  </si>
  <si>
    <t>Credit Suisse Western EU Lev Loan Index*</t>
  </si>
  <si>
    <t xml:space="preserve">JPM EM Bonds </t>
  </si>
  <si>
    <t>J.P. Morgan Emerging Markets Bonds Index</t>
  </si>
  <si>
    <t xml:space="preserve">U.S. Leveraged Loan </t>
  </si>
  <si>
    <t>S&amp;P/LSTA U.S. Leveraged Loan Index</t>
  </si>
  <si>
    <t>MSCI</t>
  </si>
  <si>
    <t>Morgan Stanley Capital International Index</t>
  </si>
  <si>
    <t>US High Yield</t>
  </si>
  <si>
    <t>US High Yield Master II Index</t>
  </si>
  <si>
    <t>S&amp;P 500 Index</t>
  </si>
  <si>
    <t>Cumulative</t>
  </si>
  <si>
    <t>Name</t>
  </si>
  <si>
    <t>H0A0</t>
  </si>
  <si>
    <t xml:space="preserve">SPBDAL Index                                                    </t>
  </si>
  <si>
    <t>S&amp;P/LSTA U.S. Leveraged Loan Index (SPBDAL)</t>
  </si>
  <si>
    <t xml:space="preserve">SPBDU10T Index                                                  </t>
  </si>
  <si>
    <t xml:space="preserve">SPBDUSLT Index                                                  </t>
  </si>
  <si>
    <t xml:space="preserve">SPGSINTR Index                                                  </t>
  </si>
  <si>
    <t xml:space="preserve">SPGSGCTR Index                                                  </t>
  </si>
  <si>
    <t xml:space="preserve">SPXT Index                                                      </t>
  </si>
  <si>
    <t>MXAPJ Index</t>
  </si>
  <si>
    <t>MSCI AC Asia Pacific Excluding Japan Index (MXAPJ INDEX)</t>
  </si>
  <si>
    <t xml:space="preserve">MXWOH Index                                                     </t>
  </si>
  <si>
    <t>Morgan Stanley Capital International Index(MSCI World)</t>
  </si>
  <si>
    <t xml:space="preserve">JPEIGLBL Index                                                  </t>
  </si>
  <si>
    <t xml:space="preserve">SPGSESTR Index                                                  </t>
  </si>
  <si>
    <t>GSCI Enhanced Commodity Total Return Strategy Index (GSCI Enhanced)</t>
  </si>
  <si>
    <t xml:space="preserve">SPGSEN Index                                                    </t>
  </si>
  <si>
    <t>GSCI Energy Index (GSCI Energy)</t>
  </si>
  <si>
    <t xml:space="preserve">SPEZICET Index                                                  </t>
  </si>
  <si>
    <t>European Investment Grade Credit</t>
  </si>
  <si>
    <t>CSLLETOT</t>
  </si>
  <si>
    <t>Return/Std Dev (Not CHF)</t>
  </si>
  <si>
    <t>Cumulative (not CHF)</t>
  </si>
  <si>
    <t>Return/Std Dev</t>
  </si>
  <si>
    <t>Annualised Return (CHF)</t>
  </si>
  <si>
    <t>Cumulative Return (CHF Hedged)</t>
  </si>
  <si>
    <t>Return/StDev</t>
  </si>
  <si>
    <t># Days</t>
  </si>
  <si>
    <t>Annualised Return</t>
  </si>
  <si>
    <t>Std Dev</t>
  </si>
  <si>
    <t>Cumulative Return</t>
  </si>
  <si>
    <t>Start Date</t>
  </si>
  <si>
    <t>End Date</t>
  </si>
  <si>
    <t>Code</t>
  </si>
  <si>
    <t xml:space="preserve">Name </t>
  </si>
  <si>
    <t>Emerging Market (EM) Credit</t>
  </si>
  <si>
    <t>Swiss Performance Index</t>
  </si>
  <si>
    <t>Swiss Bond Index AAA-BBB Total Return</t>
  </si>
  <si>
    <t xml:space="preserve">EMBIV Index                                                     </t>
  </si>
  <si>
    <t>SBR14T Index</t>
  </si>
  <si>
    <t>SPI Index</t>
  </si>
  <si>
    <t>LSTA</t>
  </si>
  <si>
    <t>AGG</t>
  </si>
  <si>
    <t>ID</t>
  </si>
  <si>
    <t>Label</t>
  </si>
  <si>
    <t>Returns</t>
  </si>
  <si>
    <t>Standard Deviation</t>
  </si>
  <si>
    <t>Sharpe Ratio FTSE 3-Month T-Bill</t>
  </si>
  <si>
    <t>Top 1% out of 231 funds In the category</t>
  </si>
  <si>
    <t>Top 10% out of 241 funds In the category</t>
  </si>
  <si>
    <t>Top 1% out of 241 funds In the category</t>
  </si>
  <si>
    <t>Top 10% out of 245 funds in category</t>
  </si>
  <si>
    <t>Use Gemini</t>
  </si>
  <si>
    <t>912796C7@BGN  Govt</t>
  </si>
  <si>
    <t>B 0 03/09/21 Govt</t>
  </si>
  <si>
    <t xml:space="preserve">BGN </t>
  </si>
  <si>
    <t>912796D7@BGN  Govt</t>
  </si>
  <si>
    <t>B 0 04/06/21 Govt</t>
  </si>
  <si>
    <t>9127965A@BGN  Govt</t>
  </si>
  <si>
    <t>B 0 05/06/21 Govt</t>
  </si>
  <si>
    <t>912796C6@BGN  Govt</t>
  </si>
  <si>
    <t>B 0 08/05/21 Govt</t>
  </si>
  <si>
    <t>912796C3@BGN  Govt</t>
  </si>
  <si>
    <t>B 0 01/27/22 Govt</t>
  </si>
  <si>
    <t>91282CBG@BGN  Govt</t>
  </si>
  <si>
    <t>T 0 ⅛ 01/31/23  Govt</t>
  </si>
  <si>
    <t>91282CBE@BGN  Govt</t>
  </si>
  <si>
    <t>T 0 ⅛ 01/15/24  Govt</t>
  </si>
  <si>
    <t>91282CBH@BGN  Govt</t>
  </si>
  <si>
    <t>T 0 ⅜ 01/31/26  Govt</t>
  </si>
  <si>
    <t>91282CBJ@BGN  Govt</t>
  </si>
  <si>
    <t>T 0 ¾ 01/31/28  Govt</t>
  </si>
  <si>
    <t>91282CAV@BGN  Govt</t>
  </si>
  <si>
    <t>T 0 ⅞ 11/15/30  Govt</t>
  </si>
  <si>
    <t>912810ST@BGN  Govt</t>
  </si>
  <si>
    <t>T 1 ⅜ 11/15/40  Govt</t>
  </si>
  <si>
    <t>912810SS@BGN  Govt</t>
  </si>
  <si>
    <t>T 1 ⅝ 11/15/50  Govt</t>
  </si>
  <si>
    <t>Returns - 7 Years (12/2020)</t>
  </si>
  <si>
    <t>Standard Deviation - 7 Years (12/2020)</t>
  </si>
  <si>
    <t>Sharpe Ratio - 7 Years using FTSE 3-Month T-Bill (12/2020)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</si>
</sst>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0##_);[Red]\(#,##0.00##\)"/>
    <numFmt numFmtId="165" formatCode="0.0%"/>
    <numFmt numFmtId="166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name val="Arial"/>
      <family val="2"/>
    </font>
    <font>
      <b/>
      <sz val="10"/>
      <name val="Calibri"/>
      <family val="2"/>
      <scheme val="minor"/>
    </font>
    <font>
      <b/>
      <sz val="8"/>
      <color theme="1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sz val="9"/>
      <color rgb="FF000000"/>
      <name val="Roboto Condensed Light"/>
    </font>
    <font>
      <b/>
      <sz val="11"/>
      <color rgb="FFFF0000"/>
      <name val="Calibri"/>
      <family val="2"/>
      <scheme val="minor"/>
    </font>
    <font>
      <b/>
      <sz val="9"/>
      <color rgb="FFFFFFFF"/>
      <name val="Roboto Condensed Light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00A8E7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7F7F7F"/>
      </top>
      <bottom style="thin">
        <color rgb="FF595959"/>
      </bottom>
      <diagonal/>
    </border>
    <border>
      <left/>
      <right/>
      <top/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8" fillId="0" borderId="0"/>
    <xf numFmtId="0" fontId="9" fillId="5" borderId="0"/>
  </cellStyleXfs>
  <cellXfs count="43">
    <xf numFmtId="0" fontId="0" fillId="0" borderId="0" xfId="0"/>
    <xf numFmtId="10" fontId="0" fillId="0" borderId="0" xfId="2" applyNumberFormat="1" applyFont="1"/>
    <xf numFmtId="10" fontId="0" fillId="0" borderId="0" xfId="2" applyNumberFormat="1" applyFont="1" applyAlignment="1">
      <alignment vertical="center"/>
    </xf>
    <xf numFmtId="43" fontId="0" fillId="0" borderId="0" xfId="1" applyFont="1" applyAlignment="1">
      <alignment vertical="center"/>
    </xf>
    <xf numFmtId="0" fontId="0" fillId="2" borderId="0" xfId="1" applyNumberFormat="1" applyFont="1" applyFill="1" applyAlignment="1">
      <alignment vertical="center"/>
    </xf>
    <xf numFmtId="14" fontId="4" fillId="0" borderId="0" xfId="0" applyNumberFormat="1" applyFont="1" applyAlignment="1">
      <alignment horizontal="center" vertical="center"/>
    </xf>
    <xf numFmtId="43" fontId="0" fillId="2" borderId="0" xfId="1" applyFont="1" applyFill="1" applyAlignment="1">
      <alignment vertical="center"/>
    </xf>
    <xf numFmtId="43" fontId="5" fillId="0" borderId="0" xfId="1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2" fillId="0" borderId="0" xfId="0" applyFont="1"/>
    <xf numFmtId="10" fontId="0" fillId="3" borderId="0" xfId="0" applyNumberFormat="1" applyFill="1"/>
    <xf numFmtId="10" fontId="0" fillId="0" borderId="0" xfId="0" applyNumberFormat="1"/>
    <xf numFmtId="0" fontId="0" fillId="4" borderId="0" xfId="0" applyFill="1"/>
    <xf numFmtId="164" fontId="8" fillId="0" borderId="0" xfId="3"/>
    <xf numFmtId="0" fontId="8" fillId="0" borderId="0" xfId="3" applyNumberFormat="1"/>
    <xf numFmtId="2" fontId="0" fillId="0" borderId="0" xfId="0" applyNumberFormat="1"/>
    <xf numFmtId="0" fontId="9" fillId="5" borderId="0" xfId="4"/>
    <xf numFmtId="2" fontId="10" fillId="0" borderId="2" xfId="0" applyNumberFormat="1" applyFont="1" applyBorder="1" applyAlignment="1">
      <alignment horizontal="center" vertical="center" wrapText="1" readingOrder="1"/>
    </xf>
    <xf numFmtId="0" fontId="10" fillId="0" borderId="1" xfId="0" applyFont="1" applyBorder="1" applyAlignment="1">
      <alignment horizontal="left" vertical="center" wrapText="1" readingOrder="1"/>
    </xf>
    <xf numFmtId="2" fontId="10" fillId="0" borderId="3" xfId="0" applyNumberFormat="1" applyFont="1" applyBorder="1" applyAlignment="1">
      <alignment horizontal="center" vertical="center" wrapText="1" readingOrder="1"/>
    </xf>
    <xf numFmtId="0" fontId="10" fillId="0" borderId="3" xfId="0" applyFont="1" applyBorder="1" applyAlignment="1">
      <alignment horizontal="left" vertical="center" wrapText="1" readingOrder="1"/>
    </xf>
    <xf numFmtId="0" fontId="10" fillId="0" borderId="2" xfId="0" applyFont="1" applyBorder="1" applyAlignment="1">
      <alignment horizontal="left" vertical="center" wrapText="1" readingOrder="1"/>
    </xf>
    <xf numFmtId="0" fontId="11" fillId="0" borderId="0" xfId="0" applyFont="1"/>
    <xf numFmtId="0" fontId="12" fillId="6" borderId="4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2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9" fontId="0" fillId="0" borderId="0" xfId="0" applyNumberFormat="1"/>
    <xf numFmtId="0" fontId="13" fillId="0" borderId="0" xfId="0" applyFont="1"/>
    <xf numFmtId="0" fontId="3" fillId="0" borderId="0" xfId="0" applyFont="1"/>
    <xf numFmtId="166" fontId="0" fillId="0" borderId="0" xfId="0" applyNumberFormat="1"/>
    <xf numFmtId="166" fontId="2" fillId="0" borderId="0" xfId="0" applyNumberFormat="1" applyFont="1"/>
    <xf numFmtId="165" fontId="2" fillId="0" borderId="0" xfId="2" applyNumberFormat="1" applyFont="1"/>
    <xf numFmtId="10" fontId="2" fillId="0" borderId="0" xfId="2" applyNumberFormat="1" applyFont="1"/>
    <xf numFmtId="2" fontId="13" fillId="0" borderId="0" xfId="0" applyNumberFormat="1" applyFont="1"/>
    <xf numFmtId="165" fontId="13" fillId="0" borderId="0" xfId="2" applyNumberFormat="1" applyFont="1"/>
    <xf numFmtId="10" fontId="13" fillId="0" borderId="0" xfId="0" applyNumberFormat="1" applyFont="1"/>
    <xf numFmtId="14" fontId="0" fillId="0" borderId="0" xfId="0" applyNumberForma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165" fontId="0" fillId="0" borderId="0" xfId="2" applyNumberFormat="1" applyFont="1"/>
  </cellXfs>
  <cellStyles count="5">
    <cellStyle name="blp_amount" xfId="3" xr:uid="{FDDCF4F1-86CC-4666-A7A0-78824D5D8B99}"/>
    <cellStyle name="blp_column_header" xfId="4" xr:uid="{D7185435-B406-4087-99B9-202960B96124}"/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S&amp;P LSTA Lvg. Loan 100 vs. Barclays</a:t>
            </a:r>
            <a:r>
              <a:rPr lang="en-US" baseline="0"/>
              <a:t> AGG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'LSTA vs. AGG'!$D$1</c:f>
              <c:strCache>
                <c:ptCount val="1"/>
                <c:pt idx="0">
                  <c:v> S&amp;P LSTA Lvg. Loan 100 10K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'LSTA vs. AGG'!$A$2:$A$147</c:f>
              <c:numCache>
                <c:formatCode>m/d/yyyy</c:formatCode>
                <c:ptCount val="146"/>
                <c:pt idx="0">
                  <c:v>39813</c:v>
                </c:pt>
                <c:pt idx="1">
                  <c:v>39844</c:v>
                </c:pt>
                <c:pt idx="2">
                  <c:v>39872</c:v>
                </c:pt>
                <c:pt idx="3">
                  <c:v>39903</c:v>
                </c:pt>
                <c:pt idx="4">
                  <c:v>39933</c:v>
                </c:pt>
                <c:pt idx="5">
                  <c:v>39964</c:v>
                </c:pt>
                <c:pt idx="6">
                  <c:v>39994</c:v>
                </c:pt>
                <c:pt idx="7">
                  <c:v>40025</c:v>
                </c:pt>
                <c:pt idx="8">
                  <c:v>40056</c:v>
                </c:pt>
                <c:pt idx="9">
                  <c:v>40086</c:v>
                </c:pt>
                <c:pt idx="10">
                  <c:v>40117</c:v>
                </c:pt>
                <c:pt idx="11">
                  <c:v>40147</c:v>
                </c:pt>
                <c:pt idx="12">
                  <c:v>40178</c:v>
                </c:pt>
                <c:pt idx="13">
                  <c:v>40209</c:v>
                </c:pt>
                <c:pt idx="14">
                  <c:v>40237</c:v>
                </c:pt>
                <c:pt idx="15">
                  <c:v>40268</c:v>
                </c:pt>
                <c:pt idx="16">
                  <c:v>40298</c:v>
                </c:pt>
                <c:pt idx="17">
                  <c:v>40329</c:v>
                </c:pt>
                <c:pt idx="18">
                  <c:v>40359</c:v>
                </c:pt>
                <c:pt idx="19">
                  <c:v>40390</c:v>
                </c:pt>
                <c:pt idx="20">
                  <c:v>40421</c:v>
                </c:pt>
                <c:pt idx="21">
                  <c:v>40451</c:v>
                </c:pt>
                <c:pt idx="22">
                  <c:v>40482</c:v>
                </c:pt>
                <c:pt idx="23">
                  <c:v>40512</c:v>
                </c:pt>
                <c:pt idx="24">
                  <c:v>40543</c:v>
                </c:pt>
                <c:pt idx="25">
                  <c:v>40574</c:v>
                </c:pt>
                <c:pt idx="26">
                  <c:v>40602</c:v>
                </c:pt>
                <c:pt idx="27">
                  <c:v>40633</c:v>
                </c:pt>
                <c:pt idx="28">
                  <c:v>40663</c:v>
                </c:pt>
                <c:pt idx="29">
                  <c:v>40694</c:v>
                </c:pt>
                <c:pt idx="30">
                  <c:v>40724</c:v>
                </c:pt>
                <c:pt idx="31">
                  <c:v>40755</c:v>
                </c:pt>
                <c:pt idx="32">
                  <c:v>40786</c:v>
                </c:pt>
                <c:pt idx="33">
                  <c:v>40816</c:v>
                </c:pt>
                <c:pt idx="34">
                  <c:v>40847</c:v>
                </c:pt>
                <c:pt idx="35">
                  <c:v>40877</c:v>
                </c:pt>
                <c:pt idx="36">
                  <c:v>40908</c:v>
                </c:pt>
                <c:pt idx="37">
                  <c:v>40939</c:v>
                </c:pt>
                <c:pt idx="38">
                  <c:v>40968</c:v>
                </c:pt>
                <c:pt idx="39">
                  <c:v>40999</c:v>
                </c:pt>
                <c:pt idx="40">
                  <c:v>41029</c:v>
                </c:pt>
                <c:pt idx="41">
                  <c:v>41060</c:v>
                </c:pt>
                <c:pt idx="42">
                  <c:v>41090</c:v>
                </c:pt>
                <c:pt idx="43">
                  <c:v>41121</c:v>
                </c:pt>
                <c:pt idx="44">
                  <c:v>41152</c:v>
                </c:pt>
                <c:pt idx="45">
                  <c:v>41182</c:v>
                </c:pt>
                <c:pt idx="46">
                  <c:v>41213</c:v>
                </c:pt>
                <c:pt idx="47">
                  <c:v>41243</c:v>
                </c:pt>
                <c:pt idx="48">
                  <c:v>41274</c:v>
                </c:pt>
                <c:pt idx="49">
                  <c:v>41305</c:v>
                </c:pt>
                <c:pt idx="50">
                  <c:v>41333</c:v>
                </c:pt>
                <c:pt idx="51">
                  <c:v>41364</c:v>
                </c:pt>
                <c:pt idx="52">
                  <c:v>41394</c:v>
                </c:pt>
                <c:pt idx="53">
                  <c:v>41425</c:v>
                </c:pt>
                <c:pt idx="54">
                  <c:v>41455</c:v>
                </c:pt>
                <c:pt idx="55">
                  <c:v>41486</c:v>
                </c:pt>
                <c:pt idx="56">
                  <c:v>41517</c:v>
                </c:pt>
                <c:pt idx="57">
                  <c:v>41547</c:v>
                </c:pt>
                <c:pt idx="58">
                  <c:v>41578</c:v>
                </c:pt>
                <c:pt idx="59">
                  <c:v>41608</c:v>
                </c:pt>
                <c:pt idx="60">
                  <c:v>41639</c:v>
                </c:pt>
                <c:pt idx="61">
                  <c:v>41670</c:v>
                </c:pt>
                <c:pt idx="62">
                  <c:v>41698</c:v>
                </c:pt>
                <c:pt idx="63">
                  <c:v>41729</c:v>
                </c:pt>
                <c:pt idx="64">
                  <c:v>41759</c:v>
                </c:pt>
                <c:pt idx="65">
                  <c:v>41790</c:v>
                </c:pt>
                <c:pt idx="66">
                  <c:v>41820</c:v>
                </c:pt>
                <c:pt idx="67">
                  <c:v>41851</c:v>
                </c:pt>
                <c:pt idx="68">
                  <c:v>41882</c:v>
                </c:pt>
                <c:pt idx="69">
                  <c:v>41912</c:v>
                </c:pt>
                <c:pt idx="70">
                  <c:v>41943</c:v>
                </c:pt>
                <c:pt idx="71">
                  <c:v>41973</c:v>
                </c:pt>
                <c:pt idx="72">
                  <c:v>42004</c:v>
                </c:pt>
                <c:pt idx="73">
                  <c:v>42035</c:v>
                </c:pt>
                <c:pt idx="74">
                  <c:v>42063</c:v>
                </c:pt>
                <c:pt idx="75">
                  <c:v>42094</c:v>
                </c:pt>
                <c:pt idx="76">
                  <c:v>42124</c:v>
                </c:pt>
                <c:pt idx="77">
                  <c:v>42155</c:v>
                </c:pt>
                <c:pt idx="78">
                  <c:v>42185</c:v>
                </c:pt>
                <c:pt idx="79">
                  <c:v>42216</c:v>
                </c:pt>
                <c:pt idx="80">
                  <c:v>42247</c:v>
                </c:pt>
                <c:pt idx="81">
                  <c:v>42277</c:v>
                </c:pt>
                <c:pt idx="82">
                  <c:v>42308</c:v>
                </c:pt>
                <c:pt idx="83">
                  <c:v>42338</c:v>
                </c:pt>
                <c:pt idx="84">
                  <c:v>42369</c:v>
                </c:pt>
                <c:pt idx="85">
                  <c:v>42400</c:v>
                </c:pt>
                <c:pt idx="86">
                  <c:v>42429</c:v>
                </c:pt>
                <c:pt idx="87">
                  <c:v>42460</c:v>
                </c:pt>
                <c:pt idx="88">
                  <c:v>42490</c:v>
                </c:pt>
                <c:pt idx="89">
                  <c:v>42521</c:v>
                </c:pt>
                <c:pt idx="90">
                  <c:v>42551</c:v>
                </c:pt>
                <c:pt idx="91">
                  <c:v>42582</c:v>
                </c:pt>
                <c:pt idx="92">
                  <c:v>42613</c:v>
                </c:pt>
                <c:pt idx="93">
                  <c:v>42643</c:v>
                </c:pt>
                <c:pt idx="94">
                  <c:v>42674</c:v>
                </c:pt>
                <c:pt idx="95">
                  <c:v>42704</c:v>
                </c:pt>
                <c:pt idx="96">
                  <c:v>42735</c:v>
                </c:pt>
                <c:pt idx="97">
                  <c:v>42766</c:v>
                </c:pt>
                <c:pt idx="98">
                  <c:v>42794</c:v>
                </c:pt>
                <c:pt idx="99">
                  <c:v>42825</c:v>
                </c:pt>
                <c:pt idx="100">
                  <c:v>42855</c:v>
                </c:pt>
                <c:pt idx="101">
                  <c:v>42886</c:v>
                </c:pt>
                <c:pt idx="102">
                  <c:v>42916</c:v>
                </c:pt>
                <c:pt idx="103">
                  <c:v>42947</c:v>
                </c:pt>
                <c:pt idx="104">
                  <c:v>42978</c:v>
                </c:pt>
                <c:pt idx="105">
                  <c:v>43008</c:v>
                </c:pt>
                <c:pt idx="106">
                  <c:v>43039</c:v>
                </c:pt>
                <c:pt idx="107">
                  <c:v>43069</c:v>
                </c:pt>
                <c:pt idx="108">
                  <c:v>43100</c:v>
                </c:pt>
                <c:pt idx="109">
                  <c:v>43131</c:v>
                </c:pt>
                <c:pt idx="110">
                  <c:v>43159</c:v>
                </c:pt>
                <c:pt idx="111">
                  <c:v>43190</c:v>
                </c:pt>
                <c:pt idx="112">
                  <c:v>43220</c:v>
                </c:pt>
                <c:pt idx="113">
                  <c:v>43251</c:v>
                </c:pt>
                <c:pt idx="114">
                  <c:v>43281</c:v>
                </c:pt>
                <c:pt idx="115">
                  <c:v>43312</c:v>
                </c:pt>
                <c:pt idx="116">
                  <c:v>43343</c:v>
                </c:pt>
                <c:pt idx="117">
                  <c:v>43373</c:v>
                </c:pt>
                <c:pt idx="118">
                  <c:v>43404</c:v>
                </c:pt>
                <c:pt idx="119">
                  <c:v>43434</c:v>
                </c:pt>
                <c:pt idx="120">
                  <c:v>43465</c:v>
                </c:pt>
                <c:pt idx="121">
                  <c:v>43496</c:v>
                </c:pt>
                <c:pt idx="122">
                  <c:v>43524</c:v>
                </c:pt>
                <c:pt idx="123">
                  <c:v>43555</c:v>
                </c:pt>
                <c:pt idx="124">
                  <c:v>43585</c:v>
                </c:pt>
                <c:pt idx="125">
                  <c:v>43616</c:v>
                </c:pt>
                <c:pt idx="126">
                  <c:v>43646</c:v>
                </c:pt>
                <c:pt idx="127">
                  <c:v>43677</c:v>
                </c:pt>
                <c:pt idx="128">
                  <c:v>43708</c:v>
                </c:pt>
                <c:pt idx="129">
                  <c:v>43738</c:v>
                </c:pt>
                <c:pt idx="130">
                  <c:v>43769</c:v>
                </c:pt>
                <c:pt idx="131">
                  <c:v>43799</c:v>
                </c:pt>
                <c:pt idx="132">
                  <c:v>43830</c:v>
                </c:pt>
                <c:pt idx="133">
                  <c:v>43861</c:v>
                </c:pt>
                <c:pt idx="134">
                  <c:v>43890</c:v>
                </c:pt>
                <c:pt idx="135">
                  <c:v>43921</c:v>
                </c:pt>
                <c:pt idx="136">
                  <c:v>43951</c:v>
                </c:pt>
                <c:pt idx="137">
                  <c:v>43982</c:v>
                </c:pt>
                <c:pt idx="138">
                  <c:v>44012</c:v>
                </c:pt>
                <c:pt idx="139">
                  <c:v>44043</c:v>
                </c:pt>
                <c:pt idx="140">
                  <c:v>44074</c:v>
                </c:pt>
                <c:pt idx="141">
                  <c:v>44104</c:v>
                </c:pt>
                <c:pt idx="142">
                  <c:v>44135</c:v>
                </c:pt>
                <c:pt idx="143">
                  <c:v>44165</c:v>
                </c:pt>
                <c:pt idx="144">
                  <c:v>44196</c:v>
                </c:pt>
              </c:numCache>
            </c:numRef>
          </c:cat>
          <c:val>
            <c:numRef>
              <c:f>'LSTA vs. AGG'!$D$2:$D$147</c:f>
              <c:numCache>
                <c:formatCode>_(* #,##0.00_);_(* \(#,##0.00\);_(* "-"??_);_(@_)</c:formatCode>
                <c:ptCount val="146"/>
                <c:pt idx="0">
                  <c:v>10000</c:v>
                </c:pt>
                <c:pt idx="1">
                  <c:v>10834.420785724136</c:v>
                </c:pt>
                <c:pt idx="2">
                  <c:v>10796.121242984605</c:v>
                </c:pt>
                <c:pt idx="3">
                  <c:v>11114.399991512566</c:v>
                </c:pt>
                <c:pt idx="4">
                  <c:v>12230.179190935422</c:v>
                </c:pt>
                <c:pt idx="5">
                  <c:v>12882.862811250094</c:v>
                </c:pt>
                <c:pt idx="6">
                  <c:v>13318.798603817226</c:v>
                </c:pt>
                <c:pt idx="7">
                  <c:v>14039.806062149231</c:v>
                </c:pt>
                <c:pt idx="8">
                  <c:v>14213.692351761674</c:v>
                </c:pt>
                <c:pt idx="9">
                  <c:v>14673.605143384575</c:v>
                </c:pt>
                <c:pt idx="10">
                  <c:v>14581.304306311467</c:v>
                </c:pt>
                <c:pt idx="11">
                  <c:v>14603.371632876071</c:v>
                </c:pt>
                <c:pt idx="12">
                  <c:v>15223.060356260012</c:v>
                </c:pt>
                <c:pt idx="13">
                  <c:v>15445.218922732525</c:v>
                </c:pt>
                <c:pt idx="14">
                  <c:v>15418.37741494</c:v>
                </c:pt>
                <c:pt idx="15">
                  <c:v>15867.362636196774</c:v>
                </c:pt>
                <c:pt idx="16">
                  <c:v>16101.403609281004</c:v>
                </c:pt>
                <c:pt idx="17">
                  <c:v>15530.093255673313</c:v>
                </c:pt>
                <c:pt idx="18">
                  <c:v>15457.101329344236</c:v>
                </c:pt>
                <c:pt idx="19">
                  <c:v>15801.054563586782</c:v>
                </c:pt>
                <c:pt idx="20">
                  <c:v>15810.39074021027</c:v>
                </c:pt>
                <c:pt idx="21">
                  <c:v>16092.491804322219</c:v>
                </c:pt>
                <c:pt idx="22">
                  <c:v>16393.583500429671</c:v>
                </c:pt>
                <c:pt idx="23">
                  <c:v>16397.721124160533</c:v>
                </c:pt>
                <c:pt idx="24">
                  <c:v>16692.34115238125</c:v>
                </c:pt>
                <c:pt idx="25">
                  <c:v>17100.904972574979</c:v>
                </c:pt>
                <c:pt idx="26">
                  <c:v>17130.610989104254</c:v>
                </c:pt>
                <c:pt idx="27">
                  <c:v>17106.42180421613</c:v>
                </c:pt>
                <c:pt idx="28">
                  <c:v>17198.934827121589</c:v>
                </c:pt>
                <c:pt idx="29">
                  <c:v>17128.913502445441</c:v>
                </c:pt>
                <c:pt idx="30">
                  <c:v>17017.622033376829</c:v>
                </c:pt>
                <c:pt idx="31">
                  <c:v>17037.143129953209</c:v>
                </c:pt>
                <c:pt idx="32">
                  <c:v>16201.449229234961</c:v>
                </c:pt>
                <c:pt idx="33">
                  <c:v>16201.024857570257</c:v>
                </c:pt>
                <c:pt idx="34">
                  <c:v>16905.269635146458</c:v>
                </c:pt>
                <c:pt idx="35">
                  <c:v>16678.336887446021</c:v>
                </c:pt>
                <c:pt idx="36">
                  <c:v>16795.993931485191</c:v>
                </c:pt>
                <c:pt idx="37">
                  <c:v>17281.687301738861</c:v>
                </c:pt>
                <c:pt idx="38">
                  <c:v>17408.574429485343</c:v>
                </c:pt>
                <c:pt idx="39">
                  <c:v>17530.369097255374</c:v>
                </c:pt>
                <c:pt idx="40">
                  <c:v>17651.421114612174</c:v>
                </c:pt>
                <c:pt idx="41">
                  <c:v>17435.203751445515</c:v>
                </c:pt>
                <c:pt idx="42">
                  <c:v>17616.622638106452</c:v>
                </c:pt>
                <c:pt idx="43">
                  <c:v>17897.132308475764</c:v>
                </c:pt>
                <c:pt idx="44">
                  <c:v>18126.505193248246</c:v>
                </c:pt>
                <c:pt idx="45">
                  <c:v>18339.115397264923</c:v>
                </c:pt>
                <c:pt idx="46">
                  <c:v>18350.042967631049</c:v>
                </c:pt>
                <c:pt idx="47">
                  <c:v>18363.728953817754</c:v>
                </c:pt>
                <c:pt idx="48">
                  <c:v>18561.380056653616</c:v>
                </c:pt>
                <c:pt idx="49">
                  <c:v>18786.084853114357</c:v>
                </c:pt>
                <c:pt idx="50">
                  <c:v>18803.059719702513</c:v>
                </c:pt>
                <c:pt idx="51">
                  <c:v>18956.363983576812</c:v>
                </c:pt>
                <c:pt idx="52">
                  <c:v>19067.867638477772</c:v>
                </c:pt>
                <c:pt idx="53">
                  <c:v>19090.465429623258</c:v>
                </c:pt>
                <c:pt idx="54">
                  <c:v>18920.186299160796</c:v>
                </c:pt>
                <c:pt idx="55">
                  <c:v>19155.924758903839</c:v>
                </c:pt>
                <c:pt idx="56">
                  <c:v>19113.275406601089</c:v>
                </c:pt>
                <c:pt idx="57">
                  <c:v>19141.81440105243</c:v>
                </c:pt>
                <c:pt idx="58">
                  <c:v>19305.940142376683</c:v>
                </c:pt>
                <c:pt idx="59">
                  <c:v>19409.168549815917</c:v>
                </c:pt>
                <c:pt idx="60">
                  <c:v>19494.042882756708</c:v>
                </c:pt>
                <c:pt idx="61">
                  <c:v>19614.246156784098</c:v>
                </c:pt>
                <c:pt idx="62">
                  <c:v>19624.324983820818</c:v>
                </c:pt>
                <c:pt idx="63">
                  <c:v>19690.420870598457</c:v>
                </c:pt>
                <c:pt idx="64">
                  <c:v>19716.519727977749</c:v>
                </c:pt>
                <c:pt idx="65">
                  <c:v>19866.535111450597</c:v>
                </c:pt>
                <c:pt idx="66">
                  <c:v>19976.553465525099</c:v>
                </c:pt>
                <c:pt idx="67">
                  <c:v>19925.734958676803</c:v>
                </c:pt>
                <c:pt idx="68">
                  <c:v>19972.734120542762</c:v>
                </c:pt>
                <c:pt idx="69">
                  <c:v>19780.069384767172</c:v>
                </c:pt>
                <c:pt idx="70">
                  <c:v>19900.697030459265</c:v>
                </c:pt>
                <c:pt idx="71">
                  <c:v>19972.628027626582</c:v>
                </c:pt>
                <c:pt idx="72">
                  <c:v>19687.344176029354</c:v>
                </c:pt>
                <c:pt idx="73">
                  <c:v>19727.235112511527</c:v>
                </c:pt>
                <c:pt idx="74">
                  <c:v>20013.049428689632</c:v>
                </c:pt>
                <c:pt idx="75">
                  <c:v>20050.924599764461</c:v>
                </c:pt>
                <c:pt idx="76">
                  <c:v>20196.90845242262</c:v>
                </c:pt>
                <c:pt idx="77">
                  <c:v>20207.623836956394</c:v>
                </c:pt>
                <c:pt idx="78">
                  <c:v>20033.207082763071</c:v>
                </c:pt>
                <c:pt idx="79">
                  <c:v>19961.700457260456</c:v>
                </c:pt>
                <c:pt idx="80">
                  <c:v>19776.886597281886</c:v>
                </c:pt>
                <c:pt idx="81">
                  <c:v>19585.813255248933</c:v>
                </c:pt>
                <c:pt idx="82">
                  <c:v>19587.829020656278</c:v>
                </c:pt>
                <c:pt idx="83">
                  <c:v>19382.857506604272</c:v>
                </c:pt>
                <c:pt idx="84">
                  <c:v>19144.997188537709</c:v>
                </c:pt>
                <c:pt idx="85">
                  <c:v>19062.881271417496</c:v>
                </c:pt>
                <c:pt idx="86">
                  <c:v>19022.247684522095</c:v>
                </c:pt>
                <c:pt idx="87">
                  <c:v>19621.778753832594</c:v>
                </c:pt>
                <c:pt idx="88">
                  <c:v>20081.05498795844</c:v>
                </c:pt>
                <c:pt idx="89">
                  <c:v>20202.743562812298</c:v>
                </c:pt>
                <c:pt idx="90">
                  <c:v>20171.552245456558</c:v>
                </c:pt>
                <c:pt idx="91">
                  <c:v>20502.562143925636</c:v>
                </c:pt>
                <c:pt idx="92">
                  <c:v>20646.848509924977</c:v>
                </c:pt>
                <c:pt idx="93">
                  <c:v>20770.23457143765</c:v>
                </c:pt>
                <c:pt idx="94">
                  <c:v>20920.037769078142</c:v>
                </c:pt>
                <c:pt idx="95">
                  <c:v>20957.912940152972</c:v>
                </c:pt>
                <c:pt idx="96">
                  <c:v>21228.555969317917</c:v>
                </c:pt>
                <c:pt idx="97">
                  <c:v>21299.850408988183</c:v>
                </c:pt>
                <c:pt idx="98">
                  <c:v>21407.00425432593</c:v>
                </c:pt>
                <c:pt idx="99">
                  <c:v>21394.909661881866</c:v>
                </c:pt>
                <c:pt idx="100">
                  <c:v>21482.224131894702</c:v>
                </c:pt>
                <c:pt idx="101">
                  <c:v>21577.283384788389</c:v>
                </c:pt>
                <c:pt idx="102">
                  <c:v>21530.072037090074</c:v>
                </c:pt>
                <c:pt idx="103">
                  <c:v>21695.895265073144</c:v>
                </c:pt>
                <c:pt idx="104">
                  <c:v>21650.381404033647</c:v>
                </c:pt>
                <c:pt idx="105">
                  <c:v>21723.479423278903</c:v>
                </c:pt>
                <c:pt idx="106">
                  <c:v>21845.380183965113</c:v>
                </c:pt>
                <c:pt idx="107">
                  <c:v>21861.40021430769</c:v>
                </c:pt>
                <c:pt idx="108">
                  <c:v>21930.89107440296</c:v>
                </c:pt>
                <c:pt idx="109">
                  <c:v>22166.629534146006</c:v>
                </c:pt>
                <c:pt idx="110">
                  <c:v>22179.678962835653</c:v>
                </c:pt>
                <c:pt idx="111">
                  <c:v>22238.984902978027</c:v>
                </c:pt>
                <c:pt idx="112">
                  <c:v>22329.057788811442</c:v>
                </c:pt>
                <c:pt idx="113">
                  <c:v>22330.543089637904</c:v>
                </c:pt>
                <c:pt idx="114">
                  <c:v>22333.301505458483</c:v>
                </c:pt>
                <c:pt idx="115">
                  <c:v>22530.952608294345</c:v>
                </c:pt>
                <c:pt idx="116">
                  <c:v>22643.835471105598</c:v>
                </c:pt>
                <c:pt idx="117">
                  <c:v>22801.489544543114</c:v>
                </c:pt>
                <c:pt idx="118">
                  <c:v>22756.187869335969</c:v>
                </c:pt>
                <c:pt idx="119">
                  <c:v>22506.339051741521</c:v>
                </c:pt>
                <c:pt idx="120">
                  <c:v>21795.51651336241</c:v>
                </c:pt>
                <c:pt idx="121">
                  <c:v>22570.525266027991</c:v>
                </c:pt>
                <c:pt idx="122">
                  <c:v>23023.329832267107</c:v>
                </c:pt>
                <c:pt idx="123">
                  <c:v>22913.311478192605</c:v>
                </c:pt>
                <c:pt idx="124">
                  <c:v>23391.684437230135</c:v>
                </c:pt>
                <c:pt idx="125">
                  <c:v>23235.091292954381</c:v>
                </c:pt>
                <c:pt idx="126">
                  <c:v>23276.467530263013</c:v>
                </c:pt>
                <c:pt idx="127">
                  <c:v>23518.889843725148</c:v>
                </c:pt>
                <c:pt idx="128">
                  <c:v>23426.270727903513</c:v>
                </c:pt>
                <c:pt idx="129">
                  <c:v>23585.622287999846</c:v>
                </c:pt>
                <c:pt idx="130">
                  <c:v>23538.941404882411</c:v>
                </c:pt>
                <c:pt idx="131">
                  <c:v>23715.692203231603</c:v>
                </c:pt>
                <c:pt idx="132">
                  <c:v>24116.829519293009</c:v>
                </c:pt>
                <c:pt idx="133">
                  <c:v>24169.875977381005</c:v>
                </c:pt>
                <c:pt idx="134">
                  <c:v>23700.733102050795</c:v>
                </c:pt>
                <c:pt idx="135">
                  <c:v>21734.088714896523</c:v>
                </c:pt>
                <c:pt idx="136">
                  <c:v>22444.699067443285</c:v>
                </c:pt>
                <c:pt idx="137">
                  <c:v>23213.872709719195</c:v>
                </c:pt>
                <c:pt idx="138">
                  <c:v>23168.252755763519</c:v>
                </c:pt>
                <c:pt idx="139">
                  <c:v>23677.074381743554</c:v>
                </c:pt>
                <c:pt idx="140">
                  <c:v>23986.441325312731</c:v>
                </c:pt>
                <c:pt idx="141">
                  <c:v>23988.350997803904</c:v>
                </c:pt>
                <c:pt idx="142">
                  <c:v>23899.445134048427</c:v>
                </c:pt>
                <c:pt idx="143">
                  <c:v>24539.291511505806</c:v>
                </c:pt>
                <c:pt idx="144">
                  <c:v>24800.916642795786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E-488B-8C67-E9AAAA63F88E}"/>
            </c:ext>
          </c:extLst>
        </c:ser>
        <c:ser>
          <c:idx val="1"/>
          <c:order val="1"/>
          <c:tx>
            <c:strRef>
              <c:f>'LSTA vs. AGG'!$G$1</c:f>
              <c:strCache>
                <c:ptCount val="1"/>
                <c:pt idx="0">
                  <c:v> Barclays Agg 10K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'LSTA vs. AGG'!$A$2:$A$147</c:f>
              <c:numCache>
                <c:formatCode>m/d/yyyy</c:formatCode>
                <c:ptCount val="146"/>
                <c:pt idx="0">
                  <c:v>39813</c:v>
                </c:pt>
                <c:pt idx="1">
                  <c:v>39844</c:v>
                </c:pt>
                <c:pt idx="2">
                  <c:v>39872</c:v>
                </c:pt>
                <c:pt idx="3">
                  <c:v>39903</c:v>
                </c:pt>
                <c:pt idx="4">
                  <c:v>39933</c:v>
                </c:pt>
                <c:pt idx="5">
                  <c:v>39964</c:v>
                </c:pt>
                <c:pt idx="6">
                  <c:v>39994</c:v>
                </c:pt>
                <c:pt idx="7">
                  <c:v>40025</c:v>
                </c:pt>
                <c:pt idx="8">
                  <c:v>40056</c:v>
                </c:pt>
                <c:pt idx="9">
                  <c:v>40086</c:v>
                </c:pt>
                <c:pt idx="10">
                  <c:v>40117</c:v>
                </c:pt>
                <c:pt idx="11">
                  <c:v>40147</c:v>
                </c:pt>
                <c:pt idx="12">
                  <c:v>40178</c:v>
                </c:pt>
                <c:pt idx="13">
                  <c:v>40209</c:v>
                </c:pt>
                <c:pt idx="14">
                  <c:v>40237</c:v>
                </c:pt>
                <c:pt idx="15">
                  <c:v>40268</c:v>
                </c:pt>
                <c:pt idx="16">
                  <c:v>40298</c:v>
                </c:pt>
                <c:pt idx="17">
                  <c:v>40329</c:v>
                </c:pt>
                <c:pt idx="18">
                  <c:v>40359</c:v>
                </c:pt>
                <c:pt idx="19">
                  <c:v>40390</c:v>
                </c:pt>
                <c:pt idx="20">
                  <c:v>40421</c:v>
                </c:pt>
                <c:pt idx="21">
                  <c:v>40451</c:v>
                </c:pt>
                <c:pt idx="22">
                  <c:v>40482</c:v>
                </c:pt>
                <c:pt idx="23">
                  <c:v>40512</c:v>
                </c:pt>
                <c:pt idx="24">
                  <c:v>40543</c:v>
                </c:pt>
                <c:pt idx="25">
                  <c:v>40574</c:v>
                </c:pt>
                <c:pt idx="26">
                  <c:v>40602</c:v>
                </c:pt>
                <c:pt idx="27">
                  <c:v>40633</c:v>
                </c:pt>
                <c:pt idx="28">
                  <c:v>40663</c:v>
                </c:pt>
                <c:pt idx="29">
                  <c:v>40694</c:v>
                </c:pt>
                <c:pt idx="30">
                  <c:v>40724</c:v>
                </c:pt>
                <c:pt idx="31">
                  <c:v>40755</c:v>
                </c:pt>
                <c:pt idx="32">
                  <c:v>40786</c:v>
                </c:pt>
                <c:pt idx="33">
                  <c:v>40816</c:v>
                </c:pt>
                <c:pt idx="34">
                  <c:v>40847</c:v>
                </c:pt>
                <c:pt idx="35">
                  <c:v>40877</c:v>
                </c:pt>
                <c:pt idx="36">
                  <c:v>40908</c:v>
                </c:pt>
                <c:pt idx="37">
                  <c:v>40939</c:v>
                </c:pt>
                <c:pt idx="38">
                  <c:v>40968</c:v>
                </c:pt>
                <c:pt idx="39">
                  <c:v>40999</c:v>
                </c:pt>
                <c:pt idx="40">
                  <c:v>41029</c:v>
                </c:pt>
                <c:pt idx="41">
                  <c:v>41060</c:v>
                </c:pt>
                <c:pt idx="42">
                  <c:v>41090</c:v>
                </c:pt>
                <c:pt idx="43">
                  <c:v>41121</c:v>
                </c:pt>
                <c:pt idx="44">
                  <c:v>41152</c:v>
                </c:pt>
                <c:pt idx="45">
                  <c:v>41182</c:v>
                </c:pt>
                <c:pt idx="46">
                  <c:v>41213</c:v>
                </c:pt>
                <c:pt idx="47">
                  <c:v>41243</c:v>
                </c:pt>
                <c:pt idx="48">
                  <c:v>41274</c:v>
                </c:pt>
                <c:pt idx="49">
                  <c:v>41305</c:v>
                </c:pt>
                <c:pt idx="50">
                  <c:v>41333</c:v>
                </c:pt>
                <c:pt idx="51">
                  <c:v>41364</c:v>
                </c:pt>
                <c:pt idx="52">
                  <c:v>41394</c:v>
                </c:pt>
                <c:pt idx="53">
                  <c:v>41425</c:v>
                </c:pt>
                <c:pt idx="54">
                  <c:v>41455</c:v>
                </c:pt>
                <c:pt idx="55">
                  <c:v>41486</c:v>
                </c:pt>
                <c:pt idx="56">
                  <c:v>41517</c:v>
                </c:pt>
                <c:pt idx="57">
                  <c:v>41547</c:v>
                </c:pt>
                <c:pt idx="58">
                  <c:v>41578</c:v>
                </c:pt>
                <c:pt idx="59">
                  <c:v>41608</c:v>
                </c:pt>
                <c:pt idx="60">
                  <c:v>41639</c:v>
                </c:pt>
                <c:pt idx="61">
                  <c:v>41670</c:v>
                </c:pt>
                <c:pt idx="62">
                  <c:v>41698</c:v>
                </c:pt>
                <c:pt idx="63">
                  <c:v>41729</c:v>
                </c:pt>
                <c:pt idx="64">
                  <c:v>41759</c:v>
                </c:pt>
                <c:pt idx="65">
                  <c:v>41790</c:v>
                </c:pt>
                <c:pt idx="66">
                  <c:v>41820</c:v>
                </c:pt>
                <c:pt idx="67">
                  <c:v>41851</c:v>
                </c:pt>
                <c:pt idx="68">
                  <c:v>41882</c:v>
                </c:pt>
                <c:pt idx="69">
                  <c:v>41912</c:v>
                </c:pt>
                <c:pt idx="70">
                  <c:v>41943</c:v>
                </c:pt>
                <c:pt idx="71">
                  <c:v>41973</c:v>
                </c:pt>
                <c:pt idx="72">
                  <c:v>42004</c:v>
                </c:pt>
                <c:pt idx="73">
                  <c:v>42035</c:v>
                </c:pt>
                <c:pt idx="74">
                  <c:v>42063</c:v>
                </c:pt>
                <c:pt idx="75">
                  <c:v>42094</c:v>
                </c:pt>
                <c:pt idx="76">
                  <c:v>42124</c:v>
                </c:pt>
                <c:pt idx="77">
                  <c:v>42155</c:v>
                </c:pt>
                <c:pt idx="78">
                  <c:v>42185</c:v>
                </c:pt>
                <c:pt idx="79">
                  <c:v>42216</c:v>
                </c:pt>
                <c:pt idx="80">
                  <c:v>42247</c:v>
                </c:pt>
                <c:pt idx="81">
                  <c:v>42277</c:v>
                </c:pt>
                <c:pt idx="82">
                  <c:v>42308</c:v>
                </c:pt>
                <c:pt idx="83">
                  <c:v>42338</c:v>
                </c:pt>
                <c:pt idx="84">
                  <c:v>42369</c:v>
                </c:pt>
                <c:pt idx="85">
                  <c:v>42400</c:v>
                </c:pt>
                <c:pt idx="86">
                  <c:v>42429</c:v>
                </c:pt>
                <c:pt idx="87">
                  <c:v>42460</c:v>
                </c:pt>
                <c:pt idx="88">
                  <c:v>42490</c:v>
                </c:pt>
                <c:pt idx="89">
                  <c:v>42521</c:v>
                </c:pt>
                <c:pt idx="90">
                  <c:v>42551</c:v>
                </c:pt>
                <c:pt idx="91">
                  <c:v>42582</c:v>
                </c:pt>
                <c:pt idx="92">
                  <c:v>42613</c:v>
                </c:pt>
                <c:pt idx="93">
                  <c:v>42643</c:v>
                </c:pt>
                <c:pt idx="94">
                  <c:v>42674</c:v>
                </c:pt>
                <c:pt idx="95">
                  <c:v>42704</c:v>
                </c:pt>
                <c:pt idx="96">
                  <c:v>42735</c:v>
                </c:pt>
                <c:pt idx="97">
                  <c:v>42766</c:v>
                </c:pt>
                <c:pt idx="98">
                  <c:v>42794</c:v>
                </c:pt>
                <c:pt idx="99">
                  <c:v>42825</c:v>
                </c:pt>
                <c:pt idx="100">
                  <c:v>42855</c:v>
                </c:pt>
                <c:pt idx="101">
                  <c:v>42886</c:v>
                </c:pt>
                <c:pt idx="102">
                  <c:v>42916</c:v>
                </c:pt>
                <c:pt idx="103">
                  <c:v>42947</c:v>
                </c:pt>
                <c:pt idx="104">
                  <c:v>42978</c:v>
                </c:pt>
                <c:pt idx="105">
                  <c:v>43008</c:v>
                </c:pt>
                <c:pt idx="106">
                  <c:v>43039</c:v>
                </c:pt>
                <c:pt idx="107">
                  <c:v>43069</c:v>
                </c:pt>
                <c:pt idx="108">
                  <c:v>43100</c:v>
                </c:pt>
                <c:pt idx="109">
                  <c:v>43131</c:v>
                </c:pt>
                <c:pt idx="110">
                  <c:v>43159</c:v>
                </c:pt>
                <c:pt idx="111">
                  <c:v>43190</c:v>
                </c:pt>
                <c:pt idx="112">
                  <c:v>43220</c:v>
                </c:pt>
                <c:pt idx="113">
                  <c:v>43251</c:v>
                </c:pt>
                <c:pt idx="114">
                  <c:v>43281</c:v>
                </c:pt>
                <c:pt idx="115">
                  <c:v>43312</c:v>
                </c:pt>
                <c:pt idx="116">
                  <c:v>43343</c:v>
                </c:pt>
                <c:pt idx="117">
                  <c:v>43373</c:v>
                </c:pt>
                <c:pt idx="118">
                  <c:v>43404</c:v>
                </c:pt>
                <c:pt idx="119">
                  <c:v>43434</c:v>
                </c:pt>
                <c:pt idx="120">
                  <c:v>43465</c:v>
                </c:pt>
                <c:pt idx="121">
                  <c:v>43496</c:v>
                </c:pt>
                <c:pt idx="122">
                  <c:v>43524</c:v>
                </c:pt>
                <c:pt idx="123">
                  <c:v>43555</c:v>
                </c:pt>
                <c:pt idx="124">
                  <c:v>43585</c:v>
                </c:pt>
                <c:pt idx="125">
                  <c:v>43616</c:v>
                </c:pt>
                <c:pt idx="126">
                  <c:v>43646</c:v>
                </c:pt>
                <c:pt idx="127">
                  <c:v>43677</c:v>
                </c:pt>
                <c:pt idx="128">
                  <c:v>43708</c:v>
                </c:pt>
                <c:pt idx="129">
                  <c:v>43738</c:v>
                </c:pt>
                <c:pt idx="130">
                  <c:v>43769</c:v>
                </c:pt>
                <c:pt idx="131">
                  <c:v>43799</c:v>
                </c:pt>
                <c:pt idx="132">
                  <c:v>43830</c:v>
                </c:pt>
                <c:pt idx="133">
                  <c:v>43861</c:v>
                </c:pt>
                <c:pt idx="134">
                  <c:v>43890</c:v>
                </c:pt>
                <c:pt idx="135">
                  <c:v>43921</c:v>
                </c:pt>
                <c:pt idx="136">
                  <c:v>43951</c:v>
                </c:pt>
                <c:pt idx="137">
                  <c:v>43982</c:v>
                </c:pt>
                <c:pt idx="138">
                  <c:v>44012</c:v>
                </c:pt>
                <c:pt idx="139">
                  <c:v>44043</c:v>
                </c:pt>
                <c:pt idx="140">
                  <c:v>44074</c:v>
                </c:pt>
                <c:pt idx="141">
                  <c:v>44104</c:v>
                </c:pt>
                <c:pt idx="142">
                  <c:v>44135</c:v>
                </c:pt>
                <c:pt idx="143">
                  <c:v>44165</c:v>
                </c:pt>
                <c:pt idx="144">
                  <c:v>44196</c:v>
                </c:pt>
              </c:numCache>
            </c:numRef>
          </c:cat>
          <c:val>
            <c:numRef>
              <c:f>'LSTA vs. AGG'!$G$2:$G$147</c:f>
              <c:numCache>
                <c:formatCode>_(* #,##0.00_);_(* \(#,##0.00\);_(* "-"??_);_(@_)</c:formatCode>
                <c:ptCount val="146"/>
                <c:pt idx="0">
                  <c:v>10000</c:v>
                </c:pt>
                <c:pt idx="1">
                  <c:v>9911.7667285606221</c:v>
                </c:pt>
                <c:pt idx="2">
                  <c:v>9874.3552713018362</c:v>
                </c:pt>
                <c:pt idx="3">
                  <c:v>10011.622309332233</c:v>
                </c:pt>
                <c:pt idx="4">
                  <c:v>10059.486967883913</c:v>
                </c:pt>
                <c:pt idx="5">
                  <c:v>10132.453063750772</c:v>
                </c:pt>
                <c:pt idx="6">
                  <c:v>10190.083212983976</c:v>
                </c:pt>
                <c:pt idx="7">
                  <c:v>10354.44604910254</c:v>
                </c:pt>
                <c:pt idx="8">
                  <c:v>10461.66013341586</c:v>
                </c:pt>
                <c:pt idx="9">
                  <c:v>10571.556289113543</c:v>
                </c:pt>
                <c:pt idx="10">
                  <c:v>10623.753524516886</c:v>
                </c:pt>
                <c:pt idx="11">
                  <c:v>10761.295646791834</c:v>
                </c:pt>
                <c:pt idx="12">
                  <c:v>10593.081631249574</c:v>
                </c:pt>
                <c:pt idx="13">
                  <c:v>10754.899938106048</c:v>
                </c:pt>
                <c:pt idx="14">
                  <c:v>10795.062237810334</c:v>
                </c:pt>
                <c:pt idx="15">
                  <c:v>10781.789423010801</c:v>
                </c:pt>
                <c:pt idx="16">
                  <c:v>10894.023794787157</c:v>
                </c:pt>
                <c:pt idx="17">
                  <c:v>10985.695619283411</c:v>
                </c:pt>
                <c:pt idx="18">
                  <c:v>11157.967127432783</c:v>
                </c:pt>
                <c:pt idx="19">
                  <c:v>11277.009834261749</c:v>
                </c:pt>
                <c:pt idx="20">
                  <c:v>11422.11677326182</c:v>
                </c:pt>
                <c:pt idx="21">
                  <c:v>11434.289251083152</c:v>
                </c:pt>
                <c:pt idx="22">
                  <c:v>11475.001719276535</c:v>
                </c:pt>
                <c:pt idx="23">
                  <c:v>11409.050271645699</c:v>
                </c:pt>
                <c:pt idx="24">
                  <c:v>11286.018843270758</c:v>
                </c:pt>
                <c:pt idx="25">
                  <c:v>11299.154115948017</c:v>
                </c:pt>
                <c:pt idx="26">
                  <c:v>11327.419022075517</c:v>
                </c:pt>
                <c:pt idx="27">
                  <c:v>11333.677188639027</c:v>
                </c:pt>
                <c:pt idx="28">
                  <c:v>11477.546248538623</c:v>
                </c:pt>
                <c:pt idx="29">
                  <c:v>11627.329619696042</c:v>
                </c:pt>
                <c:pt idx="30">
                  <c:v>11593.287944432992</c:v>
                </c:pt>
                <c:pt idx="31">
                  <c:v>11777.250532975735</c:v>
                </c:pt>
                <c:pt idx="32">
                  <c:v>11949.315727941694</c:v>
                </c:pt>
                <c:pt idx="33">
                  <c:v>12036.242349219461</c:v>
                </c:pt>
                <c:pt idx="34">
                  <c:v>12049.171308713305</c:v>
                </c:pt>
                <c:pt idx="35">
                  <c:v>12038.718107420409</c:v>
                </c:pt>
                <c:pt idx="36">
                  <c:v>12171.033629048907</c:v>
                </c:pt>
                <c:pt idx="37">
                  <c:v>12277.903858056541</c:v>
                </c:pt>
                <c:pt idx="38">
                  <c:v>12275.084244549906</c:v>
                </c:pt>
                <c:pt idx="39">
                  <c:v>12207.826146757458</c:v>
                </c:pt>
                <c:pt idx="40">
                  <c:v>12343.167595076004</c:v>
                </c:pt>
                <c:pt idx="41">
                  <c:v>12454.851798363259</c:v>
                </c:pt>
                <c:pt idx="42">
                  <c:v>12459.73454370402</c:v>
                </c:pt>
                <c:pt idx="43">
                  <c:v>12631.593425486566</c:v>
                </c:pt>
                <c:pt idx="44">
                  <c:v>12639.845952823063</c:v>
                </c:pt>
                <c:pt idx="45">
                  <c:v>12657.245031290846</c:v>
                </c:pt>
                <c:pt idx="46">
                  <c:v>12682.14015542261</c:v>
                </c:pt>
                <c:pt idx="47">
                  <c:v>12702.152534213617</c:v>
                </c:pt>
                <c:pt idx="48">
                  <c:v>12684.065745134463</c:v>
                </c:pt>
                <c:pt idx="49">
                  <c:v>12595.351076267121</c:v>
                </c:pt>
                <c:pt idx="50">
                  <c:v>12658.482910391323</c:v>
                </c:pt>
                <c:pt idx="51">
                  <c:v>12668.592256378532</c:v>
                </c:pt>
                <c:pt idx="52">
                  <c:v>12796.781514338782</c:v>
                </c:pt>
                <c:pt idx="53">
                  <c:v>12568.461591362369</c:v>
                </c:pt>
                <c:pt idx="54">
                  <c:v>12374.045801526732</c:v>
                </c:pt>
                <c:pt idx="55">
                  <c:v>12390.963482566553</c:v>
                </c:pt>
                <c:pt idx="56">
                  <c:v>12327.625335258939</c:v>
                </c:pt>
                <c:pt idx="57">
                  <c:v>12444.329826009232</c:v>
                </c:pt>
                <c:pt idx="58">
                  <c:v>12544.941888453357</c:v>
                </c:pt>
                <c:pt idx="59">
                  <c:v>12497.971253696462</c:v>
                </c:pt>
                <c:pt idx="60">
                  <c:v>12427.343373908277</c:v>
                </c:pt>
                <c:pt idx="61">
                  <c:v>12610.962107145331</c:v>
                </c:pt>
                <c:pt idx="62">
                  <c:v>12678.013891754368</c:v>
                </c:pt>
                <c:pt idx="63">
                  <c:v>12656.4197785572</c:v>
                </c:pt>
                <c:pt idx="64">
                  <c:v>12763.221236503696</c:v>
                </c:pt>
                <c:pt idx="65">
                  <c:v>12908.534488687175</c:v>
                </c:pt>
                <c:pt idx="66">
                  <c:v>12915.205281617511</c:v>
                </c:pt>
                <c:pt idx="67">
                  <c:v>12882.814111821761</c:v>
                </c:pt>
                <c:pt idx="68">
                  <c:v>13025.032666254057</c:v>
                </c:pt>
                <c:pt idx="69">
                  <c:v>12936.593081631265</c:v>
                </c:pt>
                <c:pt idx="70">
                  <c:v>13063.750773674454</c:v>
                </c:pt>
                <c:pt idx="71">
                  <c:v>13156.454164087769</c:v>
                </c:pt>
                <c:pt idx="72">
                  <c:v>13168.764184031375</c:v>
                </c:pt>
                <c:pt idx="73">
                  <c:v>13444.879994498331</c:v>
                </c:pt>
                <c:pt idx="74">
                  <c:v>13318.478784127656</c:v>
                </c:pt>
                <c:pt idx="75">
                  <c:v>13380.303968090244</c:v>
                </c:pt>
                <c:pt idx="76">
                  <c:v>13332.301767416287</c:v>
                </c:pt>
                <c:pt idx="77">
                  <c:v>13300.185681865087</c:v>
                </c:pt>
                <c:pt idx="78">
                  <c:v>13155.147513926157</c:v>
                </c:pt>
                <c:pt idx="79">
                  <c:v>13246.613025238996</c:v>
                </c:pt>
                <c:pt idx="80">
                  <c:v>13227.563441303915</c:v>
                </c:pt>
                <c:pt idx="81">
                  <c:v>13317.034591843767</c:v>
                </c:pt>
                <c:pt idx="82">
                  <c:v>13319.304036861302</c:v>
                </c:pt>
                <c:pt idx="83">
                  <c:v>13284.093253558916</c:v>
                </c:pt>
                <c:pt idx="84">
                  <c:v>13241.180111409134</c:v>
                </c:pt>
                <c:pt idx="85">
                  <c:v>13423.354652362303</c:v>
                </c:pt>
                <c:pt idx="86">
                  <c:v>13518.602572037704</c:v>
                </c:pt>
                <c:pt idx="87">
                  <c:v>13642.59679526857</c:v>
                </c:pt>
                <c:pt idx="88">
                  <c:v>13695.000343855323</c:v>
                </c:pt>
                <c:pt idx="89">
                  <c:v>13698.507667973332</c:v>
                </c:pt>
                <c:pt idx="90">
                  <c:v>13944.639295784349</c:v>
                </c:pt>
                <c:pt idx="91">
                  <c:v>14032.803796162591</c:v>
                </c:pt>
                <c:pt idx="92">
                  <c:v>14016.78013891756</c:v>
                </c:pt>
                <c:pt idx="93">
                  <c:v>14008.527611581063</c:v>
                </c:pt>
                <c:pt idx="94">
                  <c:v>13901.382298328879</c:v>
                </c:pt>
                <c:pt idx="95">
                  <c:v>13572.587855030617</c:v>
                </c:pt>
                <c:pt idx="96">
                  <c:v>13591.706210026834</c:v>
                </c:pt>
                <c:pt idx="97">
                  <c:v>13618.389381748173</c:v>
                </c:pt>
                <c:pt idx="98">
                  <c:v>13709.923664122151</c:v>
                </c:pt>
                <c:pt idx="99">
                  <c:v>13702.702702702716</c:v>
                </c:pt>
                <c:pt idx="100">
                  <c:v>13808.472594732151</c:v>
                </c:pt>
                <c:pt idx="101">
                  <c:v>13914.723884189547</c:v>
                </c:pt>
                <c:pt idx="102">
                  <c:v>13900.76335877864</c:v>
                </c:pt>
                <c:pt idx="103">
                  <c:v>13960.594181968243</c:v>
                </c:pt>
                <c:pt idx="104">
                  <c:v>14085.757513238446</c:v>
                </c:pt>
                <c:pt idx="105">
                  <c:v>14018.705728629409</c:v>
                </c:pt>
                <c:pt idx="106">
                  <c:v>14026.820713843632</c:v>
                </c:pt>
                <c:pt idx="107">
                  <c:v>14008.802695825612</c:v>
                </c:pt>
                <c:pt idx="108">
                  <c:v>14073.10363798915</c:v>
                </c:pt>
                <c:pt idx="109">
                  <c:v>13911.010246888125</c:v>
                </c:pt>
                <c:pt idx="110">
                  <c:v>13779.17612268759</c:v>
                </c:pt>
                <c:pt idx="111">
                  <c:v>13867.546936249242</c:v>
                </c:pt>
                <c:pt idx="112">
                  <c:v>13764.390344543031</c:v>
                </c:pt>
                <c:pt idx="113">
                  <c:v>13862.595419847345</c:v>
                </c:pt>
                <c:pt idx="114">
                  <c:v>13845.54019668525</c:v>
                </c:pt>
                <c:pt idx="115">
                  <c:v>13848.841207619847</c:v>
                </c:pt>
                <c:pt idx="116">
                  <c:v>13937.968502854015</c:v>
                </c:pt>
                <c:pt idx="117">
                  <c:v>13848.222268069612</c:v>
                </c:pt>
                <c:pt idx="118">
                  <c:v>13738.807509799892</c:v>
                </c:pt>
                <c:pt idx="119">
                  <c:v>13820.78261467576</c:v>
                </c:pt>
                <c:pt idx="120">
                  <c:v>14074.68537239531</c:v>
                </c:pt>
                <c:pt idx="121">
                  <c:v>14224.193659308179</c:v>
                </c:pt>
                <c:pt idx="122">
                  <c:v>14215.94113197168</c:v>
                </c:pt>
                <c:pt idx="123">
                  <c:v>14488.893473626313</c:v>
                </c:pt>
                <c:pt idx="124">
                  <c:v>14492.607110927738</c:v>
                </c:pt>
                <c:pt idx="125">
                  <c:v>14749.879650643028</c:v>
                </c:pt>
                <c:pt idx="126">
                  <c:v>14935.080118286243</c:v>
                </c:pt>
                <c:pt idx="127">
                  <c:v>14967.952685509952</c:v>
                </c:pt>
                <c:pt idx="128">
                  <c:v>15355.821470325303</c:v>
                </c:pt>
                <c:pt idx="129">
                  <c:v>15274.052678632848</c:v>
                </c:pt>
                <c:pt idx="130">
                  <c:v>15320.060518533817</c:v>
                </c:pt>
                <c:pt idx="131">
                  <c:v>15312.220617564146</c:v>
                </c:pt>
                <c:pt idx="132">
                  <c:v>15301.561103087835</c:v>
                </c:pt>
                <c:pt idx="133">
                  <c:v>15596.0387868785</c:v>
                </c:pt>
                <c:pt idx="134">
                  <c:v>15876.762258441664</c:v>
                </c:pt>
                <c:pt idx="135">
                  <c:v>15783.302386355839</c:v>
                </c:pt>
                <c:pt idx="136">
                  <c:v>16063.888315796727</c:v>
                </c:pt>
                <c:pt idx="137">
                  <c:v>16138.64245925316</c:v>
                </c:pt>
                <c:pt idx="138">
                  <c:v>16240.354858675488</c:v>
                </c:pt>
                <c:pt idx="139">
                  <c:v>16482.910391307356</c:v>
                </c:pt>
                <c:pt idx="140">
                  <c:v>16349.838388006343</c:v>
                </c:pt>
                <c:pt idx="141">
                  <c:v>16340.898150058474</c:v>
                </c:pt>
                <c:pt idx="142">
                  <c:v>16267.932054191615</c:v>
                </c:pt>
                <c:pt idx="143">
                  <c:v>16427.54968709169</c:v>
                </c:pt>
                <c:pt idx="144">
                  <c:v>16450.17536620592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E-488B-8C67-E9AAAA63F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8958552"/>
        <c:axId val="1678962488"/>
      </c:lineChart>
      <c:dateAx>
        <c:axId val="1678958552"/>
        <c:scaling>
          <c:orientation val="minMax"/>
        </c:scaling>
        <c:delete val="0"/>
        <c:axPos val="b"/>
        <c:numFmt formatCode="mm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62488"/>
        <c:crosses val="autoZero"/>
        <c:auto val="1"/>
        <c:lblOffset val="100"/>
        <c:baseTimeUnit val="months"/>
        <c:majorUnit val="24"/>
        <c:majorTimeUnit val="months"/>
      </c:dateAx>
      <c:valAx>
        <c:axId val="1678962488"/>
        <c:scaling>
          <c:orientation val="minMax"/>
          <c:min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5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Roboto Condensed Light" panose="02000000000000000000" pitchFamily="2" charset="0"/>
                    <a:ea typeface="Roboto Condensed Light" panose="02000000000000000000" pitchFamily="2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'[3]Page 5-6'!$D$12:$D$13</c:f>
              <c:strCache>
                <c:ptCount val="2"/>
                <c:pt idx="0">
                  <c:v>Floating Rate Loans</c:v>
                </c:pt>
                <c:pt idx="1">
                  <c:v>High Yield Bonds</c:v>
                </c:pt>
              </c:strCache>
            </c:strRef>
          </c:cat>
          <c:val>
            <c:numRef>
              <c:f>'[3]Page 5-6'!$E$12:$E$13</c:f>
              <c:numCache>
                <c:formatCode>General</c:formatCode>
                <c:ptCount val="2"/>
                <c:pt idx="0">
                  <c:v>0.64810000000000001</c:v>
                </c:pt>
                <c:pt idx="1">
                  <c:v>0.3957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3-4223-813D-BEA0223C7E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2"/>
        <c:overlap val="-27"/>
        <c:axId val="1200775648"/>
        <c:axId val="1200775104"/>
      </c:barChart>
      <c:catAx>
        <c:axId val="12007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200775104"/>
        <c:crosses val="autoZero"/>
        <c:auto val="1"/>
        <c:lblAlgn val="ctr"/>
        <c:lblOffset val="100"/>
        <c:noMultiLvlLbl val="0"/>
      </c:catAx>
      <c:valAx>
        <c:axId val="1200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  <a:alpha val="74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20077564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'Page 6 -- Loan Perf During DD'!$C$2</c:f>
              <c:strCache>
                <c:ptCount val="1"/>
                <c:pt idx="0">
                  <c:v>S&amp;P 500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2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29A-46AA-AAC1-6F1B83DD9532}"/>
                </c:ext>
              </c:extLst>
            </c:dLbl>
            <c:dLbl>
              <c:idx val="1"/>
              <c:layout>
                <c:manualLayout>
                  <c:x val="-2.5284834359855491E-17"/>
                  <c:y val="9.25925925925942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29A-46AA-AAC1-6F1B83DD9532}"/>
                </c:ext>
              </c:extLst>
            </c:dLbl>
            <c:dLbl>
              <c:idx val="2"/>
              <c:layout>
                <c:manualLayout>
                  <c:x val="0"/>
                  <c:y val="1.38888888888890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29A-46AA-AAC1-6F1B83DD9532}"/>
                </c:ext>
              </c:extLst>
            </c:dLbl>
            <c:dLbl>
              <c:idx val="3"/>
              <c:layout>
                <c:manualLayout>
                  <c:x val="0"/>
                  <c:y val="1.38888888888888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29A-46AA-AAC1-6F1B83DD9532}"/>
                </c:ext>
              </c:extLst>
            </c:dLbl>
            <c:dLbl>
              <c:idx val="4"/>
              <c:layout>
                <c:manualLayout>
                  <c:x val="-5.0569668719710982E-17"/>
                  <c:y val="4.629994167395742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29A-46AA-AAC1-6F1B83DD9532}"/>
                </c:ext>
              </c:extLst>
            </c:dLbl>
            <c:dLbl>
              <c:idx val="5"/>
              <c:layout>
                <c:manualLayout>
                  <c:x val="-1.0113933743942196E-16"/>
                  <c:y val="9.259623797025287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29A-46AA-AAC1-6F1B83DD9532}"/>
                </c:ext>
              </c:extLst>
            </c:dLbl>
            <c:dLbl>
              <c:idx val="6"/>
              <c:layout>
                <c:manualLayout>
                  <c:x val="0"/>
                  <c:y val="9.25925925925934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29A-46AA-AAC1-6F1B83DD9532}"/>
                </c:ext>
              </c:extLst>
            </c:dLbl>
            <c:dLbl>
              <c:idx val="7"/>
              <c:layout>
                <c:manualLayout>
                  <c:x val="0"/>
                  <c:y val="1.85185185185186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29A-46AA-AAC1-6F1B83DD9532}"/>
                </c:ext>
              </c:extLst>
            </c:dLbl>
            <c:dLbl>
              <c:idx val="8"/>
              <c:layout>
                <c:manualLayout>
                  <c:x val="0"/>
                  <c:y val="1.38888888888889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29A-46AA-AAC1-6F1B83DD9532}"/>
                </c:ext>
              </c:extLst>
            </c:dLbl>
            <c:dLbl>
              <c:idx val="9"/>
              <c:layout>
                <c:manualLayout>
                  <c:x val="-1.0113933743942196E-16"/>
                  <c:y val="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29A-46AA-AAC1-6F1B83DD95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'Page 6 -- Loan Perf During DD'!$C$3:$C$12</c:f>
              <c:numCache>
                <c:formatCode>0.0%</c:formatCode>
                <c:ptCount val="10"/>
                <c:pt idx="0">
                  <c:v>-9.1776725141503798E-2</c:v>
                </c:pt>
                <c:pt idx="1">
                  <c:v>-8.7695277058348176E-2</c:v>
                </c:pt>
                <c:pt idx="2">
                  <c:v>-8.5278447647355704E-2</c:v>
                </c:pt>
                <c:pt idx="3">
                  <c:v>-7.4796416938110774E-2</c:v>
                </c:pt>
                <c:pt idx="4">
                  <c:v>-6.8504497130217071E-2</c:v>
                </c:pt>
                <c:pt idx="5">
                  <c:v>-6.7191125559926027E-2</c:v>
                </c:pt>
                <c:pt idx="6">
                  <c:v>-6.709254490116727E-2</c:v>
                </c:pt>
                <c:pt idx="7">
                  <c:v>-6.0327639479974361E-2</c:v>
                </c:pt>
                <c:pt idx="8">
                  <c:v>-5.9541408486144712E-2</c:v>
                </c:pt>
                <c:pt idx="9">
                  <c:v>-5.862691960252929E-2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9A-46AA-AAC1-6F1B83DD9532}"/>
            </c:ext>
          </c:extLst>
        </c:ser>
        <c:ser>
          <c:idx val="1"/>
          <c:order val="1"/>
          <c:tx>
            <c:strRef>
              <c:f>'Page 6 -- Loan Perf During DD'!$D$2</c:f>
              <c:strCache>
                <c:ptCount val="1"/>
                <c:pt idx="0">
                  <c:v>S&amp;P/LSTA Leveraged Loan Index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6550264587038319E-2"/>
                  <c:y val="4.629994167395742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29A-46AA-AAC1-6F1B83DD9532}"/>
                </c:ext>
              </c:extLst>
            </c:dLbl>
            <c:dLbl>
              <c:idx val="1"/>
              <c:layout>
                <c:manualLayout>
                  <c:x val="1.3791887155865266E-2"/>
                  <c:y val="4.62962962962967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29A-46AA-AAC1-6F1B83DD9532}"/>
                </c:ext>
              </c:extLst>
            </c:dLbl>
            <c:dLbl>
              <c:idx val="2"/>
              <c:layout>
                <c:manualLayout>
                  <c:x val="1.9308642018211322E-2"/>
                  <c:y val="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29A-46AA-AAC1-6F1B83DD9532}"/>
                </c:ext>
              </c:extLst>
            </c:dLbl>
            <c:dLbl>
              <c:idx val="3"/>
              <c:layout>
                <c:manualLayout>
                  <c:x val="1.6550264587038319E-2"/>
                  <c:y val="1.38896179644211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29A-46AA-AAC1-6F1B83DD9532}"/>
                </c:ext>
              </c:extLst>
            </c:dLbl>
            <c:dLbl>
              <c:idx val="4"/>
              <c:layout>
                <c:manualLayout>
                  <c:x val="1.6550264587038319E-2"/>
                  <c:y val="4.243778136006664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29A-46AA-AAC1-6F1B83DD9532}"/>
                </c:ext>
              </c:extLst>
            </c:dLbl>
            <c:dLbl>
              <c:idx val="5"/>
              <c:layout>
                <c:manualLayout>
                  <c:x val="1.6550264587038319E-2"/>
                  <c:y val="4.629994167395742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29A-46AA-AAC1-6F1B83DD9532}"/>
                </c:ext>
              </c:extLst>
            </c:dLbl>
            <c:dLbl>
              <c:idx val="6"/>
              <c:layout>
                <c:manualLayout>
                  <c:x val="2.2067019449384426E-2"/>
                  <c:y val="3.6453776615500703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29A-46AA-AAC1-6F1B83DD9532}"/>
                </c:ext>
              </c:extLst>
            </c:dLbl>
            <c:dLbl>
              <c:idx val="7"/>
              <c:layout>
                <c:manualLayout>
                  <c:x val="1.9308642018211374E-2"/>
                  <c:y val="4.629629629629586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29A-46AA-AAC1-6F1B83DD9532}"/>
                </c:ext>
              </c:extLst>
            </c:dLbl>
            <c:dLbl>
              <c:idx val="8"/>
              <c:layout>
                <c:manualLayout>
                  <c:x val="2.7583774311730532E-3"/>
                  <c:y val="4.629629629629651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29A-46AA-AAC1-6F1B83DD95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'Page 6 -- Loan Perf During DD'!$D$3:$D$12</c:f>
              <c:numCache>
                <c:formatCode>0.0%</c:formatCode>
                <c:ptCount val="10"/>
                <c:pt idx="0">
                  <c:v>-1.55E-2</c:v>
                </c:pt>
                <c:pt idx="1">
                  <c:v>-5.3E-3</c:v>
                </c:pt>
                <c:pt idx="2">
                  <c:v>-1.4E-3</c:v>
                </c:pt>
                <c:pt idx="3">
                  <c:v>-1.3599999999999999E-2</c:v>
                </c:pt>
                <c:pt idx="4">
                  <c:v>-3.8E-3</c:v>
                </c:pt>
                <c:pt idx="5">
                  <c:v>-2.23E-2</c:v>
                </c:pt>
                <c:pt idx="6">
                  <c:v>-1.15E-2</c:v>
                </c:pt>
                <c:pt idx="7">
                  <c:v>-8.2000000000000007E-3</c:v>
                </c:pt>
                <c:pt idx="8">
                  <c:v>5.5999999999999999E-3</c:v>
                </c:pt>
                <c:pt idx="9">
                  <c:v>6.9999999999999999E-4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29A-46AA-AAC1-6F1B83DD9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6304336"/>
        <c:axId val="2066302704"/>
      </c:barChart>
      <c:catAx>
        <c:axId val="2066304336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2066302704"/>
        <c:crosses val="autoZero"/>
        <c:auto val="1"/>
        <c:lblAlgn val="ctr"/>
        <c:lblOffset val="100"/>
        <c:noMultiLvlLbl val="0"/>
      </c:catAx>
      <c:valAx>
        <c:axId val="2066302704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3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'Page 6 -- Loan Perf During DD'!$L$2</c:f>
              <c:strCache>
                <c:ptCount val="1"/>
                <c:pt idx="0">
                  <c:v>S&amp;P 500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'Page 6 -- Loan Perf During DD'!$K$3:$K$10</c:f>
              <c:strCache>
                <c:ptCount val="8"/>
                <c:pt idx="0">
                  <c:v>2010 Greek Bailout</c:v>
                </c:pt>
                <c:pt idx="1">
                  <c:v>2011 European Debt Crisis</c:v>
                </c:pt>
                <c:pt idx="2">
                  <c:v>2012 Growth Slowdown</c:v>
                </c:pt>
                <c:pt idx="3">
                  <c:v>2012 Fiscal Cliff</c:v>
                </c:pt>
                <c:pt idx="4">
                  <c:v>2014 Growth Scare</c:v>
                </c:pt>
                <c:pt idx="5">
                  <c:v>2016 Oil Crisis</c:v>
                </c:pt>
                <c:pt idx="6">
                  <c:v>2018 Interest Rate Scare</c:v>
                </c:pt>
                <c:pt idx="7">
                  <c:v>2018 Trade Tantrum </c:v>
                </c:pt>
              </c:strCache>
            </c:strRef>
          </c:cat>
          <c:val>
            <c:numRef>
              <c:f>'Page 6 -- Loan Perf During DD'!$L$3:$L$10</c:f>
              <c:numCache>
                <c:formatCode>0%</c:formatCode>
                <c:ptCount val="8"/>
                <c:pt idx="0">
                  <c:v>-0.16</c:v>
                </c:pt>
                <c:pt idx="1">
                  <c:v>-0.16</c:v>
                </c:pt>
                <c:pt idx="2">
                  <c:v>-0.09</c:v>
                </c:pt>
                <c:pt idx="3">
                  <c:v>-7.0000000000000007E-2</c:v>
                </c:pt>
                <c:pt idx="4">
                  <c:v>-7.0000000000000007E-2</c:v>
                </c:pt>
                <c:pt idx="5">
                  <c:v>-0.09</c:v>
                </c:pt>
                <c:pt idx="6">
                  <c:v>-0.08</c:v>
                </c:pt>
                <c:pt idx="7">
                  <c:v>-0.11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7-4523-927F-BB7302E11D95}"/>
            </c:ext>
          </c:extLst>
        </c:ser>
        <c:ser>
          <c:idx val="1"/>
          <c:order val="1"/>
          <c:tx>
            <c:strRef>
              <c:f>'Page 6 -- Loan Perf During DD'!$M$2</c:f>
              <c:strCache>
                <c:ptCount val="1"/>
                <c:pt idx="0">
                  <c:v>Loans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'Page 6 -- Loan Perf During DD'!$K$3:$K$10</c:f>
              <c:strCache>
                <c:ptCount val="8"/>
                <c:pt idx="0">
                  <c:v>2010 Greek Bailout</c:v>
                </c:pt>
                <c:pt idx="1">
                  <c:v>2011 European Debt Crisis</c:v>
                </c:pt>
                <c:pt idx="2">
                  <c:v>2012 Growth Slowdown</c:v>
                </c:pt>
                <c:pt idx="3">
                  <c:v>2012 Fiscal Cliff</c:v>
                </c:pt>
                <c:pt idx="4">
                  <c:v>2014 Growth Scare</c:v>
                </c:pt>
                <c:pt idx="5">
                  <c:v>2016 Oil Crisis</c:v>
                </c:pt>
                <c:pt idx="6">
                  <c:v>2018 Interest Rate Scare</c:v>
                </c:pt>
                <c:pt idx="7">
                  <c:v>2018 Trade Tantrum </c:v>
                </c:pt>
              </c:strCache>
            </c:strRef>
          </c:cat>
          <c:val>
            <c:numRef>
              <c:f>'Page 6 -- Loan Perf During DD'!$M$3:$M$10</c:f>
              <c:numCache>
                <c:formatCode>0%</c:formatCode>
                <c:ptCount val="8"/>
                <c:pt idx="0">
                  <c:v>-0.03</c:v>
                </c:pt>
                <c:pt idx="1">
                  <c:v>-0.06</c:v>
                </c:pt>
                <c:pt idx="2">
                  <c:v>-0.02</c:v>
                </c:pt>
                <c:pt idx="3">
                  <c:v>0</c:v>
                </c:pt>
                <c:pt idx="4">
                  <c:v>-0.02</c:v>
                </c:pt>
                <c:pt idx="5">
                  <c:v>-0.02</c:v>
                </c:pt>
                <c:pt idx="6">
                  <c:v>0</c:v>
                </c:pt>
                <c:pt idx="7">
                  <c:v>-0.02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57-4523-927F-BB7302E11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6303792"/>
        <c:axId val="2066302160"/>
      </c:barChart>
      <c:catAx>
        <c:axId val="206630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302160"/>
        <c:crosses val="autoZero"/>
        <c:auto val="1"/>
        <c:lblAlgn val="ctr"/>
        <c:lblOffset val="100"/>
        <c:noMultiLvlLbl val="0"/>
      </c:catAx>
      <c:valAx>
        <c:axId val="206630216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30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'[1]Page 6 -- Loan Perf During DD'!$C$2</c:f>
              <c:strCache>
                <c:ptCount val="1"/>
                <c:pt idx="0">
                  <c:v>S&amp;P 500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2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D42-4C76-B1EC-29D7852C8043}"/>
                </c:ext>
              </c:extLst>
            </c:dLbl>
            <c:dLbl>
              <c:idx val="1"/>
              <c:layout>
                <c:manualLayout>
                  <c:x val="-2.5284834359855491E-17"/>
                  <c:y val="9.25925925925942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42-4C76-B1EC-29D7852C8043}"/>
                </c:ext>
              </c:extLst>
            </c:dLbl>
            <c:dLbl>
              <c:idx val="2"/>
              <c:layout>
                <c:manualLayout>
                  <c:x val="0"/>
                  <c:y val="1.38888888888890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42-4C76-B1EC-29D7852C8043}"/>
                </c:ext>
              </c:extLst>
            </c:dLbl>
            <c:dLbl>
              <c:idx val="3"/>
              <c:layout>
                <c:manualLayout>
                  <c:x val="0"/>
                  <c:y val="1.38888888888888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D42-4C76-B1EC-29D7852C8043}"/>
                </c:ext>
              </c:extLst>
            </c:dLbl>
            <c:dLbl>
              <c:idx val="4"/>
              <c:layout>
                <c:manualLayout>
                  <c:x val="-5.0569668719710982E-17"/>
                  <c:y val="4.629994167395742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D42-4C76-B1EC-29D7852C8043}"/>
                </c:ext>
              </c:extLst>
            </c:dLbl>
            <c:dLbl>
              <c:idx val="5"/>
              <c:layout>
                <c:manualLayout>
                  <c:x val="-1.0113933743942196E-16"/>
                  <c:y val="9.259623797025287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D42-4C76-B1EC-29D7852C8043}"/>
                </c:ext>
              </c:extLst>
            </c:dLbl>
            <c:dLbl>
              <c:idx val="6"/>
              <c:layout>
                <c:manualLayout>
                  <c:x val="0"/>
                  <c:y val="9.25925925925934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D42-4C76-B1EC-29D7852C8043}"/>
                </c:ext>
              </c:extLst>
            </c:dLbl>
            <c:dLbl>
              <c:idx val="7"/>
              <c:layout>
                <c:manualLayout>
                  <c:x val="0"/>
                  <c:y val="1.85185185185186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D42-4C76-B1EC-29D7852C8043}"/>
                </c:ext>
              </c:extLst>
            </c:dLbl>
            <c:dLbl>
              <c:idx val="8"/>
              <c:layout>
                <c:manualLayout>
                  <c:x val="0"/>
                  <c:y val="1.38888888888889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D42-4C76-B1EC-29D7852C8043}"/>
                </c:ext>
              </c:extLst>
            </c:dLbl>
            <c:dLbl>
              <c:idx val="9"/>
              <c:layout>
                <c:manualLayout>
                  <c:x val="-1.0113933743942196E-16"/>
                  <c:y val="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D42-4C76-B1EC-29D7852C80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'[1]Page 6 -- Loan Perf During DD'!$C$3:$C$12</c:f>
              <c:numCache>
                <c:formatCode>General</c:formatCode>
                <c:ptCount val="10"/>
                <c:pt idx="0">
                  <c:v>-9.1776725141503798E-2</c:v>
                </c:pt>
                <c:pt idx="1">
                  <c:v>-8.7695277058348176E-2</c:v>
                </c:pt>
                <c:pt idx="2">
                  <c:v>-8.5278447647355704E-2</c:v>
                </c:pt>
                <c:pt idx="3">
                  <c:v>-7.4796416938110774E-2</c:v>
                </c:pt>
                <c:pt idx="4">
                  <c:v>-6.8504497130217071E-2</c:v>
                </c:pt>
                <c:pt idx="5">
                  <c:v>-6.7191125559926027E-2</c:v>
                </c:pt>
                <c:pt idx="6">
                  <c:v>-6.709254490116727E-2</c:v>
                </c:pt>
                <c:pt idx="7">
                  <c:v>-6.0327639479974361E-2</c:v>
                </c:pt>
                <c:pt idx="8">
                  <c:v>-5.9541408486144712E-2</c:v>
                </c:pt>
                <c:pt idx="9">
                  <c:v>-5.862691960252929E-2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D42-4C76-B1EC-29D7852C8043}"/>
            </c:ext>
          </c:extLst>
        </c:ser>
        <c:ser>
          <c:idx val="1"/>
          <c:order val="1"/>
          <c:tx>
            <c:strRef>
              <c:f>'[1]Page 6 -- Loan Perf During DD'!$D$2</c:f>
              <c:strCache>
                <c:ptCount val="1"/>
                <c:pt idx="0">
                  <c:v>S&amp;P/LSTA Leveraged Loan Index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6550264587038319E-2"/>
                  <c:y val="4.629994167395742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D42-4C76-B1EC-29D7852C8043}"/>
                </c:ext>
              </c:extLst>
            </c:dLbl>
            <c:dLbl>
              <c:idx val="1"/>
              <c:layout>
                <c:manualLayout>
                  <c:x val="1.3791887155865266E-2"/>
                  <c:y val="4.62962962962967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D42-4C76-B1EC-29D7852C8043}"/>
                </c:ext>
              </c:extLst>
            </c:dLbl>
            <c:dLbl>
              <c:idx val="2"/>
              <c:layout>
                <c:manualLayout>
                  <c:x val="1.9308642018211322E-2"/>
                  <c:y val="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D42-4C76-B1EC-29D7852C8043}"/>
                </c:ext>
              </c:extLst>
            </c:dLbl>
            <c:dLbl>
              <c:idx val="3"/>
              <c:layout>
                <c:manualLayout>
                  <c:x val="1.6550264587038319E-2"/>
                  <c:y val="1.38896179644211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D42-4C76-B1EC-29D7852C8043}"/>
                </c:ext>
              </c:extLst>
            </c:dLbl>
            <c:dLbl>
              <c:idx val="4"/>
              <c:layout>
                <c:manualLayout>
                  <c:x val="1.6550264587038319E-2"/>
                  <c:y val="4.243778136006664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D42-4C76-B1EC-29D7852C8043}"/>
                </c:ext>
              </c:extLst>
            </c:dLbl>
            <c:dLbl>
              <c:idx val="5"/>
              <c:layout>
                <c:manualLayout>
                  <c:x val="1.6550264587038319E-2"/>
                  <c:y val="4.629994167395742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D42-4C76-B1EC-29D7852C8043}"/>
                </c:ext>
              </c:extLst>
            </c:dLbl>
            <c:dLbl>
              <c:idx val="6"/>
              <c:layout>
                <c:manualLayout>
                  <c:x val="2.2067019449384426E-2"/>
                  <c:y val="3.6453776615500703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D42-4C76-B1EC-29D7852C8043}"/>
                </c:ext>
              </c:extLst>
            </c:dLbl>
            <c:dLbl>
              <c:idx val="7"/>
              <c:layout>
                <c:manualLayout>
                  <c:x val="1.9308642018211374E-2"/>
                  <c:y val="4.629629629629586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D42-4C76-B1EC-29D7852C8043}"/>
                </c:ext>
              </c:extLst>
            </c:dLbl>
            <c:dLbl>
              <c:idx val="8"/>
              <c:layout>
                <c:manualLayout>
                  <c:x val="2.7583774311730532E-3"/>
                  <c:y val="4.629629629629651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D42-4C76-B1EC-29D7852C80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'[1]Page 6 -- Loan Perf During DD'!$D$3:$D$12</c:f>
              <c:numCache>
                <c:formatCode>General</c:formatCode>
                <c:ptCount val="10"/>
                <c:pt idx="0">
                  <c:v>-1.55E-2</c:v>
                </c:pt>
                <c:pt idx="1">
                  <c:v>-5.3E-3</c:v>
                </c:pt>
                <c:pt idx="2">
                  <c:v>-1.4E-3</c:v>
                </c:pt>
                <c:pt idx="3">
                  <c:v>-1.3599999999999999E-2</c:v>
                </c:pt>
                <c:pt idx="4">
                  <c:v>-3.8E-3</c:v>
                </c:pt>
                <c:pt idx="5">
                  <c:v>-2.23E-2</c:v>
                </c:pt>
                <c:pt idx="6">
                  <c:v>-1.15E-2</c:v>
                </c:pt>
                <c:pt idx="7">
                  <c:v>-8.2000000000000007E-3</c:v>
                </c:pt>
                <c:pt idx="8">
                  <c:v>5.5999999999999999E-3</c:v>
                </c:pt>
                <c:pt idx="9">
                  <c:v>6.9999999999999999E-4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D42-4C76-B1EC-29D7852C8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6304336"/>
        <c:axId val="2066302704"/>
      </c:barChart>
      <c:catAx>
        <c:axId val="2066304336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2066302704"/>
        <c:crosses val="autoZero"/>
        <c:auto val="1"/>
        <c:lblAlgn val="ctr"/>
        <c:lblOffset val="100"/>
        <c:noMultiLvlLbl val="0"/>
      </c:catAx>
      <c:valAx>
        <c:axId val="2066302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3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'[1]Page 6 -- Loan Perf During DD'!$L$2</c:f>
              <c:strCache>
                <c:ptCount val="1"/>
                <c:pt idx="0">
                  <c:v>S&amp;P 500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'[1]Page 6 -- Loan Perf During DD'!$K$3:$K$10</c:f>
              <c:strCache>
                <c:ptCount val="8"/>
                <c:pt idx="0">
                  <c:v>2010 Greek Bailout</c:v>
                </c:pt>
                <c:pt idx="1">
                  <c:v>2011 European Debt Crisis</c:v>
                </c:pt>
                <c:pt idx="2">
                  <c:v>2012 Growth Slowdown</c:v>
                </c:pt>
                <c:pt idx="3">
                  <c:v>2012 Fiscal Cliff</c:v>
                </c:pt>
                <c:pt idx="4">
                  <c:v>2014 Growth Scare</c:v>
                </c:pt>
                <c:pt idx="5">
                  <c:v>2016 Oil Crisis</c:v>
                </c:pt>
                <c:pt idx="6">
                  <c:v>2018 Interest Rate Scare</c:v>
                </c:pt>
                <c:pt idx="7">
                  <c:v>2018 Trade Tantrum </c:v>
                </c:pt>
              </c:strCache>
            </c:strRef>
          </c:cat>
          <c:val>
            <c:numRef>
              <c:f>'[1]Page 6 -- Loan Perf During DD'!$L$3:$L$10</c:f>
              <c:numCache>
                <c:formatCode>General</c:formatCode>
                <c:ptCount val="8"/>
                <c:pt idx="0">
                  <c:v>-0.16</c:v>
                </c:pt>
                <c:pt idx="1">
                  <c:v>-0.16</c:v>
                </c:pt>
                <c:pt idx="2">
                  <c:v>-0.09</c:v>
                </c:pt>
                <c:pt idx="3">
                  <c:v>-7.0000000000000007E-2</c:v>
                </c:pt>
                <c:pt idx="4">
                  <c:v>-7.0000000000000007E-2</c:v>
                </c:pt>
                <c:pt idx="5">
                  <c:v>-0.09</c:v>
                </c:pt>
                <c:pt idx="6">
                  <c:v>-0.08</c:v>
                </c:pt>
                <c:pt idx="7">
                  <c:v>-0.11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9-41CE-B0C3-18D2D252F3B1}"/>
            </c:ext>
          </c:extLst>
        </c:ser>
        <c:ser>
          <c:idx val="1"/>
          <c:order val="1"/>
          <c:tx>
            <c:strRef>
              <c:f>'[1]Page 6 -- Loan Perf During DD'!$M$2</c:f>
              <c:strCache>
                <c:ptCount val="1"/>
                <c:pt idx="0">
                  <c:v>Loans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'[1]Page 6 -- Loan Perf During DD'!$K$3:$K$10</c:f>
              <c:strCache>
                <c:ptCount val="8"/>
                <c:pt idx="0">
                  <c:v>2010 Greek Bailout</c:v>
                </c:pt>
                <c:pt idx="1">
                  <c:v>2011 European Debt Crisis</c:v>
                </c:pt>
                <c:pt idx="2">
                  <c:v>2012 Growth Slowdown</c:v>
                </c:pt>
                <c:pt idx="3">
                  <c:v>2012 Fiscal Cliff</c:v>
                </c:pt>
                <c:pt idx="4">
                  <c:v>2014 Growth Scare</c:v>
                </c:pt>
                <c:pt idx="5">
                  <c:v>2016 Oil Crisis</c:v>
                </c:pt>
                <c:pt idx="6">
                  <c:v>2018 Interest Rate Scare</c:v>
                </c:pt>
                <c:pt idx="7">
                  <c:v>2018 Trade Tantrum </c:v>
                </c:pt>
              </c:strCache>
            </c:strRef>
          </c:cat>
          <c:val>
            <c:numRef>
              <c:f>'[1]Page 6 -- Loan Perf During DD'!$M$3:$M$10</c:f>
              <c:numCache>
                <c:formatCode>General</c:formatCode>
                <c:ptCount val="8"/>
                <c:pt idx="0">
                  <c:v>-0.03</c:v>
                </c:pt>
                <c:pt idx="1">
                  <c:v>-0.06</c:v>
                </c:pt>
                <c:pt idx="2">
                  <c:v>-0.02</c:v>
                </c:pt>
                <c:pt idx="3">
                  <c:v>0</c:v>
                </c:pt>
                <c:pt idx="4">
                  <c:v>-0.02</c:v>
                </c:pt>
                <c:pt idx="5">
                  <c:v>-0.02</c:v>
                </c:pt>
                <c:pt idx="6">
                  <c:v>0</c:v>
                </c:pt>
                <c:pt idx="7">
                  <c:v>-0.02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49-41CE-B0C3-18D2D252F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6303792"/>
        <c:axId val="2066302160"/>
      </c:barChart>
      <c:catAx>
        <c:axId val="206630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302160"/>
        <c:crosses val="autoZero"/>
        <c:auto val="1"/>
        <c:lblAlgn val="ctr"/>
        <c:lblOffset val="100"/>
        <c:noMultiLvlLbl val="0"/>
      </c:catAx>
      <c:valAx>
        <c:axId val="2066302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30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'[2]Page 6 -- Loan Perf During DD'!$C$2</c:f>
              <c:strCache>
                <c:ptCount val="1"/>
                <c:pt idx="0">
                  <c:v>S&amp;P 500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2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F58-4F5A-8787-02C439C23109}"/>
                </c:ext>
              </c:extLst>
            </c:dLbl>
            <c:dLbl>
              <c:idx val="1"/>
              <c:layout>
                <c:manualLayout>
                  <c:x val="-2.5284834359855491E-17"/>
                  <c:y val="9.25925925925942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F58-4F5A-8787-02C439C23109}"/>
                </c:ext>
              </c:extLst>
            </c:dLbl>
            <c:dLbl>
              <c:idx val="2"/>
              <c:layout>
                <c:manualLayout>
                  <c:x val="0"/>
                  <c:y val="1.38888888888890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F58-4F5A-8787-02C439C23109}"/>
                </c:ext>
              </c:extLst>
            </c:dLbl>
            <c:dLbl>
              <c:idx val="3"/>
              <c:layout>
                <c:manualLayout>
                  <c:x val="0"/>
                  <c:y val="1.38888888888888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F58-4F5A-8787-02C439C23109}"/>
                </c:ext>
              </c:extLst>
            </c:dLbl>
            <c:dLbl>
              <c:idx val="4"/>
              <c:layout>
                <c:manualLayout>
                  <c:x val="-5.0569668719710982E-17"/>
                  <c:y val="4.629994167395742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F58-4F5A-8787-02C439C23109}"/>
                </c:ext>
              </c:extLst>
            </c:dLbl>
            <c:dLbl>
              <c:idx val="5"/>
              <c:layout>
                <c:manualLayout>
                  <c:x val="-1.0113933743942196E-16"/>
                  <c:y val="9.259623797025287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F58-4F5A-8787-02C439C23109}"/>
                </c:ext>
              </c:extLst>
            </c:dLbl>
            <c:dLbl>
              <c:idx val="6"/>
              <c:layout>
                <c:manualLayout>
                  <c:x val="0"/>
                  <c:y val="9.25925925925934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F58-4F5A-8787-02C439C23109}"/>
                </c:ext>
              </c:extLst>
            </c:dLbl>
            <c:dLbl>
              <c:idx val="7"/>
              <c:layout>
                <c:manualLayout>
                  <c:x val="0"/>
                  <c:y val="1.85185185185186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F58-4F5A-8787-02C439C23109}"/>
                </c:ext>
              </c:extLst>
            </c:dLbl>
            <c:dLbl>
              <c:idx val="8"/>
              <c:layout>
                <c:manualLayout>
                  <c:x val="0"/>
                  <c:y val="1.38888888888889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F58-4F5A-8787-02C439C23109}"/>
                </c:ext>
              </c:extLst>
            </c:dLbl>
            <c:dLbl>
              <c:idx val="9"/>
              <c:layout>
                <c:manualLayout>
                  <c:x val="-1.0113933743942196E-16"/>
                  <c:y val="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F58-4F5A-8787-02C439C231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'[2]Page 6 -- Loan Perf During DD'!$C$3:$C$12</c:f>
              <c:numCache>
                <c:formatCode>General</c:formatCode>
                <c:ptCount val="10"/>
                <c:pt idx="0">
                  <c:v>-9.1776725141503798E-2</c:v>
                </c:pt>
                <c:pt idx="1">
                  <c:v>-8.7695277058348176E-2</c:v>
                </c:pt>
                <c:pt idx="2">
                  <c:v>-8.5278447647355704E-2</c:v>
                </c:pt>
                <c:pt idx="3">
                  <c:v>-7.4796416938110774E-2</c:v>
                </c:pt>
                <c:pt idx="4">
                  <c:v>-6.8504497130217071E-2</c:v>
                </c:pt>
                <c:pt idx="5">
                  <c:v>-6.7191125559926027E-2</c:v>
                </c:pt>
                <c:pt idx="6">
                  <c:v>-6.709254490116727E-2</c:v>
                </c:pt>
                <c:pt idx="7">
                  <c:v>-6.0327639479974361E-2</c:v>
                </c:pt>
                <c:pt idx="8">
                  <c:v>-5.9541408486144712E-2</c:v>
                </c:pt>
                <c:pt idx="9">
                  <c:v>-5.862691960252929E-2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F58-4F5A-8787-02C439C23109}"/>
            </c:ext>
          </c:extLst>
        </c:ser>
        <c:ser>
          <c:idx val="1"/>
          <c:order val="1"/>
          <c:tx>
            <c:strRef>
              <c:f>'[2]Page 6 -- Loan Perf During DD'!$D$2</c:f>
              <c:strCache>
                <c:ptCount val="1"/>
                <c:pt idx="0">
                  <c:v>S&amp;P/LSTA Leveraged Loan Index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6550264587038319E-2"/>
                  <c:y val="4.629994167395742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F58-4F5A-8787-02C439C23109}"/>
                </c:ext>
              </c:extLst>
            </c:dLbl>
            <c:dLbl>
              <c:idx val="1"/>
              <c:layout>
                <c:manualLayout>
                  <c:x val="1.3791887155865266E-2"/>
                  <c:y val="4.62962962962967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F58-4F5A-8787-02C439C23109}"/>
                </c:ext>
              </c:extLst>
            </c:dLbl>
            <c:dLbl>
              <c:idx val="2"/>
              <c:layout>
                <c:manualLayout>
                  <c:x val="1.9308642018211322E-2"/>
                  <c:y val="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F58-4F5A-8787-02C439C23109}"/>
                </c:ext>
              </c:extLst>
            </c:dLbl>
            <c:dLbl>
              <c:idx val="3"/>
              <c:layout>
                <c:manualLayout>
                  <c:x val="1.6550264587038319E-2"/>
                  <c:y val="1.38896179644211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F58-4F5A-8787-02C439C23109}"/>
                </c:ext>
              </c:extLst>
            </c:dLbl>
            <c:dLbl>
              <c:idx val="4"/>
              <c:layout>
                <c:manualLayout>
                  <c:x val="1.6550264587038319E-2"/>
                  <c:y val="4.243778136006664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F58-4F5A-8787-02C439C23109}"/>
                </c:ext>
              </c:extLst>
            </c:dLbl>
            <c:dLbl>
              <c:idx val="5"/>
              <c:layout>
                <c:manualLayout>
                  <c:x val="1.6550264587038319E-2"/>
                  <c:y val="4.629994167395742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F58-4F5A-8787-02C439C23109}"/>
                </c:ext>
              </c:extLst>
            </c:dLbl>
            <c:dLbl>
              <c:idx val="6"/>
              <c:layout>
                <c:manualLayout>
                  <c:x val="2.2067019449384426E-2"/>
                  <c:y val="3.6453776615500703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F58-4F5A-8787-02C439C23109}"/>
                </c:ext>
              </c:extLst>
            </c:dLbl>
            <c:dLbl>
              <c:idx val="7"/>
              <c:layout>
                <c:manualLayout>
                  <c:x val="1.9308642018211374E-2"/>
                  <c:y val="4.629629629629586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F58-4F5A-8787-02C439C23109}"/>
                </c:ext>
              </c:extLst>
            </c:dLbl>
            <c:dLbl>
              <c:idx val="8"/>
              <c:layout>
                <c:manualLayout>
                  <c:x val="2.7583774311730532E-3"/>
                  <c:y val="4.629629629629651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F58-4F5A-8787-02C439C231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'[2]Page 6 -- Loan Perf During DD'!$D$3:$D$12</c:f>
              <c:numCache>
                <c:formatCode>General</c:formatCode>
                <c:ptCount val="10"/>
                <c:pt idx="0">
                  <c:v>-1.55E-2</c:v>
                </c:pt>
                <c:pt idx="1">
                  <c:v>-5.3E-3</c:v>
                </c:pt>
                <c:pt idx="2">
                  <c:v>-1.4E-3</c:v>
                </c:pt>
                <c:pt idx="3">
                  <c:v>-1.3599999999999999E-2</c:v>
                </c:pt>
                <c:pt idx="4">
                  <c:v>-3.8E-3</c:v>
                </c:pt>
                <c:pt idx="5">
                  <c:v>-2.23E-2</c:v>
                </c:pt>
                <c:pt idx="6">
                  <c:v>-1.15E-2</c:v>
                </c:pt>
                <c:pt idx="7">
                  <c:v>-8.2000000000000007E-3</c:v>
                </c:pt>
                <c:pt idx="8">
                  <c:v>5.5999999999999999E-3</c:v>
                </c:pt>
                <c:pt idx="9">
                  <c:v>6.9999999999999999E-4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F58-4F5A-8787-02C439C23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6304336"/>
        <c:axId val="2066302704"/>
      </c:barChart>
      <c:catAx>
        <c:axId val="2066304336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2066302704"/>
        <c:crosses val="autoZero"/>
        <c:auto val="1"/>
        <c:lblAlgn val="ctr"/>
        <c:lblOffset val="100"/>
        <c:noMultiLvlLbl val="0"/>
      </c:catAx>
      <c:valAx>
        <c:axId val="2066302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3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'[2]Page 6 -- Loan Perf During DD'!$L$2</c:f>
              <c:strCache>
                <c:ptCount val="1"/>
                <c:pt idx="0">
                  <c:v>S&amp;P 500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'[2]Page 6 -- Loan Perf During DD'!$K$3:$K$10</c:f>
              <c:strCache>
                <c:ptCount val="8"/>
                <c:pt idx="0">
                  <c:v>2010 Greek Bailout</c:v>
                </c:pt>
                <c:pt idx="1">
                  <c:v>2011 European Debt Crisis</c:v>
                </c:pt>
                <c:pt idx="2">
                  <c:v>2012 Growth Slowdown</c:v>
                </c:pt>
                <c:pt idx="3">
                  <c:v>2012 Fiscal Cliff</c:v>
                </c:pt>
                <c:pt idx="4">
                  <c:v>2014 Growth Scare</c:v>
                </c:pt>
                <c:pt idx="5">
                  <c:v>2016 Oil Crisis</c:v>
                </c:pt>
                <c:pt idx="6">
                  <c:v>2018 Interest Rate Scare</c:v>
                </c:pt>
                <c:pt idx="7">
                  <c:v>2018 Trade Tantrum </c:v>
                </c:pt>
              </c:strCache>
            </c:strRef>
          </c:cat>
          <c:val>
            <c:numRef>
              <c:f>'[2]Page 6 -- Loan Perf During DD'!$L$3:$L$10</c:f>
              <c:numCache>
                <c:formatCode>General</c:formatCode>
                <c:ptCount val="8"/>
                <c:pt idx="0">
                  <c:v>-0.16</c:v>
                </c:pt>
                <c:pt idx="1">
                  <c:v>-0.16</c:v>
                </c:pt>
                <c:pt idx="2">
                  <c:v>-0.09</c:v>
                </c:pt>
                <c:pt idx="3">
                  <c:v>-7.0000000000000007E-2</c:v>
                </c:pt>
                <c:pt idx="4">
                  <c:v>-7.0000000000000007E-2</c:v>
                </c:pt>
                <c:pt idx="5">
                  <c:v>-0.09</c:v>
                </c:pt>
                <c:pt idx="6">
                  <c:v>-0.08</c:v>
                </c:pt>
                <c:pt idx="7">
                  <c:v>-0.11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2-40ED-87B4-F9CAD9C758D2}"/>
            </c:ext>
          </c:extLst>
        </c:ser>
        <c:ser>
          <c:idx val="1"/>
          <c:order val="1"/>
          <c:tx>
            <c:strRef>
              <c:f>'[2]Page 6 -- Loan Perf During DD'!$M$2</c:f>
              <c:strCache>
                <c:ptCount val="1"/>
                <c:pt idx="0">
                  <c:v>Loans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'[2]Page 6 -- Loan Perf During DD'!$K$3:$K$10</c:f>
              <c:strCache>
                <c:ptCount val="8"/>
                <c:pt idx="0">
                  <c:v>2010 Greek Bailout</c:v>
                </c:pt>
                <c:pt idx="1">
                  <c:v>2011 European Debt Crisis</c:v>
                </c:pt>
                <c:pt idx="2">
                  <c:v>2012 Growth Slowdown</c:v>
                </c:pt>
                <c:pt idx="3">
                  <c:v>2012 Fiscal Cliff</c:v>
                </c:pt>
                <c:pt idx="4">
                  <c:v>2014 Growth Scare</c:v>
                </c:pt>
                <c:pt idx="5">
                  <c:v>2016 Oil Crisis</c:v>
                </c:pt>
                <c:pt idx="6">
                  <c:v>2018 Interest Rate Scare</c:v>
                </c:pt>
                <c:pt idx="7">
                  <c:v>2018 Trade Tantrum </c:v>
                </c:pt>
              </c:strCache>
            </c:strRef>
          </c:cat>
          <c:val>
            <c:numRef>
              <c:f>'[2]Page 6 -- Loan Perf During DD'!$M$3:$M$10</c:f>
              <c:numCache>
                <c:formatCode>General</c:formatCode>
                <c:ptCount val="8"/>
                <c:pt idx="0">
                  <c:v>-0.03</c:v>
                </c:pt>
                <c:pt idx="1">
                  <c:v>-0.06</c:v>
                </c:pt>
                <c:pt idx="2">
                  <c:v>-0.02</c:v>
                </c:pt>
                <c:pt idx="3">
                  <c:v>0</c:v>
                </c:pt>
                <c:pt idx="4">
                  <c:v>-0.02</c:v>
                </c:pt>
                <c:pt idx="5">
                  <c:v>-0.02</c:v>
                </c:pt>
                <c:pt idx="6">
                  <c:v>0</c:v>
                </c:pt>
                <c:pt idx="7">
                  <c:v>-0.02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12-40ED-87B4-F9CAD9C75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6303792"/>
        <c:axId val="2066302160"/>
      </c:barChart>
      <c:catAx>
        <c:axId val="206630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302160"/>
        <c:crosses val="autoZero"/>
        <c:auto val="1"/>
        <c:lblAlgn val="ctr"/>
        <c:lblOffset val="100"/>
        <c:noMultiLvlLbl val="0"/>
      </c:catAx>
      <c:valAx>
        <c:axId val="2066302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30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8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u="sng"/>
              <a:t>Cumulative Return (January 2009 - October 2019)</a:t>
            </a:r>
          </a:p>
        </c:rich>
      </c:tx>
      <c:layout>
        <c:manualLayout>
          <c:xMode val="edge"/>
          <c:yMode val="edge"/>
          <c:x val="3.4329398724331051E-2"/>
          <c:y val="1.35881085861064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8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085267687682649E-2"/>
          <c:y val="0.12599573686467233"/>
          <c:w val="0.90280144053059219"/>
          <c:h val="0.662323464924892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'Page 7 Cumulative'!$B$20:$B$33</c:f>
              <c:strCache>
                <c:ptCount val="14"/>
                <c:pt idx="0">
                  <c:v>S&amp;P 500</c:v>
                </c:pt>
                <c:pt idx="1">
                  <c:v>US High Yield</c:v>
                </c:pt>
                <c:pt idx="2">
                  <c:v>MSCI</c:v>
                </c:pt>
                <c:pt idx="3">
                  <c:v>U.S. Leveraged Loan </c:v>
                </c:pt>
                <c:pt idx="4">
                  <c:v>JPM EM Bonds </c:v>
                </c:pt>
                <c:pt idx="5">
                  <c:v>CS Western EU Lev Loan*</c:v>
                </c:pt>
                <c:pt idx="6">
                  <c:v>U.S. Treasury 20+ Year</c:v>
                </c:pt>
                <c:pt idx="7">
                  <c:v>GSCI Gold</c:v>
                </c:pt>
                <c:pt idx="8">
                  <c:v>European IG Credit</c:v>
                </c:pt>
                <c:pt idx="9">
                  <c:v>U.S. Treasury 7-10 Year</c:v>
                </c:pt>
                <c:pt idx="10">
                  <c:v>MSCI AC Asia Pacific (Excl JPN)</c:v>
                </c:pt>
                <c:pt idx="11">
                  <c:v>GSCI Industrial Metals</c:v>
                </c:pt>
                <c:pt idx="12">
                  <c:v>GSCI Energy</c:v>
                </c:pt>
                <c:pt idx="13">
                  <c:v>GSCI Enhanced Commodity</c:v>
                </c:pt>
              </c:strCache>
            </c:strRef>
          </c:cat>
          <c:val>
            <c:numRef>
              <c:f>'Page 7 Cumulative'!$C$20:$C$33</c:f>
              <c:numCache>
                <c:formatCode>0.00%</c:formatCode>
                <c:ptCount val="14"/>
                <c:pt idx="0">
                  <c:v>3.5104000000000002</c:v>
                </c:pt>
                <c:pt idx="1">
                  <c:v>2.2454999999999998</c:v>
                </c:pt>
                <c:pt idx="2">
                  <c:v>1.9746999999999999</c:v>
                </c:pt>
                <c:pt idx="3">
                  <c:v>1.4710000000000001</c:v>
                </c:pt>
                <c:pt idx="4">
                  <c:v>1.4225000000000001</c:v>
                </c:pt>
                <c:pt idx="5">
                  <c:v>1.3285</c:v>
                </c:pt>
                <c:pt idx="6">
                  <c:v>0.62019999999999997</c:v>
                </c:pt>
                <c:pt idx="7">
                  <c:v>0.59709999999999996</c:v>
                </c:pt>
                <c:pt idx="8">
                  <c:v>0.59599999999999997</c:v>
                </c:pt>
                <c:pt idx="9">
                  <c:v>0.54579999999999995</c:v>
                </c:pt>
                <c:pt idx="10">
                  <c:v>0.52010000000000001</c:v>
                </c:pt>
                <c:pt idx="11">
                  <c:v>0.3024</c:v>
                </c:pt>
                <c:pt idx="12">
                  <c:v>0.27960000000000002</c:v>
                </c:pt>
                <c:pt idx="13">
                  <c:v>-0.1767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D-495B-8001-1C5BDD1F8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4"/>
        <c:overlap val="-29"/>
        <c:axId val="1354024272"/>
        <c:axId val="1354016112"/>
      </c:barChart>
      <c:catAx>
        <c:axId val="135402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016112"/>
        <c:crosses val="autoZero"/>
        <c:auto val="0"/>
        <c:lblAlgn val="ctr"/>
        <c:lblOffset val="100"/>
        <c:noMultiLvlLbl val="0"/>
      </c:catAx>
      <c:valAx>
        <c:axId val="135401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02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8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u="sng"/>
              <a:t>Cumulative Return (January 2009 - October 2019)</a:t>
            </a:r>
          </a:p>
        </c:rich>
      </c:tx>
      <c:layout>
        <c:manualLayout>
          <c:xMode val="edge"/>
          <c:yMode val="edge"/>
          <c:x val="3.4329398724331051E-2"/>
          <c:y val="1.35881085861064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8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085267687682649E-2"/>
          <c:y val="0.12599573686467233"/>
          <c:w val="0.90280144053059219"/>
          <c:h val="0.662323464924892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'[1]Page 7 Cumulative'!$B$20:$B$33</c:f>
              <c:strCache>
                <c:ptCount val="14"/>
                <c:pt idx="0">
                  <c:v>S&amp;P 500</c:v>
                </c:pt>
                <c:pt idx="1">
                  <c:v>US High Yield</c:v>
                </c:pt>
                <c:pt idx="2">
                  <c:v>MSCI</c:v>
                </c:pt>
                <c:pt idx="3">
                  <c:v>U.S. Leveraged Loan </c:v>
                </c:pt>
                <c:pt idx="4">
                  <c:v>JPM EM Bonds </c:v>
                </c:pt>
                <c:pt idx="5">
                  <c:v>CS Western EU Lev Loan*</c:v>
                </c:pt>
                <c:pt idx="6">
                  <c:v>U.S. Treasury 20+ Year</c:v>
                </c:pt>
                <c:pt idx="7">
                  <c:v>GSCI Gold</c:v>
                </c:pt>
                <c:pt idx="8">
                  <c:v>European IG Credit</c:v>
                </c:pt>
                <c:pt idx="9">
                  <c:v>U.S. Treasury 7-10 Year</c:v>
                </c:pt>
                <c:pt idx="10">
                  <c:v>MSCI AC Asia Pacific (Excl JPN)</c:v>
                </c:pt>
                <c:pt idx="11">
                  <c:v>GSCI Industrial Metals</c:v>
                </c:pt>
                <c:pt idx="12">
                  <c:v>GSCI Energy</c:v>
                </c:pt>
                <c:pt idx="13">
                  <c:v>GSCI Enhanced Commodity</c:v>
                </c:pt>
              </c:strCache>
            </c:strRef>
          </c:cat>
          <c:val>
            <c:numRef>
              <c:f>'[1]Page 7 Cumulative'!$C$20:$C$33</c:f>
              <c:numCache>
                <c:formatCode>General</c:formatCode>
                <c:ptCount val="14"/>
                <c:pt idx="0">
                  <c:v>3.5104000000000002</c:v>
                </c:pt>
                <c:pt idx="1">
                  <c:v>2.2454999999999998</c:v>
                </c:pt>
                <c:pt idx="2">
                  <c:v>1.9746999999999999</c:v>
                </c:pt>
                <c:pt idx="3">
                  <c:v>1.4710000000000001</c:v>
                </c:pt>
                <c:pt idx="4">
                  <c:v>1.4225000000000001</c:v>
                </c:pt>
                <c:pt idx="5">
                  <c:v>1.3285</c:v>
                </c:pt>
                <c:pt idx="6">
                  <c:v>0.62019999999999997</c:v>
                </c:pt>
                <c:pt idx="7">
                  <c:v>0.59709999999999996</c:v>
                </c:pt>
                <c:pt idx="8">
                  <c:v>0.59599999999999997</c:v>
                </c:pt>
                <c:pt idx="9">
                  <c:v>0.54579999999999995</c:v>
                </c:pt>
                <c:pt idx="10">
                  <c:v>0.52010000000000001</c:v>
                </c:pt>
                <c:pt idx="11">
                  <c:v>0.3024</c:v>
                </c:pt>
                <c:pt idx="12">
                  <c:v>0.27960000000000002</c:v>
                </c:pt>
                <c:pt idx="13">
                  <c:v>-0.1767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F-41AD-9136-39D1C967A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4"/>
        <c:overlap val="-29"/>
        <c:axId val="1354024272"/>
        <c:axId val="1354016112"/>
      </c:barChart>
      <c:catAx>
        <c:axId val="135402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016112"/>
        <c:crosses val="autoZero"/>
        <c:auto val="0"/>
        <c:lblAlgn val="ctr"/>
        <c:lblOffset val="100"/>
        <c:noMultiLvlLbl val="0"/>
      </c:catAx>
      <c:valAx>
        <c:axId val="135401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02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8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u="sng"/>
              <a:t>Cumulative Return (January 2009 - October 2019)</a:t>
            </a:r>
          </a:p>
        </c:rich>
      </c:tx>
      <c:layout>
        <c:manualLayout>
          <c:xMode val="edge"/>
          <c:yMode val="edge"/>
          <c:x val="3.4329398724331051E-2"/>
          <c:y val="1.35881085861064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8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085267687682649E-2"/>
          <c:y val="0.12599573686467233"/>
          <c:w val="0.90280144053059219"/>
          <c:h val="0.662323464924892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'[2]Page 7 Cumulative'!$B$20:$B$33</c:f>
              <c:strCache>
                <c:ptCount val="14"/>
                <c:pt idx="0">
                  <c:v>S&amp;P 500</c:v>
                </c:pt>
                <c:pt idx="1">
                  <c:v>US High Yield</c:v>
                </c:pt>
                <c:pt idx="2">
                  <c:v>MSCI</c:v>
                </c:pt>
                <c:pt idx="3">
                  <c:v>U.S. Leveraged Loan </c:v>
                </c:pt>
                <c:pt idx="4">
                  <c:v>JPM EM Bonds </c:v>
                </c:pt>
                <c:pt idx="5">
                  <c:v>CS Western EU Lev Loan*</c:v>
                </c:pt>
                <c:pt idx="6">
                  <c:v>U.S. Treasury 20+ Year</c:v>
                </c:pt>
                <c:pt idx="7">
                  <c:v>GSCI Gold</c:v>
                </c:pt>
                <c:pt idx="8">
                  <c:v>European IG Credit</c:v>
                </c:pt>
                <c:pt idx="9">
                  <c:v>U.S. Treasury 7-10 Year</c:v>
                </c:pt>
                <c:pt idx="10">
                  <c:v>MSCI AC Asia Pacific (Excl JPN)</c:v>
                </c:pt>
                <c:pt idx="11">
                  <c:v>GSCI Industrial Metals</c:v>
                </c:pt>
                <c:pt idx="12">
                  <c:v>GSCI Energy</c:v>
                </c:pt>
                <c:pt idx="13">
                  <c:v>GSCI Enhanced Commodity</c:v>
                </c:pt>
              </c:strCache>
            </c:strRef>
          </c:cat>
          <c:val>
            <c:numRef>
              <c:f>'[2]Page 7 Cumulative'!$C$20:$C$33</c:f>
              <c:numCache>
                <c:formatCode>General</c:formatCode>
                <c:ptCount val="14"/>
                <c:pt idx="0">
                  <c:v>3.5104000000000002</c:v>
                </c:pt>
                <c:pt idx="1">
                  <c:v>2.2454999999999998</c:v>
                </c:pt>
                <c:pt idx="2">
                  <c:v>1.9746999999999999</c:v>
                </c:pt>
                <c:pt idx="3">
                  <c:v>1.4710000000000001</c:v>
                </c:pt>
                <c:pt idx="4">
                  <c:v>1.4225000000000001</c:v>
                </c:pt>
                <c:pt idx="5">
                  <c:v>1.3285</c:v>
                </c:pt>
                <c:pt idx="6">
                  <c:v>0.62019999999999997</c:v>
                </c:pt>
                <c:pt idx="7">
                  <c:v>0.59709999999999996</c:v>
                </c:pt>
                <c:pt idx="8">
                  <c:v>0.59599999999999997</c:v>
                </c:pt>
                <c:pt idx="9">
                  <c:v>0.54579999999999995</c:v>
                </c:pt>
                <c:pt idx="10">
                  <c:v>0.52010000000000001</c:v>
                </c:pt>
                <c:pt idx="11">
                  <c:v>0.3024</c:v>
                </c:pt>
                <c:pt idx="12">
                  <c:v>0.27960000000000002</c:v>
                </c:pt>
                <c:pt idx="13">
                  <c:v>-0.1767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4D-4792-B9B7-FB5AB2E42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4"/>
        <c:overlap val="-29"/>
        <c:axId val="1354024272"/>
        <c:axId val="1354016112"/>
      </c:barChart>
      <c:catAx>
        <c:axId val="135402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016112"/>
        <c:crosses val="autoZero"/>
        <c:auto val="0"/>
        <c:lblAlgn val="ctr"/>
        <c:lblOffset val="100"/>
        <c:noMultiLvlLbl val="0"/>
      </c:catAx>
      <c:valAx>
        <c:axId val="135401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02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S&amp;P LSTA Lvg. Loan 100 vs. Barclays</a:t>
            </a:r>
            <a:r>
              <a:rPr lang="en-US" baseline="0"/>
              <a:t> AGG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'[1]LSTA vs. AGG'!$D$1</c:f>
              <c:strCache>
                <c:ptCount val="1"/>
                <c:pt idx="0">
                  <c:v>S&amp;P LSTA Lvg. Loan 100 10K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'[1]LSTA vs. AGG'!$A$2:$A$150</c:f>
              <c:numCache>
                <c:formatCode>General</c:formatCode>
                <c:ptCount val="149"/>
                <c:pt idx="0">
                  <c:v>39813</c:v>
                </c:pt>
                <c:pt idx="1">
                  <c:v>39844</c:v>
                </c:pt>
                <c:pt idx="2">
                  <c:v>39872</c:v>
                </c:pt>
                <c:pt idx="3">
                  <c:v>39903</c:v>
                </c:pt>
                <c:pt idx="4">
                  <c:v>39933</c:v>
                </c:pt>
                <c:pt idx="5">
                  <c:v>39964</c:v>
                </c:pt>
                <c:pt idx="6">
                  <c:v>39994</c:v>
                </c:pt>
                <c:pt idx="7">
                  <c:v>40025</c:v>
                </c:pt>
                <c:pt idx="8">
                  <c:v>40056</c:v>
                </c:pt>
                <c:pt idx="9">
                  <c:v>40086</c:v>
                </c:pt>
                <c:pt idx="10">
                  <c:v>40117</c:v>
                </c:pt>
                <c:pt idx="11">
                  <c:v>40147</c:v>
                </c:pt>
                <c:pt idx="12">
                  <c:v>40178</c:v>
                </c:pt>
                <c:pt idx="13">
                  <c:v>40209</c:v>
                </c:pt>
                <c:pt idx="14">
                  <c:v>40237</c:v>
                </c:pt>
                <c:pt idx="15">
                  <c:v>40268</c:v>
                </c:pt>
                <c:pt idx="16">
                  <c:v>40298</c:v>
                </c:pt>
                <c:pt idx="17">
                  <c:v>40329</c:v>
                </c:pt>
                <c:pt idx="18">
                  <c:v>40359</c:v>
                </c:pt>
                <c:pt idx="19">
                  <c:v>40390</c:v>
                </c:pt>
                <c:pt idx="20">
                  <c:v>40421</c:v>
                </c:pt>
                <c:pt idx="21">
                  <c:v>40451</c:v>
                </c:pt>
                <c:pt idx="22">
                  <c:v>40482</c:v>
                </c:pt>
                <c:pt idx="23">
                  <c:v>40512</c:v>
                </c:pt>
                <c:pt idx="24">
                  <c:v>40543</c:v>
                </c:pt>
                <c:pt idx="25">
                  <c:v>40574</c:v>
                </c:pt>
                <c:pt idx="26">
                  <c:v>40602</c:v>
                </c:pt>
                <c:pt idx="27">
                  <c:v>40633</c:v>
                </c:pt>
                <c:pt idx="28">
                  <c:v>40663</c:v>
                </c:pt>
                <c:pt idx="29">
                  <c:v>40694</c:v>
                </c:pt>
                <c:pt idx="30">
                  <c:v>40724</c:v>
                </c:pt>
                <c:pt idx="31">
                  <c:v>40755</c:v>
                </c:pt>
                <c:pt idx="32">
                  <c:v>40786</c:v>
                </c:pt>
                <c:pt idx="33">
                  <c:v>40816</c:v>
                </c:pt>
                <c:pt idx="34">
                  <c:v>40847</c:v>
                </c:pt>
                <c:pt idx="35">
                  <c:v>40877</c:v>
                </c:pt>
                <c:pt idx="36">
                  <c:v>40908</c:v>
                </c:pt>
                <c:pt idx="37">
                  <c:v>40939</c:v>
                </c:pt>
                <c:pt idx="38">
                  <c:v>40968</c:v>
                </c:pt>
                <c:pt idx="39">
                  <c:v>40999</c:v>
                </c:pt>
                <c:pt idx="40">
                  <c:v>41029</c:v>
                </c:pt>
                <c:pt idx="41">
                  <c:v>41060</c:v>
                </c:pt>
                <c:pt idx="42">
                  <c:v>41090</c:v>
                </c:pt>
                <c:pt idx="43">
                  <c:v>41121</c:v>
                </c:pt>
                <c:pt idx="44">
                  <c:v>41152</c:v>
                </c:pt>
                <c:pt idx="45">
                  <c:v>41182</c:v>
                </c:pt>
                <c:pt idx="46">
                  <c:v>41213</c:v>
                </c:pt>
                <c:pt idx="47">
                  <c:v>41243</c:v>
                </c:pt>
                <c:pt idx="48">
                  <c:v>41274</c:v>
                </c:pt>
                <c:pt idx="49">
                  <c:v>41305</c:v>
                </c:pt>
                <c:pt idx="50">
                  <c:v>41333</c:v>
                </c:pt>
                <c:pt idx="51">
                  <c:v>41364</c:v>
                </c:pt>
                <c:pt idx="52">
                  <c:v>41394</c:v>
                </c:pt>
                <c:pt idx="53">
                  <c:v>41425</c:v>
                </c:pt>
                <c:pt idx="54">
                  <c:v>41455</c:v>
                </c:pt>
                <c:pt idx="55">
                  <c:v>41486</c:v>
                </c:pt>
                <c:pt idx="56">
                  <c:v>41517</c:v>
                </c:pt>
                <c:pt idx="57">
                  <c:v>41547</c:v>
                </c:pt>
                <c:pt idx="58">
                  <c:v>41578</c:v>
                </c:pt>
                <c:pt idx="59">
                  <c:v>41608</c:v>
                </c:pt>
                <c:pt idx="60">
                  <c:v>41639</c:v>
                </c:pt>
                <c:pt idx="61">
                  <c:v>41670</c:v>
                </c:pt>
                <c:pt idx="62">
                  <c:v>41698</c:v>
                </c:pt>
                <c:pt idx="63">
                  <c:v>41729</c:v>
                </c:pt>
                <c:pt idx="64">
                  <c:v>41759</c:v>
                </c:pt>
                <c:pt idx="65">
                  <c:v>41790</c:v>
                </c:pt>
                <c:pt idx="66">
                  <c:v>41820</c:v>
                </c:pt>
                <c:pt idx="67">
                  <c:v>41851</c:v>
                </c:pt>
                <c:pt idx="68">
                  <c:v>41882</c:v>
                </c:pt>
                <c:pt idx="69">
                  <c:v>41912</c:v>
                </c:pt>
                <c:pt idx="70">
                  <c:v>41943</c:v>
                </c:pt>
                <c:pt idx="71">
                  <c:v>41973</c:v>
                </c:pt>
                <c:pt idx="72">
                  <c:v>42004</c:v>
                </c:pt>
                <c:pt idx="73">
                  <c:v>42035</c:v>
                </c:pt>
                <c:pt idx="74">
                  <c:v>42063</c:v>
                </c:pt>
                <c:pt idx="75">
                  <c:v>42094</c:v>
                </c:pt>
                <c:pt idx="76">
                  <c:v>42124</c:v>
                </c:pt>
                <c:pt idx="77">
                  <c:v>42155</c:v>
                </c:pt>
                <c:pt idx="78">
                  <c:v>42185</c:v>
                </c:pt>
                <c:pt idx="79">
                  <c:v>42216</c:v>
                </c:pt>
                <c:pt idx="80">
                  <c:v>42247</c:v>
                </c:pt>
                <c:pt idx="81">
                  <c:v>42277</c:v>
                </c:pt>
                <c:pt idx="82">
                  <c:v>42308</c:v>
                </c:pt>
                <c:pt idx="83">
                  <c:v>42338</c:v>
                </c:pt>
                <c:pt idx="84">
                  <c:v>42369</c:v>
                </c:pt>
                <c:pt idx="85">
                  <c:v>42400</c:v>
                </c:pt>
                <c:pt idx="86">
                  <c:v>42429</c:v>
                </c:pt>
                <c:pt idx="87">
                  <c:v>42460</c:v>
                </c:pt>
                <c:pt idx="88">
                  <c:v>42490</c:v>
                </c:pt>
                <c:pt idx="89">
                  <c:v>42521</c:v>
                </c:pt>
                <c:pt idx="90">
                  <c:v>42551</c:v>
                </c:pt>
                <c:pt idx="91">
                  <c:v>42582</c:v>
                </c:pt>
                <c:pt idx="92">
                  <c:v>42613</c:v>
                </c:pt>
                <c:pt idx="93">
                  <c:v>42643</c:v>
                </c:pt>
                <c:pt idx="94">
                  <c:v>42674</c:v>
                </c:pt>
                <c:pt idx="95">
                  <c:v>42704</c:v>
                </c:pt>
                <c:pt idx="96">
                  <c:v>42735</c:v>
                </c:pt>
                <c:pt idx="97">
                  <c:v>42766</c:v>
                </c:pt>
                <c:pt idx="98">
                  <c:v>42794</c:v>
                </c:pt>
                <c:pt idx="99">
                  <c:v>42825</c:v>
                </c:pt>
                <c:pt idx="100">
                  <c:v>42855</c:v>
                </c:pt>
                <c:pt idx="101">
                  <c:v>42886</c:v>
                </c:pt>
                <c:pt idx="102">
                  <c:v>42916</c:v>
                </c:pt>
                <c:pt idx="103">
                  <c:v>42947</c:v>
                </c:pt>
                <c:pt idx="104">
                  <c:v>42978</c:v>
                </c:pt>
                <c:pt idx="105">
                  <c:v>43008</c:v>
                </c:pt>
                <c:pt idx="106">
                  <c:v>43039</c:v>
                </c:pt>
                <c:pt idx="107">
                  <c:v>43069</c:v>
                </c:pt>
                <c:pt idx="108">
                  <c:v>43100</c:v>
                </c:pt>
                <c:pt idx="109">
                  <c:v>43131</c:v>
                </c:pt>
                <c:pt idx="110">
                  <c:v>43159</c:v>
                </c:pt>
                <c:pt idx="111">
                  <c:v>43190</c:v>
                </c:pt>
                <c:pt idx="112">
                  <c:v>43220</c:v>
                </c:pt>
                <c:pt idx="113">
                  <c:v>43251</c:v>
                </c:pt>
                <c:pt idx="114">
                  <c:v>43281</c:v>
                </c:pt>
                <c:pt idx="115">
                  <c:v>43312</c:v>
                </c:pt>
                <c:pt idx="116">
                  <c:v>43343</c:v>
                </c:pt>
                <c:pt idx="117">
                  <c:v>43373</c:v>
                </c:pt>
                <c:pt idx="118">
                  <c:v>43404</c:v>
                </c:pt>
                <c:pt idx="119">
                  <c:v>43434</c:v>
                </c:pt>
                <c:pt idx="120">
                  <c:v>43465</c:v>
                </c:pt>
                <c:pt idx="121">
                  <c:v>43496</c:v>
                </c:pt>
                <c:pt idx="122">
                  <c:v>43524</c:v>
                </c:pt>
                <c:pt idx="123">
                  <c:v>43555</c:v>
                </c:pt>
                <c:pt idx="124">
                  <c:v>43585</c:v>
                </c:pt>
                <c:pt idx="125">
                  <c:v>43616</c:v>
                </c:pt>
                <c:pt idx="126">
                  <c:v>43646</c:v>
                </c:pt>
                <c:pt idx="127">
                  <c:v>43677</c:v>
                </c:pt>
                <c:pt idx="128">
                  <c:v>43708</c:v>
                </c:pt>
                <c:pt idx="129">
                  <c:v>43738</c:v>
                </c:pt>
                <c:pt idx="130">
                  <c:v>43769</c:v>
                </c:pt>
                <c:pt idx="131">
                  <c:v>43799</c:v>
                </c:pt>
                <c:pt idx="132">
                  <c:v>43830</c:v>
                </c:pt>
                <c:pt idx="133">
                  <c:v>43861</c:v>
                </c:pt>
                <c:pt idx="134">
                  <c:v>43890</c:v>
                </c:pt>
                <c:pt idx="135">
                  <c:v>43921</c:v>
                </c:pt>
                <c:pt idx="136">
                  <c:v>43951</c:v>
                </c:pt>
                <c:pt idx="137">
                  <c:v>43982</c:v>
                </c:pt>
                <c:pt idx="138">
                  <c:v>44012</c:v>
                </c:pt>
                <c:pt idx="139">
                  <c:v>44043</c:v>
                </c:pt>
                <c:pt idx="140">
                  <c:v>44074</c:v>
                </c:pt>
                <c:pt idx="141">
                  <c:v>44104</c:v>
                </c:pt>
              </c:numCache>
            </c:numRef>
          </c:cat>
          <c:val>
            <c:numRef>
              <c:f>'[1]LSTA vs. AGG'!$D$2:$D$150</c:f>
              <c:numCache>
                <c:formatCode>General</c:formatCode>
                <c:ptCount val="149"/>
                <c:pt idx="0">
                  <c:v>10000</c:v>
                </c:pt>
                <c:pt idx="1">
                  <c:v>10834.420785724136</c:v>
                </c:pt>
                <c:pt idx="2">
                  <c:v>10796.121242984605</c:v>
                </c:pt>
                <c:pt idx="3">
                  <c:v>11114.399991512566</c:v>
                </c:pt>
                <c:pt idx="4">
                  <c:v>12230.179190935422</c:v>
                </c:pt>
                <c:pt idx="5">
                  <c:v>12882.862811250094</c:v>
                </c:pt>
                <c:pt idx="6">
                  <c:v>13318.798603817226</c:v>
                </c:pt>
                <c:pt idx="7">
                  <c:v>14039.806062149231</c:v>
                </c:pt>
                <c:pt idx="8">
                  <c:v>14213.692351761674</c:v>
                </c:pt>
                <c:pt idx="9">
                  <c:v>14673.605143384575</c:v>
                </c:pt>
                <c:pt idx="10">
                  <c:v>14581.304306311467</c:v>
                </c:pt>
                <c:pt idx="11">
                  <c:v>14603.371632876071</c:v>
                </c:pt>
                <c:pt idx="12">
                  <c:v>15223.060356260012</c:v>
                </c:pt>
                <c:pt idx="13">
                  <c:v>15445.218922732525</c:v>
                </c:pt>
                <c:pt idx="14">
                  <c:v>15418.37741494</c:v>
                </c:pt>
                <c:pt idx="15">
                  <c:v>15867.362636196774</c:v>
                </c:pt>
                <c:pt idx="16">
                  <c:v>16101.403609281004</c:v>
                </c:pt>
                <c:pt idx="17">
                  <c:v>15530.093255673313</c:v>
                </c:pt>
                <c:pt idx="18">
                  <c:v>15457.101329344236</c:v>
                </c:pt>
                <c:pt idx="19">
                  <c:v>15801.054563586782</c:v>
                </c:pt>
                <c:pt idx="20">
                  <c:v>15810.39074021027</c:v>
                </c:pt>
                <c:pt idx="21">
                  <c:v>16092.491804322219</c:v>
                </c:pt>
                <c:pt idx="22">
                  <c:v>16393.583500429671</c:v>
                </c:pt>
                <c:pt idx="23">
                  <c:v>16397.721124160533</c:v>
                </c:pt>
                <c:pt idx="24">
                  <c:v>16692.34115238125</c:v>
                </c:pt>
                <c:pt idx="25">
                  <c:v>17100.904972574979</c:v>
                </c:pt>
                <c:pt idx="26">
                  <c:v>17130.610989104254</c:v>
                </c:pt>
                <c:pt idx="27">
                  <c:v>17106.42180421613</c:v>
                </c:pt>
                <c:pt idx="28">
                  <c:v>17198.934827121589</c:v>
                </c:pt>
                <c:pt idx="29">
                  <c:v>17128.913502445441</c:v>
                </c:pt>
                <c:pt idx="30">
                  <c:v>17017.622033376829</c:v>
                </c:pt>
                <c:pt idx="31">
                  <c:v>17037.143129953209</c:v>
                </c:pt>
                <c:pt idx="32">
                  <c:v>16201.449229234961</c:v>
                </c:pt>
                <c:pt idx="33">
                  <c:v>16201.024857570257</c:v>
                </c:pt>
                <c:pt idx="34">
                  <c:v>16905.269635146458</c:v>
                </c:pt>
                <c:pt idx="35">
                  <c:v>16678.336887446021</c:v>
                </c:pt>
                <c:pt idx="36">
                  <c:v>16795.993931485191</c:v>
                </c:pt>
                <c:pt idx="37">
                  <c:v>17281.687301738861</c:v>
                </c:pt>
                <c:pt idx="38">
                  <c:v>17408.574429485343</c:v>
                </c:pt>
                <c:pt idx="39">
                  <c:v>17530.369097255374</c:v>
                </c:pt>
                <c:pt idx="40">
                  <c:v>17651.421114612174</c:v>
                </c:pt>
                <c:pt idx="41">
                  <c:v>17435.203751445515</c:v>
                </c:pt>
                <c:pt idx="42">
                  <c:v>17616.622638106452</c:v>
                </c:pt>
                <c:pt idx="43">
                  <c:v>17897.132308475764</c:v>
                </c:pt>
                <c:pt idx="44">
                  <c:v>18126.505193248246</c:v>
                </c:pt>
                <c:pt idx="45">
                  <c:v>18339.115397264923</c:v>
                </c:pt>
                <c:pt idx="46">
                  <c:v>18350.042967631049</c:v>
                </c:pt>
                <c:pt idx="47">
                  <c:v>18363.728953817754</c:v>
                </c:pt>
                <c:pt idx="48">
                  <c:v>18561.380056653616</c:v>
                </c:pt>
                <c:pt idx="49">
                  <c:v>18786.084853114357</c:v>
                </c:pt>
                <c:pt idx="50">
                  <c:v>18803.059719702513</c:v>
                </c:pt>
                <c:pt idx="51">
                  <c:v>18956.363983576812</c:v>
                </c:pt>
                <c:pt idx="52">
                  <c:v>19067.867638477772</c:v>
                </c:pt>
                <c:pt idx="53">
                  <c:v>19090.465429623258</c:v>
                </c:pt>
                <c:pt idx="54">
                  <c:v>18920.186299160796</c:v>
                </c:pt>
                <c:pt idx="55">
                  <c:v>19155.924758903839</c:v>
                </c:pt>
                <c:pt idx="56">
                  <c:v>19113.275406601089</c:v>
                </c:pt>
                <c:pt idx="57">
                  <c:v>19141.81440105243</c:v>
                </c:pt>
                <c:pt idx="58">
                  <c:v>19305.940142376683</c:v>
                </c:pt>
                <c:pt idx="59">
                  <c:v>19409.168549815917</c:v>
                </c:pt>
                <c:pt idx="60">
                  <c:v>19494.042882756708</c:v>
                </c:pt>
                <c:pt idx="61">
                  <c:v>19614.246156784098</c:v>
                </c:pt>
                <c:pt idx="62">
                  <c:v>19624.324983820818</c:v>
                </c:pt>
                <c:pt idx="63">
                  <c:v>19690.420870598457</c:v>
                </c:pt>
                <c:pt idx="64">
                  <c:v>19716.519727977749</c:v>
                </c:pt>
                <c:pt idx="65">
                  <c:v>19866.535111450597</c:v>
                </c:pt>
                <c:pt idx="66">
                  <c:v>19976.553465525099</c:v>
                </c:pt>
                <c:pt idx="67">
                  <c:v>19925.734958676803</c:v>
                </c:pt>
                <c:pt idx="68">
                  <c:v>19972.734120542762</c:v>
                </c:pt>
                <c:pt idx="69">
                  <c:v>19780.069384767172</c:v>
                </c:pt>
                <c:pt idx="70">
                  <c:v>19900.697030459265</c:v>
                </c:pt>
                <c:pt idx="71">
                  <c:v>19972.628027626582</c:v>
                </c:pt>
                <c:pt idx="72">
                  <c:v>19687.344176029354</c:v>
                </c:pt>
                <c:pt idx="73">
                  <c:v>19727.235112511527</c:v>
                </c:pt>
                <c:pt idx="74">
                  <c:v>20013.049428689632</c:v>
                </c:pt>
                <c:pt idx="75">
                  <c:v>20050.924599764461</c:v>
                </c:pt>
                <c:pt idx="76">
                  <c:v>20196.90845242262</c:v>
                </c:pt>
                <c:pt idx="77">
                  <c:v>20207.623836956394</c:v>
                </c:pt>
                <c:pt idx="78">
                  <c:v>20033.207082763071</c:v>
                </c:pt>
                <c:pt idx="79">
                  <c:v>19961.700457260456</c:v>
                </c:pt>
                <c:pt idx="80">
                  <c:v>19776.886597281886</c:v>
                </c:pt>
                <c:pt idx="81">
                  <c:v>19585.813255248933</c:v>
                </c:pt>
                <c:pt idx="82">
                  <c:v>19587.829020656278</c:v>
                </c:pt>
                <c:pt idx="83">
                  <c:v>19382.857506604272</c:v>
                </c:pt>
                <c:pt idx="84">
                  <c:v>19144.997188537709</c:v>
                </c:pt>
                <c:pt idx="85">
                  <c:v>19062.881271417496</c:v>
                </c:pt>
                <c:pt idx="86">
                  <c:v>19022.247684522095</c:v>
                </c:pt>
                <c:pt idx="87">
                  <c:v>19621.778753832594</c:v>
                </c:pt>
                <c:pt idx="88">
                  <c:v>20081.05498795844</c:v>
                </c:pt>
                <c:pt idx="89">
                  <c:v>20202.743562812298</c:v>
                </c:pt>
                <c:pt idx="90">
                  <c:v>20171.552245456558</c:v>
                </c:pt>
                <c:pt idx="91">
                  <c:v>20502.562143925636</c:v>
                </c:pt>
                <c:pt idx="92">
                  <c:v>20646.848509924977</c:v>
                </c:pt>
                <c:pt idx="93">
                  <c:v>20770.23457143765</c:v>
                </c:pt>
                <c:pt idx="94">
                  <c:v>20920.037769078142</c:v>
                </c:pt>
                <c:pt idx="95">
                  <c:v>20957.912940152972</c:v>
                </c:pt>
                <c:pt idx="96">
                  <c:v>21228.555969317917</c:v>
                </c:pt>
                <c:pt idx="97">
                  <c:v>21299.850408988183</c:v>
                </c:pt>
                <c:pt idx="98">
                  <c:v>21407.00425432593</c:v>
                </c:pt>
                <c:pt idx="99">
                  <c:v>21394.909661881866</c:v>
                </c:pt>
                <c:pt idx="100">
                  <c:v>21482.224131894702</c:v>
                </c:pt>
                <c:pt idx="101">
                  <c:v>21577.283384788389</c:v>
                </c:pt>
                <c:pt idx="102">
                  <c:v>21530.072037090074</c:v>
                </c:pt>
                <c:pt idx="103">
                  <c:v>21695.895265073144</c:v>
                </c:pt>
                <c:pt idx="104">
                  <c:v>21650.381404033647</c:v>
                </c:pt>
                <c:pt idx="105">
                  <c:v>21723.479423278903</c:v>
                </c:pt>
                <c:pt idx="106">
                  <c:v>21845.380183965113</c:v>
                </c:pt>
                <c:pt idx="107">
                  <c:v>21861.40021430769</c:v>
                </c:pt>
                <c:pt idx="108">
                  <c:v>21930.89107440296</c:v>
                </c:pt>
                <c:pt idx="109">
                  <c:v>22166.629534146006</c:v>
                </c:pt>
                <c:pt idx="110">
                  <c:v>22179.678962835653</c:v>
                </c:pt>
                <c:pt idx="111">
                  <c:v>22238.984902978027</c:v>
                </c:pt>
                <c:pt idx="112">
                  <c:v>22329.057788811442</c:v>
                </c:pt>
                <c:pt idx="113">
                  <c:v>22330.543089637904</c:v>
                </c:pt>
                <c:pt idx="114">
                  <c:v>22333.301505458483</c:v>
                </c:pt>
                <c:pt idx="115">
                  <c:v>22530.952608294345</c:v>
                </c:pt>
                <c:pt idx="116">
                  <c:v>22643.835471105598</c:v>
                </c:pt>
                <c:pt idx="117">
                  <c:v>22801.489544543114</c:v>
                </c:pt>
                <c:pt idx="118">
                  <c:v>22756.187869335969</c:v>
                </c:pt>
                <c:pt idx="119">
                  <c:v>22506.339051741521</c:v>
                </c:pt>
                <c:pt idx="120">
                  <c:v>21795.51651336241</c:v>
                </c:pt>
                <c:pt idx="121">
                  <c:v>22570.525266027991</c:v>
                </c:pt>
                <c:pt idx="122">
                  <c:v>23023.329832267107</c:v>
                </c:pt>
                <c:pt idx="123">
                  <c:v>22913.311478192605</c:v>
                </c:pt>
                <c:pt idx="124">
                  <c:v>23391.684437230135</c:v>
                </c:pt>
                <c:pt idx="125">
                  <c:v>23235.091292954381</c:v>
                </c:pt>
                <c:pt idx="126">
                  <c:v>23276.467530263013</c:v>
                </c:pt>
                <c:pt idx="127">
                  <c:v>23518.889843725148</c:v>
                </c:pt>
                <c:pt idx="128">
                  <c:v>23426.270727903513</c:v>
                </c:pt>
                <c:pt idx="129">
                  <c:v>23585.622287999846</c:v>
                </c:pt>
                <c:pt idx="130">
                  <c:v>23538.941404882411</c:v>
                </c:pt>
                <c:pt idx="131">
                  <c:v>23715.692203231603</c:v>
                </c:pt>
                <c:pt idx="132">
                  <c:v>24116.829519293009</c:v>
                </c:pt>
                <c:pt idx="133">
                  <c:v>24169.875977381005</c:v>
                </c:pt>
                <c:pt idx="134">
                  <c:v>23700.733102050795</c:v>
                </c:pt>
                <c:pt idx="135">
                  <c:v>21734.088714896523</c:v>
                </c:pt>
                <c:pt idx="136">
                  <c:v>22444.699067443285</c:v>
                </c:pt>
                <c:pt idx="137">
                  <c:v>23213.872709719195</c:v>
                </c:pt>
                <c:pt idx="138">
                  <c:v>23168.252755763519</c:v>
                </c:pt>
                <c:pt idx="139">
                  <c:v>23677.074381743554</c:v>
                </c:pt>
                <c:pt idx="140">
                  <c:v>23986.441325312731</c:v>
                </c:pt>
                <c:pt idx="141">
                  <c:v>23988.350997803904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A-4CAB-8738-0CA0FDD62EAD}"/>
            </c:ext>
          </c:extLst>
        </c:ser>
        <c:ser>
          <c:idx val="1"/>
          <c:order val="1"/>
          <c:tx>
            <c:strRef>
              <c:f>'[1]LSTA vs. AGG'!$G$1</c:f>
              <c:strCache>
                <c:ptCount val="1"/>
                <c:pt idx="0">
                  <c:v>Barclays Agg 10K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'[1]LSTA vs. AGG'!$A$2:$A$150</c:f>
              <c:numCache>
                <c:formatCode>General</c:formatCode>
                <c:ptCount val="149"/>
                <c:pt idx="0">
                  <c:v>39813</c:v>
                </c:pt>
                <c:pt idx="1">
                  <c:v>39844</c:v>
                </c:pt>
                <c:pt idx="2">
                  <c:v>39872</c:v>
                </c:pt>
                <c:pt idx="3">
                  <c:v>39903</c:v>
                </c:pt>
                <c:pt idx="4">
                  <c:v>39933</c:v>
                </c:pt>
                <c:pt idx="5">
                  <c:v>39964</c:v>
                </c:pt>
                <c:pt idx="6">
                  <c:v>39994</c:v>
                </c:pt>
                <c:pt idx="7">
                  <c:v>40025</c:v>
                </c:pt>
                <c:pt idx="8">
                  <c:v>40056</c:v>
                </c:pt>
                <c:pt idx="9">
                  <c:v>40086</c:v>
                </c:pt>
                <c:pt idx="10">
                  <c:v>40117</c:v>
                </c:pt>
                <c:pt idx="11">
                  <c:v>40147</c:v>
                </c:pt>
                <c:pt idx="12">
                  <c:v>40178</c:v>
                </c:pt>
                <c:pt idx="13">
                  <c:v>40209</c:v>
                </c:pt>
                <c:pt idx="14">
                  <c:v>40237</c:v>
                </c:pt>
                <c:pt idx="15">
                  <c:v>40268</c:v>
                </c:pt>
                <c:pt idx="16">
                  <c:v>40298</c:v>
                </c:pt>
                <c:pt idx="17">
                  <c:v>40329</c:v>
                </c:pt>
                <c:pt idx="18">
                  <c:v>40359</c:v>
                </c:pt>
                <c:pt idx="19">
                  <c:v>40390</c:v>
                </c:pt>
                <c:pt idx="20">
                  <c:v>40421</c:v>
                </c:pt>
                <c:pt idx="21">
                  <c:v>40451</c:v>
                </c:pt>
                <c:pt idx="22">
                  <c:v>40482</c:v>
                </c:pt>
                <c:pt idx="23">
                  <c:v>40512</c:v>
                </c:pt>
                <c:pt idx="24">
                  <c:v>40543</c:v>
                </c:pt>
                <c:pt idx="25">
                  <c:v>40574</c:v>
                </c:pt>
                <c:pt idx="26">
                  <c:v>40602</c:v>
                </c:pt>
                <c:pt idx="27">
                  <c:v>40633</c:v>
                </c:pt>
                <c:pt idx="28">
                  <c:v>40663</c:v>
                </c:pt>
                <c:pt idx="29">
                  <c:v>40694</c:v>
                </c:pt>
                <c:pt idx="30">
                  <c:v>40724</c:v>
                </c:pt>
                <c:pt idx="31">
                  <c:v>40755</c:v>
                </c:pt>
                <c:pt idx="32">
                  <c:v>40786</c:v>
                </c:pt>
                <c:pt idx="33">
                  <c:v>40816</c:v>
                </c:pt>
                <c:pt idx="34">
                  <c:v>40847</c:v>
                </c:pt>
                <c:pt idx="35">
                  <c:v>40877</c:v>
                </c:pt>
                <c:pt idx="36">
                  <c:v>40908</c:v>
                </c:pt>
                <c:pt idx="37">
                  <c:v>40939</c:v>
                </c:pt>
                <c:pt idx="38">
                  <c:v>40968</c:v>
                </c:pt>
                <c:pt idx="39">
                  <c:v>40999</c:v>
                </c:pt>
                <c:pt idx="40">
                  <c:v>41029</c:v>
                </c:pt>
                <c:pt idx="41">
                  <c:v>41060</c:v>
                </c:pt>
                <c:pt idx="42">
                  <c:v>41090</c:v>
                </c:pt>
                <c:pt idx="43">
                  <c:v>41121</c:v>
                </c:pt>
                <c:pt idx="44">
                  <c:v>41152</c:v>
                </c:pt>
                <c:pt idx="45">
                  <c:v>41182</c:v>
                </c:pt>
                <c:pt idx="46">
                  <c:v>41213</c:v>
                </c:pt>
                <c:pt idx="47">
                  <c:v>41243</c:v>
                </c:pt>
                <c:pt idx="48">
                  <c:v>41274</c:v>
                </c:pt>
                <c:pt idx="49">
                  <c:v>41305</c:v>
                </c:pt>
                <c:pt idx="50">
                  <c:v>41333</c:v>
                </c:pt>
                <c:pt idx="51">
                  <c:v>41364</c:v>
                </c:pt>
                <c:pt idx="52">
                  <c:v>41394</c:v>
                </c:pt>
                <c:pt idx="53">
                  <c:v>41425</c:v>
                </c:pt>
                <c:pt idx="54">
                  <c:v>41455</c:v>
                </c:pt>
                <c:pt idx="55">
                  <c:v>41486</c:v>
                </c:pt>
                <c:pt idx="56">
                  <c:v>41517</c:v>
                </c:pt>
                <c:pt idx="57">
                  <c:v>41547</c:v>
                </c:pt>
                <c:pt idx="58">
                  <c:v>41578</c:v>
                </c:pt>
                <c:pt idx="59">
                  <c:v>41608</c:v>
                </c:pt>
                <c:pt idx="60">
                  <c:v>41639</c:v>
                </c:pt>
                <c:pt idx="61">
                  <c:v>41670</c:v>
                </c:pt>
                <c:pt idx="62">
                  <c:v>41698</c:v>
                </c:pt>
                <c:pt idx="63">
                  <c:v>41729</c:v>
                </c:pt>
                <c:pt idx="64">
                  <c:v>41759</c:v>
                </c:pt>
                <c:pt idx="65">
                  <c:v>41790</c:v>
                </c:pt>
                <c:pt idx="66">
                  <c:v>41820</c:v>
                </c:pt>
                <c:pt idx="67">
                  <c:v>41851</c:v>
                </c:pt>
                <c:pt idx="68">
                  <c:v>41882</c:v>
                </c:pt>
                <c:pt idx="69">
                  <c:v>41912</c:v>
                </c:pt>
                <c:pt idx="70">
                  <c:v>41943</c:v>
                </c:pt>
                <c:pt idx="71">
                  <c:v>41973</c:v>
                </c:pt>
                <c:pt idx="72">
                  <c:v>42004</c:v>
                </c:pt>
                <c:pt idx="73">
                  <c:v>42035</c:v>
                </c:pt>
                <c:pt idx="74">
                  <c:v>42063</c:v>
                </c:pt>
                <c:pt idx="75">
                  <c:v>42094</c:v>
                </c:pt>
                <c:pt idx="76">
                  <c:v>42124</c:v>
                </c:pt>
                <c:pt idx="77">
                  <c:v>42155</c:v>
                </c:pt>
                <c:pt idx="78">
                  <c:v>42185</c:v>
                </c:pt>
                <c:pt idx="79">
                  <c:v>42216</c:v>
                </c:pt>
                <c:pt idx="80">
                  <c:v>42247</c:v>
                </c:pt>
                <c:pt idx="81">
                  <c:v>42277</c:v>
                </c:pt>
                <c:pt idx="82">
                  <c:v>42308</c:v>
                </c:pt>
                <c:pt idx="83">
                  <c:v>42338</c:v>
                </c:pt>
                <c:pt idx="84">
                  <c:v>42369</c:v>
                </c:pt>
                <c:pt idx="85">
                  <c:v>42400</c:v>
                </c:pt>
                <c:pt idx="86">
                  <c:v>42429</c:v>
                </c:pt>
                <c:pt idx="87">
                  <c:v>42460</c:v>
                </c:pt>
                <c:pt idx="88">
                  <c:v>42490</c:v>
                </c:pt>
                <c:pt idx="89">
                  <c:v>42521</c:v>
                </c:pt>
                <c:pt idx="90">
                  <c:v>42551</c:v>
                </c:pt>
                <c:pt idx="91">
                  <c:v>42582</c:v>
                </c:pt>
                <c:pt idx="92">
                  <c:v>42613</c:v>
                </c:pt>
                <c:pt idx="93">
                  <c:v>42643</c:v>
                </c:pt>
                <c:pt idx="94">
                  <c:v>42674</c:v>
                </c:pt>
                <c:pt idx="95">
                  <c:v>42704</c:v>
                </c:pt>
                <c:pt idx="96">
                  <c:v>42735</c:v>
                </c:pt>
                <c:pt idx="97">
                  <c:v>42766</c:v>
                </c:pt>
                <c:pt idx="98">
                  <c:v>42794</c:v>
                </c:pt>
                <c:pt idx="99">
                  <c:v>42825</c:v>
                </c:pt>
                <c:pt idx="100">
                  <c:v>42855</c:v>
                </c:pt>
                <c:pt idx="101">
                  <c:v>42886</c:v>
                </c:pt>
                <c:pt idx="102">
                  <c:v>42916</c:v>
                </c:pt>
                <c:pt idx="103">
                  <c:v>42947</c:v>
                </c:pt>
                <c:pt idx="104">
                  <c:v>42978</c:v>
                </c:pt>
                <c:pt idx="105">
                  <c:v>43008</c:v>
                </c:pt>
                <c:pt idx="106">
                  <c:v>43039</c:v>
                </c:pt>
                <c:pt idx="107">
                  <c:v>43069</c:v>
                </c:pt>
                <c:pt idx="108">
                  <c:v>43100</c:v>
                </c:pt>
                <c:pt idx="109">
                  <c:v>43131</c:v>
                </c:pt>
                <c:pt idx="110">
                  <c:v>43159</c:v>
                </c:pt>
                <c:pt idx="111">
                  <c:v>43190</c:v>
                </c:pt>
                <c:pt idx="112">
                  <c:v>43220</c:v>
                </c:pt>
                <c:pt idx="113">
                  <c:v>43251</c:v>
                </c:pt>
                <c:pt idx="114">
                  <c:v>43281</c:v>
                </c:pt>
                <c:pt idx="115">
                  <c:v>43312</c:v>
                </c:pt>
                <c:pt idx="116">
                  <c:v>43343</c:v>
                </c:pt>
                <c:pt idx="117">
                  <c:v>43373</c:v>
                </c:pt>
                <c:pt idx="118">
                  <c:v>43404</c:v>
                </c:pt>
                <c:pt idx="119">
                  <c:v>43434</c:v>
                </c:pt>
                <c:pt idx="120">
                  <c:v>43465</c:v>
                </c:pt>
                <c:pt idx="121">
                  <c:v>43496</c:v>
                </c:pt>
                <c:pt idx="122">
                  <c:v>43524</c:v>
                </c:pt>
                <c:pt idx="123">
                  <c:v>43555</c:v>
                </c:pt>
                <c:pt idx="124">
                  <c:v>43585</c:v>
                </c:pt>
                <c:pt idx="125">
                  <c:v>43616</c:v>
                </c:pt>
                <c:pt idx="126">
                  <c:v>43646</c:v>
                </c:pt>
                <c:pt idx="127">
                  <c:v>43677</c:v>
                </c:pt>
                <c:pt idx="128">
                  <c:v>43708</c:v>
                </c:pt>
                <c:pt idx="129">
                  <c:v>43738</c:v>
                </c:pt>
                <c:pt idx="130">
                  <c:v>43769</c:v>
                </c:pt>
                <c:pt idx="131">
                  <c:v>43799</c:v>
                </c:pt>
                <c:pt idx="132">
                  <c:v>43830</c:v>
                </c:pt>
                <c:pt idx="133">
                  <c:v>43861</c:v>
                </c:pt>
                <c:pt idx="134">
                  <c:v>43890</c:v>
                </c:pt>
                <c:pt idx="135">
                  <c:v>43921</c:v>
                </c:pt>
                <c:pt idx="136">
                  <c:v>43951</c:v>
                </c:pt>
                <c:pt idx="137">
                  <c:v>43982</c:v>
                </c:pt>
                <c:pt idx="138">
                  <c:v>44012</c:v>
                </c:pt>
                <c:pt idx="139">
                  <c:v>44043</c:v>
                </c:pt>
                <c:pt idx="140">
                  <c:v>44074</c:v>
                </c:pt>
                <c:pt idx="141">
                  <c:v>44104</c:v>
                </c:pt>
              </c:numCache>
            </c:numRef>
          </c:cat>
          <c:val>
            <c:numRef>
              <c:f>'[1]LSTA vs. AGG'!$G$2:$G$150</c:f>
              <c:numCache>
                <c:formatCode>General</c:formatCode>
                <c:ptCount val="149"/>
                <c:pt idx="0">
                  <c:v>10000</c:v>
                </c:pt>
                <c:pt idx="1">
                  <c:v>9911.7667285606221</c:v>
                </c:pt>
                <c:pt idx="2">
                  <c:v>9874.3552713018362</c:v>
                </c:pt>
                <c:pt idx="3">
                  <c:v>10011.622309332233</c:v>
                </c:pt>
                <c:pt idx="4">
                  <c:v>10059.486967883913</c:v>
                </c:pt>
                <c:pt idx="5">
                  <c:v>10132.453063750772</c:v>
                </c:pt>
                <c:pt idx="6">
                  <c:v>10190.083212983976</c:v>
                </c:pt>
                <c:pt idx="7">
                  <c:v>10354.44604910254</c:v>
                </c:pt>
                <c:pt idx="8">
                  <c:v>10461.66013341586</c:v>
                </c:pt>
                <c:pt idx="9">
                  <c:v>10571.556289113543</c:v>
                </c:pt>
                <c:pt idx="10">
                  <c:v>10623.753524516886</c:v>
                </c:pt>
                <c:pt idx="11">
                  <c:v>10761.295646791834</c:v>
                </c:pt>
                <c:pt idx="12">
                  <c:v>10593.081631249574</c:v>
                </c:pt>
                <c:pt idx="13">
                  <c:v>10754.899938106048</c:v>
                </c:pt>
                <c:pt idx="14">
                  <c:v>10795.062237810334</c:v>
                </c:pt>
                <c:pt idx="15">
                  <c:v>10781.789423010801</c:v>
                </c:pt>
                <c:pt idx="16">
                  <c:v>10894.023794787157</c:v>
                </c:pt>
                <c:pt idx="17">
                  <c:v>10985.695619283411</c:v>
                </c:pt>
                <c:pt idx="18">
                  <c:v>11157.967127432783</c:v>
                </c:pt>
                <c:pt idx="19">
                  <c:v>11277.009834261749</c:v>
                </c:pt>
                <c:pt idx="20">
                  <c:v>11422.11677326182</c:v>
                </c:pt>
                <c:pt idx="21">
                  <c:v>11434.289251083152</c:v>
                </c:pt>
                <c:pt idx="22">
                  <c:v>11475.001719276535</c:v>
                </c:pt>
                <c:pt idx="23">
                  <c:v>11409.050271645699</c:v>
                </c:pt>
                <c:pt idx="24">
                  <c:v>11286.018843270758</c:v>
                </c:pt>
                <c:pt idx="25">
                  <c:v>11299.154115948017</c:v>
                </c:pt>
                <c:pt idx="26">
                  <c:v>11327.419022075517</c:v>
                </c:pt>
                <c:pt idx="27">
                  <c:v>11333.677188639027</c:v>
                </c:pt>
                <c:pt idx="28">
                  <c:v>11477.546248538623</c:v>
                </c:pt>
                <c:pt idx="29">
                  <c:v>11627.329619696042</c:v>
                </c:pt>
                <c:pt idx="30">
                  <c:v>11593.287944432992</c:v>
                </c:pt>
                <c:pt idx="31">
                  <c:v>11777.250532975735</c:v>
                </c:pt>
                <c:pt idx="32">
                  <c:v>11949.315727941694</c:v>
                </c:pt>
                <c:pt idx="33">
                  <c:v>12036.242349219461</c:v>
                </c:pt>
                <c:pt idx="34">
                  <c:v>12049.171308713305</c:v>
                </c:pt>
                <c:pt idx="35">
                  <c:v>12038.718107420409</c:v>
                </c:pt>
                <c:pt idx="36">
                  <c:v>12171.033629048907</c:v>
                </c:pt>
                <c:pt idx="37">
                  <c:v>12277.903858056541</c:v>
                </c:pt>
                <c:pt idx="38">
                  <c:v>12275.084244549906</c:v>
                </c:pt>
                <c:pt idx="39">
                  <c:v>12207.826146757458</c:v>
                </c:pt>
                <c:pt idx="40">
                  <c:v>12343.167595076004</c:v>
                </c:pt>
                <c:pt idx="41">
                  <c:v>12454.851798363259</c:v>
                </c:pt>
                <c:pt idx="42">
                  <c:v>12459.73454370402</c:v>
                </c:pt>
                <c:pt idx="43">
                  <c:v>12631.593425486566</c:v>
                </c:pt>
                <c:pt idx="44">
                  <c:v>12639.845952823063</c:v>
                </c:pt>
                <c:pt idx="45">
                  <c:v>12657.245031290846</c:v>
                </c:pt>
                <c:pt idx="46">
                  <c:v>12682.14015542261</c:v>
                </c:pt>
                <c:pt idx="47">
                  <c:v>12702.152534213617</c:v>
                </c:pt>
                <c:pt idx="48">
                  <c:v>12684.065745134463</c:v>
                </c:pt>
                <c:pt idx="49">
                  <c:v>12595.351076267121</c:v>
                </c:pt>
                <c:pt idx="50">
                  <c:v>12658.482910391323</c:v>
                </c:pt>
                <c:pt idx="51">
                  <c:v>12668.592256378532</c:v>
                </c:pt>
                <c:pt idx="52">
                  <c:v>12796.781514338782</c:v>
                </c:pt>
                <c:pt idx="53">
                  <c:v>12568.461591362369</c:v>
                </c:pt>
                <c:pt idx="54">
                  <c:v>12374.045801526732</c:v>
                </c:pt>
                <c:pt idx="55">
                  <c:v>12390.963482566553</c:v>
                </c:pt>
                <c:pt idx="56">
                  <c:v>12327.625335258939</c:v>
                </c:pt>
                <c:pt idx="57">
                  <c:v>12444.329826009232</c:v>
                </c:pt>
                <c:pt idx="58">
                  <c:v>12544.941888453357</c:v>
                </c:pt>
                <c:pt idx="59">
                  <c:v>12497.971253696462</c:v>
                </c:pt>
                <c:pt idx="60">
                  <c:v>12427.343373908277</c:v>
                </c:pt>
                <c:pt idx="61">
                  <c:v>12610.962107145331</c:v>
                </c:pt>
                <c:pt idx="62">
                  <c:v>12678.013891754368</c:v>
                </c:pt>
                <c:pt idx="63">
                  <c:v>12656.4197785572</c:v>
                </c:pt>
                <c:pt idx="64">
                  <c:v>12763.221236503696</c:v>
                </c:pt>
                <c:pt idx="65">
                  <c:v>12908.534488687175</c:v>
                </c:pt>
                <c:pt idx="66">
                  <c:v>12915.205281617511</c:v>
                </c:pt>
                <c:pt idx="67">
                  <c:v>12882.814111821761</c:v>
                </c:pt>
                <c:pt idx="68">
                  <c:v>13025.032666254057</c:v>
                </c:pt>
                <c:pt idx="69">
                  <c:v>12936.593081631265</c:v>
                </c:pt>
                <c:pt idx="70">
                  <c:v>13063.750773674454</c:v>
                </c:pt>
                <c:pt idx="71">
                  <c:v>13156.454164087769</c:v>
                </c:pt>
                <c:pt idx="72">
                  <c:v>13168.764184031375</c:v>
                </c:pt>
                <c:pt idx="73">
                  <c:v>13444.879994498331</c:v>
                </c:pt>
                <c:pt idx="74">
                  <c:v>13318.478784127656</c:v>
                </c:pt>
                <c:pt idx="75">
                  <c:v>13380.303968090244</c:v>
                </c:pt>
                <c:pt idx="76">
                  <c:v>13332.301767416287</c:v>
                </c:pt>
                <c:pt idx="77">
                  <c:v>13300.185681865087</c:v>
                </c:pt>
                <c:pt idx="78">
                  <c:v>13155.147513926157</c:v>
                </c:pt>
                <c:pt idx="79">
                  <c:v>13246.613025238996</c:v>
                </c:pt>
                <c:pt idx="80">
                  <c:v>13227.563441303915</c:v>
                </c:pt>
                <c:pt idx="81">
                  <c:v>13317.034591843767</c:v>
                </c:pt>
                <c:pt idx="82">
                  <c:v>13319.304036861302</c:v>
                </c:pt>
                <c:pt idx="83">
                  <c:v>13284.093253558916</c:v>
                </c:pt>
                <c:pt idx="84">
                  <c:v>13241.180111409134</c:v>
                </c:pt>
                <c:pt idx="85">
                  <c:v>13423.354652362303</c:v>
                </c:pt>
                <c:pt idx="86">
                  <c:v>13518.602572037704</c:v>
                </c:pt>
                <c:pt idx="87">
                  <c:v>13642.59679526857</c:v>
                </c:pt>
                <c:pt idx="88">
                  <c:v>13695.000343855323</c:v>
                </c:pt>
                <c:pt idx="89">
                  <c:v>13698.507667973332</c:v>
                </c:pt>
                <c:pt idx="90">
                  <c:v>13944.639295784349</c:v>
                </c:pt>
                <c:pt idx="91">
                  <c:v>14032.803796162591</c:v>
                </c:pt>
                <c:pt idx="92">
                  <c:v>14016.78013891756</c:v>
                </c:pt>
                <c:pt idx="93">
                  <c:v>14008.527611581063</c:v>
                </c:pt>
                <c:pt idx="94">
                  <c:v>13901.382298328879</c:v>
                </c:pt>
                <c:pt idx="95">
                  <c:v>13572.587855030617</c:v>
                </c:pt>
                <c:pt idx="96">
                  <c:v>13591.706210026834</c:v>
                </c:pt>
                <c:pt idx="97">
                  <c:v>13618.389381748173</c:v>
                </c:pt>
                <c:pt idx="98">
                  <c:v>13709.923664122151</c:v>
                </c:pt>
                <c:pt idx="99">
                  <c:v>13702.702702702716</c:v>
                </c:pt>
                <c:pt idx="100">
                  <c:v>13808.472594732151</c:v>
                </c:pt>
                <c:pt idx="101">
                  <c:v>13914.723884189547</c:v>
                </c:pt>
                <c:pt idx="102">
                  <c:v>13900.76335877864</c:v>
                </c:pt>
                <c:pt idx="103">
                  <c:v>13960.594181968243</c:v>
                </c:pt>
                <c:pt idx="104">
                  <c:v>14085.757513238446</c:v>
                </c:pt>
                <c:pt idx="105">
                  <c:v>14018.705728629409</c:v>
                </c:pt>
                <c:pt idx="106">
                  <c:v>14026.820713843632</c:v>
                </c:pt>
                <c:pt idx="107">
                  <c:v>14008.802695825612</c:v>
                </c:pt>
                <c:pt idx="108">
                  <c:v>14073.10363798915</c:v>
                </c:pt>
                <c:pt idx="109">
                  <c:v>13911.010246888125</c:v>
                </c:pt>
                <c:pt idx="110">
                  <c:v>13779.17612268759</c:v>
                </c:pt>
                <c:pt idx="111">
                  <c:v>13867.546936249242</c:v>
                </c:pt>
                <c:pt idx="112">
                  <c:v>13764.390344543031</c:v>
                </c:pt>
                <c:pt idx="113">
                  <c:v>13862.595419847345</c:v>
                </c:pt>
                <c:pt idx="114">
                  <c:v>13845.54019668525</c:v>
                </c:pt>
                <c:pt idx="115">
                  <c:v>13848.841207619847</c:v>
                </c:pt>
                <c:pt idx="116">
                  <c:v>13937.968502854015</c:v>
                </c:pt>
                <c:pt idx="117">
                  <c:v>13848.222268069612</c:v>
                </c:pt>
                <c:pt idx="118">
                  <c:v>13738.807509799892</c:v>
                </c:pt>
                <c:pt idx="119">
                  <c:v>13820.78261467576</c:v>
                </c:pt>
                <c:pt idx="120">
                  <c:v>14074.68537239531</c:v>
                </c:pt>
                <c:pt idx="121">
                  <c:v>14224.193659308179</c:v>
                </c:pt>
                <c:pt idx="122">
                  <c:v>14215.94113197168</c:v>
                </c:pt>
                <c:pt idx="123">
                  <c:v>14488.893473626313</c:v>
                </c:pt>
                <c:pt idx="124">
                  <c:v>14492.607110927738</c:v>
                </c:pt>
                <c:pt idx="125">
                  <c:v>14749.879650643028</c:v>
                </c:pt>
                <c:pt idx="126">
                  <c:v>14935.080118286243</c:v>
                </c:pt>
                <c:pt idx="127">
                  <c:v>14967.952685509952</c:v>
                </c:pt>
                <c:pt idx="128">
                  <c:v>15355.821470325303</c:v>
                </c:pt>
                <c:pt idx="129">
                  <c:v>15274.052678632848</c:v>
                </c:pt>
                <c:pt idx="130">
                  <c:v>15320.060518533817</c:v>
                </c:pt>
                <c:pt idx="131">
                  <c:v>15312.220617564146</c:v>
                </c:pt>
                <c:pt idx="132">
                  <c:v>15301.561103087835</c:v>
                </c:pt>
                <c:pt idx="133">
                  <c:v>15596.0387868785</c:v>
                </c:pt>
                <c:pt idx="134">
                  <c:v>15876.762258441664</c:v>
                </c:pt>
                <c:pt idx="135">
                  <c:v>15783.302386355839</c:v>
                </c:pt>
                <c:pt idx="136">
                  <c:v>16063.888315796727</c:v>
                </c:pt>
                <c:pt idx="137">
                  <c:v>16138.64245925316</c:v>
                </c:pt>
                <c:pt idx="138">
                  <c:v>16240.354858675488</c:v>
                </c:pt>
                <c:pt idx="139">
                  <c:v>16482.910391307356</c:v>
                </c:pt>
                <c:pt idx="140">
                  <c:v>16349.838388006343</c:v>
                </c:pt>
                <c:pt idx="141">
                  <c:v>16340.898150058474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A-4CAB-8738-0CA0FDD62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8958552"/>
        <c:axId val="1678962488"/>
      </c:lineChart>
      <c:catAx>
        <c:axId val="1678958552"/>
        <c:scaling>
          <c:orientation val="minMax"/>
          <c:max val="44105"/>
        </c:scaling>
        <c:delete val="0"/>
        <c:axPos val="b"/>
        <c:numFmt formatCode="mm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62488"/>
        <c:crosses val="autoZero"/>
        <c:auto val="1"/>
        <c:lblAlgn val="ctr"/>
        <c:lblOffset val="100"/>
        <c:tickLblSkip val="24"/>
        <c:noMultiLvlLbl val="1"/>
      </c:catAx>
      <c:valAx>
        <c:axId val="1678962488"/>
        <c:scaling>
          <c:orientation val="minMax"/>
          <c:min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5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8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u="sng"/>
              <a:t>Risk-Adjusted for Volatility (January - October 2019)</a:t>
            </a:r>
          </a:p>
        </c:rich>
      </c:tx>
      <c:layout>
        <c:manualLayout>
          <c:xMode val="edge"/>
          <c:yMode val="edge"/>
          <c:x val="0.140161036270555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8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69455651426222"/>
          <c:y val="0.11303617691354458"/>
          <c:w val="0.80217290837651944"/>
          <c:h val="0.490251699707332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'Page 7 Risk-Adjusted'!$A$26:$A$42</c:f>
              <c:strCache>
                <c:ptCount val="17"/>
                <c:pt idx="0">
                  <c:v>S&amp;P/LSTA U.S. Leveraged Loan Index (SPBDAL)</c:v>
                </c:pt>
                <c:pt idx="1">
                  <c:v>Credit Suisse Western EU Lev Loan Index*</c:v>
                </c:pt>
                <c:pt idx="2">
                  <c:v>J.P. Morgan Emerging Markets Bonds Index</c:v>
                </c:pt>
                <c:pt idx="3">
                  <c:v>US High Yield Master II Index</c:v>
                </c:pt>
                <c:pt idx="4">
                  <c:v>Swiss Bond Index AAA-BBB Total Return</c:v>
                </c:pt>
                <c:pt idx="5">
                  <c:v>Morgan Stanley Capital International Index(MSCI World)</c:v>
                </c:pt>
                <c:pt idx="6">
                  <c:v>S&amp;P 500 Index</c:v>
                </c:pt>
                <c:pt idx="7">
                  <c:v>Swiss Performance Index</c:v>
                </c:pt>
                <c:pt idx="8">
                  <c:v>S&amp;P U.S. Treasury Bond 7-10 Year Index</c:v>
                </c:pt>
                <c:pt idx="9">
                  <c:v>MSCI AC Asia Pacific Excluding Japan Index (MXAPJ INDEX)</c:v>
                </c:pt>
                <c:pt idx="10">
                  <c:v>S&amp;P U.S. Treasury Bond 20+ Year</c:v>
                </c:pt>
                <c:pt idx="11">
                  <c:v>Emerging Market (EM) Credit</c:v>
                </c:pt>
                <c:pt idx="12">
                  <c:v>S&amp;P GSCI Gold TR</c:v>
                </c:pt>
                <c:pt idx="13">
                  <c:v>European Investment Grade Credit</c:v>
                </c:pt>
                <c:pt idx="14">
                  <c:v>S&amp;P GSCI Industrial Metals TR</c:v>
                </c:pt>
                <c:pt idx="15">
                  <c:v>GSCI Energy Index (GSCI Energy)</c:v>
                </c:pt>
                <c:pt idx="16">
                  <c:v>GSCI Enhanced Commodity Total Return Strategy Index (GSCI Enhanced)</c:v>
                </c:pt>
              </c:strCache>
            </c:strRef>
          </c:cat>
          <c:val>
            <c:numRef>
              <c:f>'Page 7 Risk-Adjusted'!$B$26:$B$42</c:f>
              <c:numCache>
                <c:formatCode>0.000</c:formatCode>
                <c:ptCount val="17"/>
                <c:pt idx="0">
                  <c:v>4.027814090440673</c:v>
                </c:pt>
                <c:pt idx="1">
                  <c:v>3.5332945571599517</c:v>
                </c:pt>
                <c:pt idx="2">
                  <c:v>1.7487095057787552</c:v>
                </c:pt>
                <c:pt idx="3">
                  <c:v>1.4765104983054622</c:v>
                </c:pt>
                <c:pt idx="4">
                  <c:v>1.2436748441583108</c:v>
                </c:pt>
                <c:pt idx="5">
                  <c:v>0.89329869839168308</c:v>
                </c:pt>
                <c:pt idx="6">
                  <c:v>0.89215274622516316</c:v>
                </c:pt>
                <c:pt idx="7">
                  <c:v>0.63857049408898769</c:v>
                </c:pt>
                <c:pt idx="8">
                  <c:v>0.45266564931132874</c:v>
                </c:pt>
                <c:pt idx="9">
                  <c:v>0.40066523296130063</c:v>
                </c:pt>
                <c:pt idx="10">
                  <c:v>0.2871915992763226</c:v>
                </c:pt>
                <c:pt idx="11">
                  <c:v>0.22988598278565589</c:v>
                </c:pt>
                <c:pt idx="12">
                  <c:v>0.21692342892727626</c:v>
                </c:pt>
                <c:pt idx="13">
                  <c:v>0.13860400694934366</c:v>
                </c:pt>
                <c:pt idx="14">
                  <c:v>6.490341286433482E-2</c:v>
                </c:pt>
                <c:pt idx="15">
                  <c:v>3.5035169770533787E-3</c:v>
                </c:pt>
                <c:pt idx="16">
                  <c:v>-0.22919624479812226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F-4932-BAF2-7F792F99E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4"/>
        <c:overlap val="-29"/>
        <c:axId val="1354016656"/>
        <c:axId val="1354019376"/>
      </c:barChart>
      <c:catAx>
        <c:axId val="135401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5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" panose="02000000000000000000" pitchFamily="2" charset="0"/>
                <a:ea typeface="Roboto Condensed" panose="02000000000000000000" pitchFamily="2" charset="0"/>
                <a:cs typeface="+mn-cs"/>
              </a:defRPr>
            </a:pPr>
            <a:endParaRPr lang="en-US"/>
          </a:p>
        </c:txPr>
        <c:crossAx val="1354019376"/>
        <c:crosses val="autoZero"/>
        <c:auto val="0"/>
        <c:lblAlgn val="ctr"/>
        <c:lblOffset val="100"/>
        <c:noMultiLvlLbl val="0"/>
      </c:catAx>
      <c:valAx>
        <c:axId val="135401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01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8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u="sng"/>
              <a:t>Risk-Adjusted for Volatility (January - October 2019)</a:t>
            </a:r>
          </a:p>
        </c:rich>
      </c:tx>
      <c:layout>
        <c:manualLayout>
          <c:xMode val="edge"/>
          <c:yMode val="edge"/>
          <c:x val="0.140161036270555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8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69455651426222"/>
          <c:y val="0.11303617691354458"/>
          <c:w val="0.80217290837651944"/>
          <c:h val="0.490251699707332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'[1]Page 7 Risk-Adjusted'!$A$26:$A$42</c:f>
              <c:strCache>
                <c:ptCount val="17"/>
                <c:pt idx="0">
                  <c:v>S&amp;P/LSTA U.S. Leveraged Loan Index (SPBDAL)</c:v>
                </c:pt>
                <c:pt idx="1">
                  <c:v>Credit Suisse Western EU Lev Loan Index*</c:v>
                </c:pt>
                <c:pt idx="2">
                  <c:v>J.P. Morgan Emerging Markets Bonds Index</c:v>
                </c:pt>
                <c:pt idx="3">
                  <c:v>US High Yield Master II Index</c:v>
                </c:pt>
                <c:pt idx="4">
                  <c:v>Swiss Bond Index AAA-BBB Total Return</c:v>
                </c:pt>
                <c:pt idx="5">
                  <c:v>Morgan Stanley Capital International Index(MSCI World)</c:v>
                </c:pt>
                <c:pt idx="6">
                  <c:v>S&amp;P 500 Index</c:v>
                </c:pt>
                <c:pt idx="7">
                  <c:v>Swiss Performance Index</c:v>
                </c:pt>
                <c:pt idx="8">
                  <c:v>S&amp;P U.S. Treasury Bond 7-10 Year Index</c:v>
                </c:pt>
                <c:pt idx="9">
                  <c:v>MSCI AC Asia Pacific Excluding Japan Index (MXAPJ INDEX)</c:v>
                </c:pt>
                <c:pt idx="10">
                  <c:v>S&amp;P U.S. Treasury Bond 20+ Year</c:v>
                </c:pt>
                <c:pt idx="11">
                  <c:v>Emerging Market (EM) Credit</c:v>
                </c:pt>
                <c:pt idx="12">
                  <c:v>S&amp;P GSCI Gold TR</c:v>
                </c:pt>
                <c:pt idx="13">
                  <c:v>European Investment Grade Credit</c:v>
                </c:pt>
                <c:pt idx="14">
                  <c:v>S&amp;P GSCI Industrial Metals TR</c:v>
                </c:pt>
                <c:pt idx="15">
                  <c:v>GSCI Energy Index (GSCI Energy)</c:v>
                </c:pt>
                <c:pt idx="16">
                  <c:v>GSCI Enhanced Commodity Total Return Strategy Index (GSCI Enhanced)</c:v>
                </c:pt>
              </c:strCache>
            </c:strRef>
          </c:cat>
          <c:val>
            <c:numRef>
              <c:f>'[1]Page 7 Risk-Adjusted'!$B$26:$B$42</c:f>
              <c:numCache>
                <c:formatCode>General</c:formatCode>
                <c:ptCount val="17"/>
                <c:pt idx="0">
                  <c:v>4.027814090440673</c:v>
                </c:pt>
                <c:pt idx="1">
                  <c:v>3.5332945571599517</c:v>
                </c:pt>
                <c:pt idx="2">
                  <c:v>1.7487095057787552</c:v>
                </c:pt>
                <c:pt idx="3">
                  <c:v>1.4765104983054622</c:v>
                </c:pt>
                <c:pt idx="4">
                  <c:v>1.2436748441583108</c:v>
                </c:pt>
                <c:pt idx="5">
                  <c:v>0.89329869839168308</c:v>
                </c:pt>
                <c:pt idx="6">
                  <c:v>0.89215274622516316</c:v>
                </c:pt>
                <c:pt idx="7">
                  <c:v>0.63857049408898769</c:v>
                </c:pt>
                <c:pt idx="8">
                  <c:v>0.45266564931132874</c:v>
                </c:pt>
                <c:pt idx="9">
                  <c:v>0.40066523296130063</c:v>
                </c:pt>
                <c:pt idx="10">
                  <c:v>0.2871915992763226</c:v>
                </c:pt>
                <c:pt idx="11">
                  <c:v>0.22988598278565589</c:v>
                </c:pt>
                <c:pt idx="12">
                  <c:v>0.21692342892727626</c:v>
                </c:pt>
                <c:pt idx="13">
                  <c:v>0.13860400694934366</c:v>
                </c:pt>
                <c:pt idx="14">
                  <c:v>6.490341286433482E-2</c:v>
                </c:pt>
                <c:pt idx="15">
                  <c:v>3.5035169770533787E-3</c:v>
                </c:pt>
                <c:pt idx="16">
                  <c:v>-0.22919624479812226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8-488B-8107-FF57F9D0A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4"/>
        <c:overlap val="-29"/>
        <c:axId val="1354016656"/>
        <c:axId val="1354019376"/>
      </c:barChart>
      <c:catAx>
        <c:axId val="135401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5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" panose="02000000000000000000" pitchFamily="2" charset="0"/>
                <a:ea typeface="Roboto Condensed" panose="02000000000000000000" pitchFamily="2" charset="0"/>
                <a:cs typeface="+mn-cs"/>
              </a:defRPr>
            </a:pPr>
            <a:endParaRPr lang="en-US"/>
          </a:p>
        </c:txPr>
        <c:crossAx val="1354019376"/>
        <c:crosses val="autoZero"/>
        <c:auto val="0"/>
        <c:lblAlgn val="ctr"/>
        <c:lblOffset val="100"/>
        <c:noMultiLvlLbl val="0"/>
      </c:catAx>
      <c:valAx>
        <c:axId val="135401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01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8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u="sng"/>
              <a:t>Risk-Adjusted for Volatility (January - October 2019)</a:t>
            </a:r>
          </a:p>
        </c:rich>
      </c:tx>
      <c:layout>
        <c:manualLayout>
          <c:xMode val="edge"/>
          <c:yMode val="edge"/>
          <c:x val="0.140161036270555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8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69455651426222"/>
          <c:y val="0.11303617691354458"/>
          <c:w val="0.80217290837651944"/>
          <c:h val="0.490251699707332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'[2]Page 7 Risk-Adjusted'!$A$26:$A$42</c:f>
              <c:strCache>
                <c:ptCount val="17"/>
                <c:pt idx="0">
                  <c:v>S&amp;P/LSTA U.S. Leveraged Loan Index (SPBDAL)</c:v>
                </c:pt>
                <c:pt idx="1">
                  <c:v>Credit Suisse Western EU Lev Loan Index*</c:v>
                </c:pt>
                <c:pt idx="2">
                  <c:v>J.P. Morgan Emerging Markets Bonds Index</c:v>
                </c:pt>
                <c:pt idx="3">
                  <c:v>US High Yield Master II Index</c:v>
                </c:pt>
                <c:pt idx="4">
                  <c:v>Swiss Bond Index AAA-BBB Total Return</c:v>
                </c:pt>
                <c:pt idx="5">
                  <c:v>Morgan Stanley Capital International Index(MSCI World)</c:v>
                </c:pt>
                <c:pt idx="6">
                  <c:v>S&amp;P 500 Index</c:v>
                </c:pt>
                <c:pt idx="7">
                  <c:v>Swiss Performance Index</c:v>
                </c:pt>
                <c:pt idx="8">
                  <c:v>S&amp;P U.S. Treasury Bond 7-10 Year Index</c:v>
                </c:pt>
                <c:pt idx="9">
                  <c:v>MSCI AC Asia Pacific Excluding Japan Index (MXAPJ INDEX)</c:v>
                </c:pt>
                <c:pt idx="10">
                  <c:v>S&amp;P U.S. Treasury Bond 20+ Year</c:v>
                </c:pt>
                <c:pt idx="11">
                  <c:v>Emerging Market (EM) Credit</c:v>
                </c:pt>
                <c:pt idx="12">
                  <c:v>S&amp;P GSCI Gold TR</c:v>
                </c:pt>
                <c:pt idx="13">
                  <c:v>European Investment Grade Credit</c:v>
                </c:pt>
                <c:pt idx="14">
                  <c:v>S&amp;P GSCI Industrial Metals TR</c:v>
                </c:pt>
                <c:pt idx="15">
                  <c:v>GSCI Energy Index (GSCI Energy)</c:v>
                </c:pt>
                <c:pt idx="16">
                  <c:v>GSCI Enhanced Commodity Total Return Strategy Index (GSCI Enhanced)</c:v>
                </c:pt>
              </c:strCache>
            </c:strRef>
          </c:cat>
          <c:val>
            <c:numRef>
              <c:f>'[2]Page 7 Risk-Adjusted'!$B$26:$B$42</c:f>
              <c:numCache>
                <c:formatCode>General</c:formatCode>
                <c:ptCount val="17"/>
                <c:pt idx="0">
                  <c:v>4.027814090440673</c:v>
                </c:pt>
                <c:pt idx="1">
                  <c:v>3.5332945571599517</c:v>
                </c:pt>
                <c:pt idx="2">
                  <c:v>1.7487095057787552</c:v>
                </c:pt>
                <c:pt idx="3">
                  <c:v>1.4765104983054622</c:v>
                </c:pt>
                <c:pt idx="4">
                  <c:v>1.2436748441583108</c:v>
                </c:pt>
                <c:pt idx="5">
                  <c:v>0.89329869839168308</c:v>
                </c:pt>
                <c:pt idx="6">
                  <c:v>0.89215274622516316</c:v>
                </c:pt>
                <c:pt idx="7">
                  <c:v>0.63857049408898769</c:v>
                </c:pt>
                <c:pt idx="8">
                  <c:v>0.45266564931132874</c:v>
                </c:pt>
                <c:pt idx="9">
                  <c:v>0.40066523296130063</c:v>
                </c:pt>
                <c:pt idx="10">
                  <c:v>0.2871915992763226</c:v>
                </c:pt>
                <c:pt idx="11">
                  <c:v>0.22988598278565589</c:v>
                </c:pt>
                <c:pt idx="12">
                  <c:v>0.21692342892727626</c:v>
                </c:pt>
                <c:pt idx="13">
                  <c:v>0.13860400694934366</c:v>
                </c:pt>
                <c:pt idx="14">
                  <c:v>6.490341286433482E-2</c:v>
                </c:pt>
                <c:pt idx="15">
                  <c:v>3.5035169770533787E-3</c:v>
                </c:pt>
                <c:pt idx="16">
                  <c:v>-0.22919624479812226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7-4AFA-952C-429937817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4"/>
        <c:overlap val="-29"/>
        <c:axId val="1354016656"/>
        <c:axId val="1354019376"/>
      </c:barChart>
      <c:catAx>
        <c:axId val="135401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5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" panose="02000000000000000000" pitchFamily="2" charset="0"/>
                <a:ea typeface="Roboto Condensed" panose="02000000000000000000" pitchFamily="2" charset="0"/>
                <a:cs typeface="+mn-cs"/>
              </a:defRPr>
            </a:pPr>
            <a:endParaRPr lang="en-US"/>
          </a:p>
        </c:txPr>
        <c:crossAx val="1354019376"/>
        <c:crosses val="autoZero"/>
        <c:auto val="0"/>
        <c:lblAlgn val="ctr"/>
        <c:lblOffset val="100"/>
        <c:noMultiLvlLbl val="0"/>
      </c:catAx>
      <c:valAx>
        <c:axId val="135401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01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S&amp;P LSTA Lvg. Loan 100 vs. Barclays</a:t>
            </a:r>
            <a:r>
              <a:rPr lang="en-US" baseline="0"/>
              <a:t> AGG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'[2]LSTA vs. AGG'!$D$1</c:f>
              <c:strCache>
                <c:ptCount val="1"/>
                <c:pt idx="0">
                  <c:v>S&amp;P LSTA Lvg. Loan 100 10K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'[2]LSTA vs. AGG'!$A$2:$A$153</c:f>
              <c:numCache>
                <c:formatCode>General</c:formatCode>
                <c:ptCount val="152"/>
                <c:pt idx="0">
                  <c:v>39813</c:v>
                </c:pt>
                <c:pt idx="1">
                  <c:v>39844</c:v>
                </c:pt>
                <c:pt idx="2">
                  <c:v>39872</c:v>
                </c:pt>
                <c:pt idx="3">
                  <c:v>39903</c:v>
                </c:pt>
                <c:pt idx="4">
                  <c:v>39933</c:v>
                </c:pt>
                <c:pt idx="5">
                  <c:v>39964</c:v>
                </c:pt>
                <c:pt idx="6">
                  <c:v>39994</c:v>
                </c:pt>
                <c:pt idx="7">
                  <c:v>40025</c:v>
                </c:pt>
                <c:pt idx="8">
                  <c:v>40056</c:v>
                </c:pt>
                <c:pt idx="9">
                  <c:v>40086</c:v>
                </c:pt>
                <c:pt idx="10">
                  <c:v>40117</c:v>
                </c:pt>
                <c:pt idx="11">
                  <c:v>40147</c:v>
                </c:pt>
                <c:pt idx="12">
                  <c:v>40178</c:v>
                </c:pt>
                <c:pt idx="13">
                  <c:v>40209</c:v>
                </c:pt>
                <c:pt idx="14">
                  <c:v>40237</c:v>
                </c:pt>
                <c:pt idx="15">
                  <c:v>40268</c:v>
                </c:pt>
                <c:pt idx="16">
                  <c:v>40298</c:v>
                </c:pt>
                <c:pt idx="17">
                  <c:v>40329</c:v>
                </c:pt>
                <c:pt idx="18">
                  <c:v>40359</c:v>
                </c:pt>
                <c:pt idx="19">
                  <c:v>40390</c:v>
                </c:pt>
                <c:pt idx="20">
                  <c:v>40421</c:v>
                </c:pt>
                <c:pt idx="21">
                  <c:v>40451</c:v>
                </c:pt>
                <c:pt idx="22">
                  <c:v>40482</c:v>
                </c:pt>
                <c:pt idx="23">
                  <c:v>40512</c:v>
                </c:pt>
                <c:pt idx="24">
                  <c:v>40543</c:v>
                </c:pt>
                <c:pt idx="25">
                  <c:v>40574</c:v>
                </c:pt>
                <c:pt idx="26">
                  <c:v>40602</c:v>
                </c:pt>
                <c:pt idx="27">
                  <c:v>40633</c:v>
                </c:pt>
                <c:pt idx="28">
                  <c:v>40663</c:v>
                </c:pt>
                <c:pt idx="29">
                  <c:v>40694</c:v>
                </c:pt>
                <c:pt idx="30">
                  <c:v>40724</c:v>
                </c:pt>
                <c:pt idx="31">
                  <c:v>40755</c:v>
                </c:pt>
                <c:pt idx="32">
                  <c:v>40786</c:v>
                </c:pt>
                <c:pt idx="33">
                  <c:v>40816</c:v>
                </c:pt>
                <c:pt idx="34">
                  <c:v>40847</c:v>
                </c:pt>
                <c:pt idx="35">
                  <c:v>40877</c:v>
                </c:pt>
                <c:pt idx="36">
                  <c:v>40908</c:v>
                </c:pt>
                <c:pt idx="37">
                  <c:v>40939</c:v>
                </c:pt>
                <c:pt idx="38">
                  <c:v>40968</c:v>
                </c:pt>
                <c:pt idx="39">
                  <c:v>40999</c:v>
                </c:pt>
                <c:pt idx="40">
                  <c:v>41029</c:v>
                </c:pt>
                <c:pt idx="41">
                  <c:v>41060</c:v>
                </c:pt>
                <c:pt idx="42">
                  <c:v>41090</c:v>
                </c:pt>
                <c:pt idx="43">
                  <c:v>41121</c:v>
                </c:pt>
                <c:pt idx="44">
                  <c:v>41152</c:v>
                </c:pt>
                <c:pt idx="45">
                  <c:v>41182</c:v>
                </c:pt>
                <c:pt idx="46">
                  <c:v>41213</c:v>
                </c:pt>
                <c:pt idx="47">
                  <c:v>41243</c:v>
                </c:pt>
                <c:pt idx="48">
                  <c:v>41274</c:v>
                </c:pt>
                <c:pt idx="49">
                  <c:v>41305</c:v>
                </c:pt>
                <c:pt idx="50">
                  <c:v>41333</c:v>
                </c:pt>
                <c:pt idx="51">
                  <c:v>41364</c:v>
                </c:pt>
                <c:pt idx="52">
                  <c:v>41394</c:v>
                </c:pt>
                <c:pt idx="53">
                  <c:v>41425</c:v>
                </c:pt>
                <c:pt idx="54">
                  <c:v>41455</c:v>
                </c:pt>
                <c:pt idx="55">
                  <c:v>41486</c:v>
                </c:pt>
                <c:pt idx="56">
                  <c:v>41517</c:v>
                </c:pt>
                <c:pt idx="57">
                  <c:v>41547</c:v>
                </c:pt>
                <c:pt idx="58">
                  <c:v>41578</c:v>
                </c:pt>
                <c:pt idx="59">
                  <c:v>41608</c:v>
                </c:pt>
                <c:pt idx="60">
                  <c:v>41639</c:v>
                </c:pt>
                <c:pt idx="61">
                  <c:v>41670</c:v>
                </c:pt>
                <c:pt idx="62">
                  <c:v>41698</c:v>
                </c:pt>
                <c:pt idx="63">
                  <c:v>41729</c:v>
                </c:pt>
                <c:pt idx="64">
                  <c:v>41759</c:v>
                </c:pt>
                <c:pt idx="65">
                  <c:v>41790</c:v>
                </c:pt>
                <c:pt idx="66">
                  <c:v>41820</c:v>
                </c:pt>
                <c:pt idx="67">
                  <c:v>41851</c:v>
                </c:pt>
                <c:pt idx="68">
                  <c:v>41882</c:v>
                </c:pt>
                <c:pt idx="69">
                  <c:v>41912</c:v>
                </c:pt>
                <c:pt idx="70">
                  <c:v>41943</c:v>
                </c:pt>
                <c:pt idx="71">
                  <c:v>41973</c:v>
                </c:pt>
                <c:pt idx="72">
                  <c:v>42004</c:v>
                </c:pt>
                <c:pt idx="73">
                  <c:v>42035</c:v>
                </c:pt>
                <c:pt idx="74">
                  <c:v>42063</c:v>
                </c:pt>
                <c:pt idx="75">
                  <c:v>42094</c:v>
                </c:pt>
                <c:pt idx="76">
                  <c:v>42124</c:v>
                </c:pt>
                <c:pt idx="77">
                  <c:v>42155</c:v>
                </c:pt>
                <c:pt idx="78">
                  <c:v>42185</c:v>
                </c:pt>
                <c:pt idx="79">
                  <c:v>42216</c:v>
                </c:pt>
                <c:pt idx="80">
                  <c:v>42247</c:v>
                </c:pt>
                <c:pt idx="81">
                  <c:v>42277</c:v>
                </c:pt>
                <c:pt idx="82">
                  <c:v>42308</c:v>
                </c:pt>
                <c:pt idx="83">
                  <c:v>42338</c:v>
                </c:pt>
                <c:pt idx="84">
                  <c:v>42369</c:v>
                </c:pt>
                <c:pt idx="85">
                  <c:v>42400</c:v>
                </c:pt>
                <c:pt idx="86">
                  <c:v>42429</c:v>
                </c:pt>
                <c:pt idx="87">
                  <c:v>42460</c:v>
                </c:pt>
                <c:pt idx="88">
                  <c:v>42490</c:v>
                </c:pt>
                <c:pt idx="89">
                  <c:v>42521</c:v>
                </c:pt>
                <c:pt idx="90">
                  <c:v>42551</c:v>
                </c:pt>
                <c:pt idx="91">
                  <c:v>42582</c:v>
                </c:pt>
                <c:pt idx="92">
                  <c:v>42613</c:v>
                </c:pt>
                <c:pt idx="93">
                  <c:v>42643</c:v>
                </c:pt>
                <c:pt idx="94">
                  <c:v>42674</c:v>
                </c:pt>
                <c:pt idx="95">
                  <c:v>42704</c:v>
                </c:pt>
                <c:pt idx="96">
                  <c:v>42735</c:v>
                </c:pt>
                <c:pt idx="97">
                  <c:v>42766</c:v>
                </c:pt>
                <c:pt idx="98">
                  <c:v>42794</c:v>
                </c:pt>
                <c:pt idx="99">
                  <c:v>42825</c:v>
                </c:pt>
                <c:pt idx="100">
                  <c:v>42855</c:v>
                </c:pt>
                <c:pt idx="101">
                  <c:v>42886</c:v>
                </c:pt>
                <c:pt idx="102">
                  <c:v>42916</c:v>
                </c:pt>
                <c:pt idx="103">
                  <c:v>42947</c:v>
                </c:pt>
                <c:pt idx="104">
                  <c:v>42978</c:v>
                </c:pt>
                <c:pt idx="105">
                  <c:v>43008</c:v>
                </c:pt>
                <c:pt idx="106">
                  <c:v>43039</c:v>
                </c:pt>
                <c:pt idx="107">
                  <c:v>43069</c:v>
                </c:pt>
                <c:pt idx="108">
                  <c:v>43100</c:v>
                </c:pt>
                <c:pt idx="109">
                  <c:v>43131</c:v>
                </c:pt>
                <c:pt idx="110">
                  <c:v>43159</c:v>
                </c:pt>
                <c:pt idx="111">
                  <c:v>43190</c:v>
                </c:pt>
                <c:pt idx="112">
                  <c:v>43220</c:v>
                </c:pt>
                <c:pt idx="113">
                  <c:v>43251</c:v>
                </c:pt>
                <c:pt idx="114">
                  <c:v>43281</c:v>
                </c:pt>
                <c:pt idx="115">
                  <c:v>43312</c:v>
                </c:pt>
                <c:pt idx="116">
                  <c:v>43343</c:v>
                </c:pt>
                <c:pt idx="117">
                  <c:v>43373</c:v>
                </c:pt>
                <c:pt idx="118">
                  <c:v>43404</c:v>
                </c:pt>
                <c:pt idx="119">
                  <c:v>43434</c:v>
                </c:pt>
                <c:pt idx="120">
                  <c:v>43465</c:v>
                </c:pt>
                <c:pt idx="121">
                  <c:v>43496</c:v>
                </c:pt>
                <c:pt idx="122">
                  <c:v>43524</c:v>
                </c:pt>
                <c:pt idx="123">
                  <c:v>43555</c:v>
                </c:pt>
                <c:pt idx="124">
                  <c:v>43585</c:v>
                </c:pt>
                <c:pt idx="125">
                  <c:v>43616</c:v>
                </c:pt>
                <c:pt idx="126">
                  <c:v>43646</c:v>
                </c:pt>
                <c:pt idx="127">
                  <c:v>43677</c:v>
                </c:pt>
                <c:pt idx="128">
                  <c:v>43708</c:v>
                </c:pt>
                <c:pt idx="129">
                  <c:v>43738</c:v>
                </c:pt>
                <c:pt idx="130">
                  <c:v>43769</c:v>
                </c:pt>
                <c:pt idx="131">
                  <c:v>43799</c:v>
                </c:pt>
                <c:pt idx="132">
                  <c:v>43830</c:v>
                </c:pt>
                <c:pt idx="133">
                  <c:v>43861</c:v>
                </c:pt>
                <c:pt idx="134">
                  <c:v>43890</c:v>
                </c:pt>
                <c:pt idx="135">
                  <c:v>43921</c:v>
                </c:pt>
                <c:pt idx="136">
                  <c:v>43951</c:v>
                </c:pt>
                <c:pt idx="137">
                  <c:v>43982</c:v>
                </c:pt>
                <c:pt idx="138">
                  <c:v>44012</c:v>
                </c:pt>
                <c:pt idx="139">
                  <c:v>44043</c:v>
                </c:pt>
                <c:pt idx="140">
                  <c:v>44074</c:v>
                </c:pt>
                <c:pt idx="141">
                  <c:v>44104</c:v>
                </c:pt>
                <c:pt idx="142">
                  <c:v>44135</c:v>
                </c:pt>
                <c:pt idx="143">
                  <c:v>44165</c:v>
                </c:pt>
                <c:pt idx="144">
                  <c:v>44196</c:v>
                </c:pt>
              </c:numCache>
            </c:numRef>
          </c:cat>
          <c:val>
            <c:numRef>
              <c:f>'[2]LSTA vs. AGG'!$D$2:$D$153</c:f>
              <c:numCache>
                <c:formatCode>General</c:formatCode>
                <c:ptCount val="152"/>
                <c:pt idx="0">
                  <c:v>10000</c:v>
                </c:pt>
                <c:pt idx="1">
                  <c:v>10834.420785724136</c:v>
                </c:pt>
                <c:pt idx="2">
                  <c:v>10796.121242984605</c:v>
                </c:pt>
                <c:pt idx="3">
                  <c:v>11114.399991512566</c:v>
                </c:pt>
                <c:pt idx="4">
                  <c:v>12230.179190935422</c:v>
                </c:pt>
                <c:pt idx="5">
                  <c:v>12882.862811250094</c:v>
                </c:pt>
                <c:pt idx="6">
                  <c:v>13318.798603817226</c:v>
                </c:pt>
                <c:pt idx="7">
                  <c:v>14039.806062149231</c:v>
                </c:pt>
                <c:pt idx="8">
                  <c:v>14213.692351761674</c:v>
                </c:pt>
                <c:pt idx="9">
                  <c:v>14673.605143384575</c:v>
                </c:pt>
                <c:pt idx="10">
                  <c:v>14581.304306311467</c:v>
                </c:pt>
                <c:pt idx="11">
                  <c:v>14603.371632876071</c:v>
                </c:pt>
                <c:pt idx="12">
                  <c:v>15223.060356260012</c:v>
                </c:pt>
                <c:pt idx="13">
                  <c:v>15445.218922732525</c:v>
                </c:pt>
                <c:pt idx="14">
                  <c:v>15418.37741494</c:v>
                </c:pt>
                <c:pt idx="15">
                  <c:v>15867.362636196774</c:v>
                </c:pt>
                <c:pt idx="16">
                  <c:v>16101.403609281004</c:v>
                </c:pt>
                <c:pt idx="17">
                  <c:v>15530.093255673313</c:v>
                </c:pt>
                <c:pt idx="18">
                  <c:v>15457.101329344236</c:v>
                </c:pt>
                <c:pt idx="19">
                  <c:v>15801.054563586782</c:v>
                </c:pt>
                <c:pt idx="20">
                  <c:v>15810.39074021027</c:v>
                </c:pt>
                <c:pt idx="21">
                  <c:v>16092.491804322219</c:v>
                </c:pt>
                <c:pt idx="22">
                  <c:v>16393.583500429671</c:v>
                </c:pt>
                <c:pt idx="23">
                  <c:v>16397.721124160533</c:v>
                </c:pt>
                <c:pt idx="24">
                  <c:v>16692.34115238125</c:v>
                </c:pt>
                <c:pt idx="25">
                  <c:v>17100.904972574979</c:v>
                </c:pt>
                <c:pt idx="26">
                  <c:v>17130.610989104254</c:v>
                </c:pt>
                <c:pt idx="27">
                  <c:v>17106.42180421613</c:v>
                </c:pt>
                <c:pt idx="28">
                  <c:v>17198.934827121589</c:v>
                </c:pt>
                <c:pt idx="29">
                  <c:v>17128.913502445441</c:v>
                </c:pt>
                <c:pt idx="30">
                  <c:v>17017.622033376829</c:v>
                </c:pt>
                <c:pt idx="31">
                  <c:v>17037.143129953209</c:v>
                </c:pt>
                <c:pt idx="32">
                  <c:v>16201.449229234961</c:v>
                </c:pt>
                <c:pt idx="33">
                  <c:v>16201.024857570257</c:v>
                </c:pt>
                <c:pt idx="34">
                  <c:v>16905.269635146458</c:v>
                </c:pt>
                <c:pt idx="35">
                  <c:v>16678.336887446021</c:v>
                </c:pt>
                <c:pt idx="36">
                  <c:v>16795.993931485191</c:v>
                </c:pt>
                <c:pt idx="37">
                  <c:v>17281.687301738861</c:v>
                </c:pt>
                <c:pt idx="38">
                  <c:v>17408.574429485343</c:v>
                </c:pt>
                <c:pt idx="39">
                  <c:v>17530.369097255374</c:v>
                </c:pt>
                <c:pt idx="40">
                  <c:v>17651.421114612174</c:v>
                </c:pt>
                <c:pt idx="41">
                  <c:v>17435.203751445515</c:v>
                </c:pt>
                <c:pt idx="42">
                  <c:v>17616.622638106452</c:v>
                </c:pt>
                <c:pt idx="43">
                  <c:v>17897.132308475764</c:v>
                </c:pt>
                <c:pt idx="44">
                  <c:v>18126.505193248246</c:v>
                </c:pt>
                <c:pt idx="45">
                  <c:v>18339.115397264923</c:v>
                </c:pt>
                <c:pt idx="46">
                  <c:v>18350.042967631049</c:v>
                </c:pt>
                <c:pt idx="47">
                  <c:v>18363.728953817754</c:v>
                </c:pt>
                <c:pt idx="48">
                  <c:v>18561.380056653616</c:v>
                </c:pt>
                <c:pt idx="49">
                  <c:v>18786.084853114357</c:v>
                </c:pt>
                <c:pt idx="50">
                  <c:v>18803.059719702513</c:v>
                </c:pt>
                <c:pt idx="51">
                  <c:v>18956.363983576812</c:v>
                </c:pt>
                <c:pt idx="52">
                  <c:v>19067.867638477772</c:v>
                </c:pt>
                <c:pt idx="53">
                  <c:v>19090.465429623258</c:v>
                </c:pt>
                <c:pt idx="54">
                  <c:v>18920.186299160796</c:v>
                </c:pt>
                <c:pt idx="55">
                  <c:v>19155.924758903839</c:v>
                </c:pt>
                <c:pt idx="56">
                  <c:v>19113.275406601089</c:v>
                </c:pt>
                <c:pt idx="57">
                  <c:v>19141.81440105243</c:v>
                </c:pt>
                <c:pt idx="58">
                  <c:v>19305.940142376683</c:v>
                </c:pt>
                <c:pt idx="59">
                  <c:v>19409.168549815917</c:v>
                </c:pt>
                <c:pt idx="60">
                  <c:v>19494.042882756708</c:v>
                </c:pt>
                <c:pt idx="61">
                  <c:v>19614.246156784098</c:v>
                </c:pt>
                <c:pt idx="62">
                  <c:v>19624.324983820818</c:v>
                </c:pt>
                <c:pt idx="63">
                  <c:v>19690.420870598457</c:v>
                </c:pt>
                <c:pt idx="64">
                  <c:v>19716.519727977749</c:v>
                </c:pt>
                <c:pt idx="65">
                  <c:v>19866.535111450597</c:v>
                </c:pt>
                <c:pt idx="66">
                  <c:v>19976.553465525099</c:v>
                </c:pt>
                <c:pt idx="67">
                  <c:v>19925.734958676803</c:v>
                </c:pt>
                <c:pt idx="68">
                  <c:v>19972.734120542762</c:v>
                </c:pt>
                <c:pt idx="69">
                  <c:v>19780.069384767172</c:v>
                </c:pt>
                <c:pt idx="70">
                  <c:v>19900.697030459265</c:v>
                </c:pt>
                <c:pt idx="71">
                  <c:v>19972.628027626582</c:v>
                </c:pt>
                <c:pt idx="72">
                  <c:v>19687.344176029354</c:v>
                </c:pt>
                <c:pt idx="73">
                  <c:v>19727.235112511527</c:v>
                </c:pt>
                <c:pt idx="74">
                  <c:v>20013.049428689632</c:v>
                </c:pt>
                <c:pt idx="75">
                  <c:v>20050.924599764461</c:v>
                </c:pt>
                <c:pt idx="76">
                  <c:v>20196.90845242262</c:v>
                </c:pt>
                <c:pt idx="77">
                  <c:v>20207.623836956394</c:v>
                </c:pt>
                <c:pt idx="78">
                  <c:v>20033.207082763071</c:v>
                </c:pt>
                <c:pt idx="79">
                  <c:v>19961.700457260456</c:v>
                </c:pt>
                <c:pt idx="80">
                  <c:v>19776.886597281886</c:v>
                </c:pt>
                <c:pt idx="81">
                  <c:v>19585.813255248933</c:v>
                </c:pt>
                <c:pt idx="82">
                  <c:v>19587.829020656278</c:v>
                </c:pt>
                <c:pt idx="83">
                  <c:v>19382.857506604272</c:v>
                </c:pt>
                <c:pt idx="84">
                  <c:v>19144.997188537709</c:v>
                </c:pt>
                <c:pt idx="85">
                  <c:v>19062.881271417496</c:v>
                </c:pt>
                <c:pt idx="86">
                  <c:v>19022.247684522095</c:v>
                </c:pt>
                <c:pt idx="87">
                  <c:v>19621.778753832594</c:v>
                </c:pt>
                <c:pt idx="88">
                  <c:v>20081.05498795844</c:v>
                </c:pt>
                <c:pt idx="89">
                  <c:v>20202.743562812298</c:v>
                </c:pt>
                <c:pt idx="90">
                  <c:v>20171.552245456558</c:v>
                </c:pt>
                <c:pt idx="91">
                  <c:v>20502.562143925636</c:v>
                </c:pt>
                <c:pt idx="92">
                  <c:v>20646.848509924977</c:v>
                </c:pt>
                <c:pt idx="93">
                  <c:v>20770.23457143765</c:v>
                </c:pt>
                <c:pt idx="94">
                  <c:v>20920.037769078142</c:v>
                </c:pt>
                <c:pt idx="95">
                  <c:v>20957.912940152972</c:v>
                </c:pt>
                <c:pt idx="96">
                  <c:v>21228.555969317917</c:v>
                </c:pt>
                <c:pt idx="97">
                  <c:v>21299.850408988183</c:v>
                </c:pt>
                <c:pt idx="98">
                  <c:v>21407.00425432593</c:v>
                </c:pt>
                <c:pt idx="99">
                  <c:v>21394.909661881866</c:v>
                </c:pt>
                <c:pt idx="100">
                  <c:v>21482.224131894702</c:v>
                </c:pt>
                <c:pt idx="101">
                  <c:v>21577.283384788389</c:v>
                </c:pt>
                <c:pt idx="102">
                  <c:v>21530.072037090074</c:v>
                </c:pt>
                <c:pt idx="103">
                  <c:v>21695.895265073144</c:v>
                </c:pt>
                <c:pt idx="104">
                  <c:v>21650.381404033647</c:v>
                </c:pt>
                <c:pt idx="105">
                  <c:v>21723.479423278903</c:v>
                </c:pt>
                <c:pt idx="106">
                  <c:v>21845.380183965113</c:v>
                </c:pt>
                <c:pt idx="107">
                  <c:v>21861.40021430769</c:v>
                </c:pt>
                <c:pt idx="108">
                  <c:v>21930.89107440296</c:v>
                </c:pt>
                <c:pt idx="109">
                  <c:v>22166.629534146006</c:v>
                </c:pt>
                <c:pt idx="110">
                  <c:v>22179.678962835653</c:v>
                </c:pt>
                <c:pt idx="111">
                  <c:v>22238.984902978027</c:v>
                </c:pt>
                <c:pt idx="112">
                  <c:v>22329.057788811442</c:v>
                </c:pt>
                <c:pt idx="113">
                  <c:v>22330.543089637904</c:v>
                </c:pt>
                <c:pt idx="114">
                  <c:v>22333.301505458483</c:v>
                </c:pt>
                <c:pt idx="115">
                  <c:v>22530.952608294345</c:v>
                </c:pt>
                <c:pt idx="116">
                  <c:v>22643.835471105598</c:v>
                </c:pt>
                <c:pt idx="117">
                  <c:v>22801.489544543114</c:v>
                </c:pt>
                <c:pt idx="118">
                  <c:v>22756.187869335969</c:v>
                </c:pt>
                <c:pt idx="119">
                  <c:v>22506.339051741521</c:v>
                </c:pt>
                <c:pt idx="120">
                  <c:v>21795.51651336241</c:v>
                </c:pt>
                <c:pt idx="121">
                  <c:v>22570.525266027991</c:v>
                </c:pt>
                <c:pt idx="122">
                  <c:v>23023.329832267107</c:v>
                </c:pt>
                <c:pt idx="123">
                  <c:v>22913.311478192605</c:v>
                </c:pt>
                <c:pt idx="124">
                  <c:v>23391.684437230135</c:v>
                </c:pt>
                <c:pt idx="125">
                  <c:v>23235.091292954381</c:v>
                </c:pt>
                <c:pt idx="126">
                  <c:v>23276.467530263013</c:v>
                </c:pt>
                <c:pt idx="127">
                  <c:v>23518.889843725148</c:v>
                </c:pt>
                <c:pt idx="128">
                  <c:v>23426.270727903513</c:v>
                </c:pt>
                <c:pt idx="129">
                  <c:v>23585.622287999846</c:v>
                </c:pt>
                <c:pt idx="130">
                  <c:v>23538.941404882411</c:v>
                </c:pt>
                <c:pt idx="131">
                  <c:v>23715.692203231603</c:v>
                </c:pt>
                <c:pt idx="132">
                  <c:v>24116.829519293009</c:v>
                </c:pt>
                <c:pt idx="133">
                  <c:v>24169.875977381005</c:v>
                </c:pt>
                <c:pt idx="134">
                  <c:v>23700.733102050795</c:v>
                </c:pt>
                <c:pt idx="135">
                  <c:v>21734.088714896523</c:v>
                </c:pt>
                <c:pt idx="136">
                  <c:v>22444.699067443285</c:v>
                </c:pt>
                <c:pt idx="137">
                  <c:v>23213.872709719195</c:v>
                </c:pt>
                <c:pt idx="138">
                  <c:v>23168.252755763519</c:v>
                </c:pt>
                <c:pt idx="139">
                  <c:v>23677.074381743554</c:v>
                </c:pt>
                <c:pt idx="140">
                  <c:v>23986.441325312731</c:v>
                </c:pt>
                <c:pt idx="141">
                  <c:v>23988.350997803904</c:v>
                </c:pt>
                <c:pt idx="142">
                  <c:v>23899.445134048427</c:v>
                </c:pt>
                <c:pt idx="143">
                  <c:v>24539.291511505806</c:v>
                </c:pt>
                <c:pt idx="144">
                  <c:v>24800.916642795786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8-40D2-8852-303D946367D0}"/>
            </c:ext>
          </c:extLst>
        </c:ser>
        <c:ser>
          <c:idx val="1"/>
          <c:order val="1"/>
          <c:tx>
            <c:strRef>
              <c:f>'[2]LSTA vs. AGG'!$G$1</c:f>
              <c:strCache>
                <c:ptCount val="1"/>
                <c:pt idx="0">
                  <c:v>Barclays Agg 10K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'[2]LSTA vs. AGG'!$A$2:$A$153</c:f>
              <c:numCache>
                <c:formatCode>General</c:formatCode>
                <c:ptCount val="152"/>
                <c:pt idx="0">
                  <c:v>39813</c:v>
                </c:pt>
                <c:pt idx="1">
                  <c:v>39844</c:v>
                </c:pt>
                <c:pt idx="2">
                  <c:v>39872</c:v>
                </c:pt>
                <c:pt idx="3">
                  <c:v>39903</c:v>
                </c:pt>
                <c:pt idx="4">
                  <c:v>39933</c:v>
                </c:pt>
                <c:pt idx="5">
                  <c:v>39964</c:v>
                </c:pt>
                <c:pt idx="6">
                  <c:v>39994</c:v>
                </c:pt>
                <c:pt idx="7">
                  <c:v>40025</c:v>
                </c:pt>
                <c:pt idx="8">
                  <c:v>40056</c:v>
                </c:pt>
                <c:pt idx="9">
                  <c:v>40086</c:v>
                </c:pt>
                <c:pt idx="10">
                  <c:v>40117</c:v>
                </c:pt>
                <c:pt idx="11">
                  <c:v>40147</c:v>
                </c:pt>
                <c:pt idx="12">
                  <c:v>40178</c:v>
                </c:pt>
                <c:pt idx="13">
                  <c:v>40209</c:v>
                </c:pt>
                <c:pt idx="14">
                  <c:v>40237</c:v>
                </c:pt>
                <c:pt idx="15">
                  <c:v>40268</c:v>
                </c:pt>
                <c:pt idx="16">
                  <c:v>40298</c:v>
                </c:pt>
                <c:pt idx="17">
                  <c:v>40329</c:v>
                </c:pt>
                <c:pt idx="18">
                  <c:v>40359</c:v>
                </c:pt>
                <c:pt idx="19">
                  <c:v>40390</c:v>
                </c:pt>
                <c:pt idx="20">
                  <c:v>40421</c:v>
                </c:pt>
                <c:pt idx="21">
                  <c:v>40451</c:v>
                </c:pt>
                <c:pt idx="22">
                  <c:v>40482</c:v>
                </c:pt>
                <c:pt idx="23">
                  <c:v>40512</c:v>
                </c:pt>
                <c:pt idx="24">
                  <c:v>40543</c:v>
                </c:pt>
                <c:pt idx="25">
                  <c:v>40574</c:v>
                </c:pt>
                <c:pt idx="26">
                  <c:v>40602</c:v>
                </c:pt>
                <c:pt idx="27">
                  <c:v>40633</c:v>
                </c:pt>
                <c:pt idx="28">
                  <c:v>40663</c:v>
                </c:pt>
                <c:pt idx="29">
                  <c:v>40694</c:v>
                </c:pt>
                <c:pt idx="30">
                  <c:v>40724</c:v>
                </c:pt>
                <c:pt idx="31">
                  <c:v>40755</c:v>
                </c:pt>
                <c:pt idx="32">
                  <c:v>40786</c:v>
                </c:pt>
                <c:pt idx="33">
                  <c:v>40816</c:v>
                </c:pt>
                <c:pt idx="34">
                  <c:v>40847</c:v>
                </c:pt>
                <c:pt idx="35">
                  <c:v>40877</c:v>
                </c:pt>
                <c:pt idx="36">
                  <c:v>40908</c:v>
                </c:pt>
                <c:pt idx="37">
                  <c:v>40939</c:v>
                </c:pt>
                <c:pt idx="38">
                  <c:v>40968</c:v>
                </c:pt>
                <c:pt idx="39">
                  <c:v>40999</c:v>
                </c:pt>
                <c:pt idx="40">
                  <c:v>41029</c:v>
                </c:pt>
                <c:pt idx="41">
                  <c:v>41060</c:v>
                </c:pt>
                <c:pt idx="42">
                  <c:v>41090</c:v>
                </c:pt>
                <c:pt idx="43">
                  <c:v>41121</c:v>
                </c:pt>
                <c:pt idx="44">
                  <c:v>41152</c:v>
                </c:pt>
                <c:pt idx="45">
                  <c:v>41182</c:v>
                </c:pt>
                <c:pt idx="46">
                  <c:v>41213</c:v>
                </c:pt>
                <c:pt idx="47">
                  <c:v>41243</c:v>
                </c:pt>
                <c:pt idx="48">
                  <c:v>41274</c:v>
                </c:pt>
                <c:pt idx="49">
                  <c:v>41305</c:v>
                </c:pt>
                <c:pt idx="50">
                  <c:v>41333</c:v>
                </c:pt>
                <c:pt idx="51">
                  <c:v>41364</c:v>
                </c:pt>
                <c:pt idx="52">
                  <c:v>41394</c:v>
                </c:pt>
                <c:pt idx="53">
                  <c:v>41425</c:v>
                </c:pt>
                <c:pt idx="54">
                  <c:v>41455</c:v>
                </c:pt>
                <c:pt idx="55">
                  <c:v>41486</c:v>
                </c:pt>
                <c:pt idx="56">
                  <c:v>41517</c:v>
                </c:pt>
                <c:pt idx="57">
                  <c:v>41547</c:v>
                </c:pt>
                <c:pt idx="58">
                  <c:v>41578</c:v>
                </c:pt>
                <c:pt idx="59">
                  <c:v>41608</c:v>
                </c:pt>
                <c:pt idx="60">
                  <c:v>41639</c:v>
                </c:pt>
                <c:pt idx="61">
                  <c:v>41670</c:v>
                </c:pt>
                <c:pt idx="62">
                  <c:v>41698</c:v>
                </c:pt>
                <c:pt idx="63">
                  <c:v>41729</c:v>
                </c:pt>
                <c:pt idx="64">
                  <c:v>41759</c:v>
                </c:pt>
                <c:pt idx="65">
                  <c:v>41790</c:v>
                </c:pt>
                <c:pt idx="66">
                  <c:v>41820</c:v>
                </c:pt>
                <c:pt idx="67">
                  <c:v>41851</c:v>
                </c:pt>
                <c:pt idx="68">
                  <c:v>41882</c:v>
                </c:pt>
                <c:pt idx="69">
                  <c:v>41912</c:v>
                </c:pt>
                <c:pt idx="70">
                  <c:v>41943</c:v>
                </c:pt>
                <c:pt idx="71">
                  <c:v>41973</c:v>
                </c:pt>
                <c:pt idx="72">
                  <c:v>42004</c:v>
                </c:pt>
                <c:pt idx="73">
                  <c:v>42035</c:v>
                </c:pt>
                <c:pt idx="74">
                  <c:v>42063</c:v>
                </c:pt>
                <c:pt idx="75">
                  <c:v>42094</c:v>
                </c:pt>
                <c:pt idx="76">
                  <c:v>42124</c:v>
                </c:pt>
                <c:pt idx="77">
                  <c:v>42155</c:v>
                </c:pt>
                <c:pt idx="78">
                  <c:v>42185</c:v>
                </c:pt>
                <c:pt idx="79">
                  <c:v>42216</c:v>
                </c:pt>
                <c:pt idx="80">
                  <c:v>42247</c:v>
                </c:pt>
                <c:pt idx="81">
                  <c:v>42277</c:v>
                </c:pt>
                <c:pt idx="82">
                  <c:v>42308</c:v>
                </c:pt>
                <c:pt idx="83">
                  <c:v>42338</c:v>
                </c:pt>
                <c:pt idx="84">
                  <c:v>42369</c:v>
                </c:pt>
                <c:pt idx="85">
                  <c:v>42400</c:v>
                </c:pt>
                <c:pt idx="86">
                  <c:v>42429</c:v>
                </c:pt>
                <c:pt idx="87">
                  <c:v>42460</c:v>
                </c:pt>
                <c:pt idx="88">
                  <c:v>42490</c:v>
                </c:pt>
                <c:pt idx="89">
                  <c:v>42521</c:v>
                </c:pt>
                <c:pt idx="90">
                  <c:v>42551</c:v>
                </c:pt>
                <c:pt idx="91">
                  <c:v>42582</c:v>
                </c:pt>
                <c:pt idx="92">
                  <c:v>42613</c:v>
                </c:pt>
                <c:pt idx="93">
                  <c:v>42643</c:v>
                </c:pt>
                <c:pt idx="94">
                  <c:v>42674</c:v>
                </c:pt>
                <c:pt idx="95">
                  <c:v>42704</c:v>
                </c:pt>
                <c:pt idx="96">
                  <c:v>42735</c:v>
                </c:pt>
                <c:pt idx="97">
                  <c:v>42766</c:v>
                </c:pt>
                <c:pt idx="98">
                  <c:v>42794</c:v>
                </c:pt>
                <c:pt idx="99">
                  <c:v>42825</c:v>
                </c:pt>
                <c:pt idx="100">
                  <c:v>42855</c:v>
                </c:pt>
                <c:pt idx="101">
                  <c:v>42886</c:v>
                </c:pt>
                <c:pt idx="102">
                  <c:v>42916</c:v>
                </c:pt>
                <c:pt idx="103">
                  <c:v>42947</c:v>
                </c:pt>
                <c:pt idx="104">
                  <c:v>42978</c:v>
                </c:pt>
                <c:pt idx="105">
                  <c:v>43008</c:v>
                </c:pt>
                <c:pt idx="106">
                  <c:v>43039</c:v>
                </c:pt>
                <c:pt idx="107">
                  <c:v>43069</c:v>
                </c:pt>
                <c:pt idx="108">
                  <c:v>43100</c:v>
                </c:pt>
                <c:pt idx="109">
                  <c:v>43131</c:v>
                </c:pt>
                <c:pt idx="110">
                  <c:v>43159</c:v>
                </c:pt>
                <c:pt idx="111">
                  <c:v>43190</c:v>
                </c:pt>
                <c:pt idx="112">
                  <c:v>43220</c:v>
                </c:pt>
                <c:pt idx="113">
                  <c:v>43251</c:v>
                </c:pt>
                <c:pt idx="114">
                  <c:v>43281</c:v>
                </c:pt>
                <c:pt idx="115">
                  <c:v>43312</c:v>
                </c:pt>
                <c:pt idx="116">
                  <c:v>43343</c:v>
                </c:pt>
                <c:pt idx="117">
                  <c:v>43373</c:v>
                </c:pt>
                <c:pt idx="118">
                  <c:v>43404</c:v>
                </c:pt>
                <c:pt idx="119">
                  <c:v>43434</c:v>
                </c:pt>
                <c:pt idx="120">
                  <c:v>43465</c:v>
                </c:pt>
                <c:pt idx="121">
                  <c:v>43496</c:v>
                </c:pt>
                <c:pt idx="122">
                  <c:v>43524</c:v>
                </c:pt>
                <c:pt idx="123">
                  <c:v>43555</c:v>
                </c:pt>
                <c:pt idx="124">
                  <c:v>43585</c:v>
                </c:pt>
                <c:pt idx="125">
                  <c:v>43616</c:v>
                </c:pt>
                <c:pt idx="126">
                  <c:v>43646</c:v>
                </c:pt>
                <c:pt idx="127">
                  <c:v>43677</c:v>
                </c:pt>
                <c:pt idx="128">
                  <c:v>43708</c:v>
                </c:pt>
                <c:pt idx="129">
                  <c:v>43738</c:v>
                </c:pt>
                <c:pt idx="130">
                  <c:v>43769</c:v>
                </c:pt>
                <c:pt idx="131">
                  <c:v>43799</c:v>
                </c:pt>
                <c:pt idx="132">
                  <c:v>43830</c:v>
                </c:pt>
                <c:pt idx="133">
                  <c:v>43861</c:v>
                </c:pt>
                <c:pt idx="134">
                  <c:v>43890</c:v>
                </c:pt>
                <c:pt idx="135">
                  <c:v>43921</c:v>
                </c:pt>
                <c:pt idx="136">
                  <c:v>43951</c:v>
                </c:pt>
                <c:pt idx="137">
                  <c:v>43982</c:v>
                </c:pt>
                <c:pt idx="138">
                  <c:v>44012</c:v>
                </c:pt>
                <c:pt idx="139">
                  <c:v>44043</c:v>
                </c:pt>
                <c:pt idx="140">
                  <c:v>44074</c:v>
                </c:pt>
                <c:pt idx="141">
                  <c:v>44104</c:v>
                </c:pt>
                <c:pt idx="142">
                  <c:v>44135</c:v>
                </c:pt>
                <c:pt idx="143">
                  <c:v>44165</c:v>
                </c:pt>
                <c:pt idx="144">
                  <c:v>44196</c:v>
                </c:pt>
              </c:numCache>
            </c:numRef>
          </c:cat>
          <c:val>
            <c:numRef>
              <c:f>'[2]LSTA vs. AGG'!$G$2:$G$153</c:f>
              <c:numCache>
                <c:formatCode>General</c:formatCode>
                <c:ptCount val="152"/>
                <c:pt idx="0">
                  <c:v>10000</c:v>
                </c:pt>
                <c:pt idx="1">
                  <c:v>9911.7667285606221</c:v>
                </c:pt>
                <c:pt idx="2">
                  <c:v>9874.3552713018362</c:v>
                </c:pt>
                <c:pt idx="3">
                  <c:v>10011.622309332233</c:v>
                </c:pt>
                <c:pt idx="4">
                  <c:v>10059.486967883913</c:v>
                </c:pt>
                <c:pt idx="5">
                  <c:v>10132.453063750772</c:v>
                </c:pt>
                <c:pt idx="6">
                  <c:v>10190.083212983976</c:v>
                </c:pt>
                <c:pt idx="7">
                  <c:v>10354.44604910254</c:v>
                </c:pt>
                <c:pt idx="8">
                  <c:v>10461.66013341586</c:v>
                </c:pt>
                <c:pt idx="9">
                  <c:v>10571.556289113543</c:v>
                </c:pt>
                <c:pt idx="10">
                  <c:v>10623.753524516886</c:v>
                </c:pt>
                <c:pt idx="11">
                  <c:v>10761.295646791834</c:v>
                </c:pt>
                <c:pt idx="12">
                  <c:v>10593.081631249574</c:v>
                </c:pt>
                <c:pt idx="13">
                  <c:v>10754.899938106048</c:v>
                </c:pt>
                <c:pt idx="14">
                  <c:v>10795.062237810334</c:v>
                </c:pt>
                <c:pt idx="15">
                  <c:v>10781.789423010801</c:v>
                </c:pt>
                <c:pt idx="16">
                  <c:v>10894.023794787157</c:v>
                </c:pt>
                <c:pt idx="17">
                  <c:v>10985.695619283411</c:v>
                </c:pt>
                <c:pt idx="18">
                  <c:v>11157.967127432783</c:v>
                </c:pt>
                <c:pt idx="19">
                  <c:v>11277.009834261749</c:v>
                </c:pt>
                <c:pt idx="20">
                  <c:v>11422.11677326182</c:v>
                </c:pt>
                <c:pt idx="21">
                  <c:v>11434.289251083152</c:v>
                </c:pt>
                <c:pt idx="22">
                  <c:v>11475.001719276535</c:v>
                </c:pt>
                <c:pt idx="23">
                  <c:v>11409.050271645699</c:v>
                </c:pt>
                <c:pt idx="24">
                  <c:v>11286.018843270758</c:v>
                </c:pt>
                <c:pt idx="25">
                  <c:v>11299.154115948017</c:v>
                </c:pt>
                <c:pt idx="26">
                  <c:v>11327.419022075517</c:v>
                </c:pt>
                <c:pt idx="27">
                  <c:v>11333.677188639027</c:v>
                </c:pt>
                <c:pt idx="28">
                  <c:v>11477.546248538623</c:v>
                </c:pt>
                <c:pt idx="29">
                  <c:v>11627.329619696042</c:v>
                </c:pt>
                <c:pt idx="30">
                  <c:v>11593.287944432992</c:v>
                </c:pt>
                <c:pt idx="31">
                  <c:v>11777.250532975735</c:v>
                </c:pt>
                <c:pt idx="32">
                  <c:v>11949.315727941694</c:v>
                </c:pt>
                <c:pt idx="33">
                  <c:v>12036.242349219461</c:v>
                </c:pt>
                <c:pt idx="34">
                  <c:v>12049.171308713305</c:v>
                </c:pt>
                <c:pt idx="35">
                  <c:v>12038.718107420409</c:v>
                </c:pt>
                <c:pt idx="36">
                  <c:v>12171.033629048907</c:v>
                </c:pt>
                <c:pt idx="37">
                  <c:v>12277.903858056541</c:v>
                </c:pt>
                <c:pt idx="38">
                  <c:v>12275.084244549906</c:v>
                </c:pt>
                <c:pt idx="39">
                  <c:v>12207.826146757458</c:v>
                </c:pt>
                <c:pt idx="40">
                  <c:v>12343.167595076004</c:v>
                </c:pt>
                <c:pt idx="41">
                  <c:v>12454.851798363259</c:v>
                </c:pt>
                <c:pt idx="42">
                  <c:v>12459.73454370402</c:v>
                </c:pt>
                <c:pt idx="43">
                  <c:v>12631.593425486566</c:v>
                </c:pt>
                <c:pt idx="44">
                  <c:v>12639.845952823063</c:v>
                </c:pt>
                <c:pt idx="45">
                  <c:v>12657.245031290846</c:v>
                </c:pt>
                <c:pt idx="46">
                  <c:v>12682.14015542261</c:v>
                </c:pt>
                <c:pt idx="47">
                  <c:v>12702.152534213617</c:v>
                </c:pt>
                <c:pt idx="48">
                  <c:v>12684.065745134463</c:v>
                </c:pt>
                <c:pt idx="49">
                  <c:v>12595.351076267121</c:v>
                </c:pt>
                <c:pt idx="50">
                  <c:v>12658.482910391323</c:v>
                </c:pt>
                <c:pt idx="51">
                  <c:v>12668.592256378532</c:v>
                </c:pt>
                <c:pt idx="52">
                  <c:v>12796.781514338782</c:v>
                </c:pt>
                <c:pt idx="53">
                  <c:v>12568.461591362369</c:v>
                </c:pt>
                <c:pt idx="54">
                  <c:v>12374.045801526732</c:v>
                </c:pt>
                <c:pt idx="55">
                  <c:v>12390.963482566553</c:v>
                </c:pt>
                <c:pt idx="56">
                  <c:v>12327.625335258939</c:v>
                </c:pt>
                <c:pt idx="57">
                  <c:v>12444.329826009232</c:v>
                </c:pt>
                <c:pt idx="58">
                  <c:v>12544.941888453357</c:v>
                </c:pt>
                <c:pt idx="59">
                  <c:v>12497.971253696462</c:v>
                </c:pt>
                <c:pt idx="60">
                  <c:v>12427.343373908277</c:v>
                </c:pt>
                <c:pt idx="61">
                  <c:v>12610.962107145331</c:v>
                </c:pt>
                <c:pt idx="62">
                  <c:v>12678.013891754368</c:v>
                </c:pt>
                <c:pt idx="63">
                  <c:v>12656.4197785572</c:v>
                </c:pt>
                <c:pt idx="64">
                  <c:v>12763.221236503696</c:v>
                </c:pt>
                <c:pt idx="65">
                  <c:v>12908.534488687175</c:v>
                </c:pt>
                <c:pt idx="66">
                  <c:v>12915.205281617511</c:v>
                </c:pt>
                <c:pt idx="67">
                  <c:v>12882.814111821761</c:v>
                </c:pt>
                <c:pt idx="68">
                  <c:v>13025.032666254057</c:v>
                </c:pt>
                <c:pt idx="69">
                  <c:v>12936.593081631265</c:v>
                </c:pt>
                <c:pt idx="70">
                  <c:v>13063.750773674454</c:v>
                </c:pt>
                <c:pt idx="71">
                  <c:v>13156.454164087769</c:v>
                </c:pt>
                <c:pt idx="72">
                  <c:v>13168.764184031375</c:v>
                </c:pt>
                <c:pt idx="73">
                  <c:v>13444.879994498331</c:v>
                </c:pt>
                <c:pt idx="74">
                  <c:v>13318.478784127656</c:v>
                </c:pt>
                <c:pt idx="75">
                  <c:v>13380.303968090244</c:v>
                </c:pt>
                <c:pt idx="76">
                  <c:v>13332.301767416287</c:v>
                </c:pt>
                <c:pt idx="77">
                  <c:v>13300.185681865087</c:v>
                </c:pt>
                <c:pt idx="78">
                  <c:v>13155.147513926157</c:v>
                </c:pt>
                <c:pt idx="79">
                  <c:v>13246.613025238996</c:v>
                </c:pt>
                <c:pt idx="80">
                  <c:v>13227.563441303915</c:v>
                </c:pt>
                <c:pt idx="81">
                  <c:v>13317.034591843767</c:v>
                </c:pt>
                <c:pt idx="82">
                  <c:v>13319.304036861302</c:v>
                </c:pt>
                <c:pt idx="83">
                  <c:v>13284.093253558916</c:v>
                </c:pt>
                <c:pt idx="84">
                  <c:v>13241.180111409134</c:v>
                </c:pt>
                <c:pt idx="85">
                  <c:v>13423.354652362303</c:v>
                </c:pt>
                <c:pt idx="86">
                  <c:v>13518.602572037704</c:v>
                </c:pt>
                <c:pt idx="87">
                  <c:v>13642.59679526857</c:v>
                </c:pt>
                <c:pt idx="88">
                  <c:v>13695.000343855323</c:v>
                </c:pt>
                <c:pt idx="89">
                  <c:v>13698.507667973332</c:v>
                </c:pt>
                <c:pt idx="90">
                  <c:v>13944.639295784349</c:v>
                </c:pt>
                <c:pt idx="91">
                  <c:v>14032.803796162591</c:v>
                </c:pt>
                <c:pt idx="92">
                  <c:v>14016.78013891756</c:v>
                </c:pt>
                <c:pt idx="93">
                  <c:v>14008.527611581063</c:v>
                </c:pt>
                <c:pt idx="94">
                  <c:v>13901.382298328879</c:v>
                </c:pt>
                <c:pt idx="95">
                  <c:v>13572.587855030617</c:v>
                </c:pt>
                <c:pt idx="96">
                  <c:v>13591.706210026834</c:v>
                </c:pt>
                <c:pt idx="97">
                  <c:v>13618.389381748173</c:v>
                </c:pt>
                <c:pt idx="98">
                  <c:v>13709.923664122151</c:v>
                </c:pt>
                <c:pt idx="99">
                  <c:v>13702.702702702716</c:v>
                </c:pt>
                <c:pt idx="100">
                  <c:v>13808.472594732151</c:v>
                </c:pt>
                <c:pt idx="101">
                  <c:v>13914.723884189547</c:v>
                </c:pt>
                <c:pt idx="102">
                  <c:v>13900.76335877864</c:v>
                </c:pt>
                <c:pt idx="103">
                  <c:v>13960.594181968243</c:v>
                </c:pt>
                <c:pt idx="104">
                  <c:v>14085.757513238446</c:v>
                </c:pt>
                <c:pt idx="105">
                  <c:v>14018.705728629409</c:v>
                </c:pt>
                <c:pt idx="106">
                  <c:v>14026.820713843632</c:v>
                </c:pt>
                <c:pt idx="107">
                  <c:v>14008.802695825612</c:v>
                </c:pt>
                <c:pt idx="108">
                  <c:v>14073.10363798915</c:v>
                </c:pt>
                <c:pt idx="109">
                  <c:v>13911.010246888125</c:v>
                </c:pt>
                <c:pt idx="110">
                  <c:v>13779.17612268759</c:v>
                </c:pt>
                <c:pt idx="111">
                  <c:v>13867.546936249242</c:v>
                </c:pt>
                <c:pt idx="112">
                  <c:v>13764.390344543031</c:v>
                </c:pt>
                <c:pt idx="113">
                  <c:v>13862.595419847345</c:v>
                </c:pt>
                <c:pt idx="114">
                  <c:v>13845.54019668525</c:v>
                </c:pt>
                <c:pt idx="115">
                  <c:v>13848.841207619847</c:v>
                </c:pt>
                <c:pt idx="116">
                  <c:v>13937.968502854015</c:v>
                </c:pt>
                <c:pt idx="117">
                  <c:v>13848.222268069612</c:v>
                </c:pt>
                <c:pt idx="118">
                  <c:v>13738.807509799892</c:v>
                </c:pt>
                <c:pt idx="119">
                  <c:v>13820.78261467576</c:v>
                </c:pt>
                <c:pt idx="120">
                  <c:v>14074.68537239531</c:v>
                </c:pt>
                <c:pt idx="121">
                  <c:v>14224.193659308179</c:v>
                </c:pt>
                <c:pt idx="122">
                  <c:v>14215.94113197168</c:v>
                </c:pt>
                <c:pt idx="123">
                  <c:v>14488.893473626313</c:v>
                </c:pt>
                <c:pt idx="124">
                  <c:v>14492.607110927738</c:v>
                </c:pt>
                <c:pt idx="125">
                  <c:v>14749.879650643028</c:v>
                </c:pt>
                <c:pt idx="126">
                  <c:v>14935.080118286243</c:v>
                </c:pt>
                <c:pt idx="127">
                  <c:v>14967.952685509952</c:v>
                </c:pt>
                <c:pt idx="128">
                  <c:v>15355.821470325303</c:v>
                </c:pt>
                <c:pt idx="129">
                  <c:v>15274.052678632848</c:v>
                </c:pt>
                <c:pt idx="130">
                  <c:v>15320.060518533817</c:v>
                </c:pt>
                <c:pt idx="131">
                  <c:v>15312.220617564146</c:v>
                </c:pt>
                <c:pt idx="132">
                  <c:v>15301.561103087835</c:v>
                </c:pt>
                <c:pt idx="133">
                  <c:v>15596.0387868785</c:v>
                </c:pt>
                <c:pt idx="134">
                  <c:v>15876.762258441664</c:v>
                </c:pt>
                <c:pt idx="135">
                  <c:v>15783.302386355839</c:v>
                </c:pt>
                <c:pt idx="136">
                  <c:v>16063.888315796727</c:v>
                </c:pt>
                <c:pt idx="137">
                  <c:v>16138.64245925316</c:v>
                </c:pt>
                <c:pt idx="138">
                  <c:v>16240.354858675488</c:v>
                </c:pt>
                <c:pt idx="139">
                  <c:v>16482.910391307356</c:v>
                </c:pt>
                <c:pt idx="140">
                  <c:v>16349.838388006343</c:v>
                </c:pt>
                <c:pt idx="141">
                  <c:v>16340.898150058474</c:v>
                </c:pt>
                <c:pt idx="142">
                  <c:v>16267.932054191615</c:v>
                </c:pt>
                <c:pt idx="143">
                  <c:v>16427.54968709169</c:v>
                </c:pt>
                <c:pt idx="144">
                  <c:v>16450.17536620592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8-40D2-8852-303D94636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8958552"/>
        <c:axId val="1678962488"/>
      </c:lineChart>
      <c:catAx>
        <c:axId val="1678958552"/>
        <c:scaling>
          <c:orientation val="minMax"/>
          <c:max val="44196"/>
        </c:scaling>
        <c:delete val="0"/>
        <c:axPos val="b"/>
        <c:numFmt formatCode="mm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62488"/>
        <c:crosses val="autoZero"/>
        <c:auto val="1"/>
        <c:lblAlgn val="ctr"/>
        <c:lblOffset val="100"/>
        <c:tickLblSkip val="24"/>
        <c:noMultiLvlLbl val="1"/>
      </c:catAx>
      <c:valAx>
        <c:axId val="1678962488"/>
        <c:scaling>
          <c:orientation val="minMax"/>
          <c:min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5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'Chart 2 Yield Curve'!$B$2:$B$13</c:f>
              <c:numCache>
                <c:formatCode>0.00</c:formatCode>
                <c:ptCount val="12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'Chart 2 Yield Curve'!$F$2:$F$13</c:f>
              <c:numCache>
                <c:formatCode>General</c:formatCode>
                <c:ptCount val="12"/>
                <c:pt idx="0">
                  <c:v>2.6615139100000001E-2</c:v>
                </c:pt>
                <c:pt idx="1">
                  <c:v>2.9150632199999998E-2</c:v>
                </c:pt>
                <c:pt idx="2">
                  <c:v>2.4081260899999998E-2</c:v>
                </c:pt>
                <c:pt idx="3">
                  <c:v>4.3099314E-2</c:v>
                </c:pt>
                <c:pt idx="4">
                  <c:v>6.3397171000000002E-2</c:v>
                </c:pt>
                <c:pt idx="5">
                  <c:v>0.1081665456</c:v>
                </c:pt>
                <c:pt idx="6">
                  <c:v>0.1851638481</c:v>
                </c:pt>
                <c:pt idx="7">
                  <c:v>0.47282630209999998</c:v>
                </c:pt>
                <c:pt idx="8">
                  <c:v>0.82043129209999999</c:v>
                </c:pt>
                <c:pt idx="9">
                  <c:v>1.1592855452999999</c:v>
                </c:pt>
                <c:pt idx="10">
                  <c:v>1.7640728951</c:v>
                </c:pt>
                <c:pt idx="11">
                  <c:v>1.9456119537000001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B8-4887-A620-0C3266CB6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830632"/>
        <c:axId val="1678830960"/>
      </c:scatterChart>
      <c:valAx>
        <c:axId val="167883063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830960"/>
        <c:crosses val="autoZero"/>
        <c:crossBetween val="midCat"/>
      </c:valAx>
      <c:valAx>
        <c:axId val="1678830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830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'[1]Chart 2 Yield Curve'!$B$2:$B$13</c:f>
              <c:numCache>
                <c:formatCode>General</c:formatCode>
                <c:ptCount val="12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'[1]Chart 2 Yield Curve'!$F$2:$F$13</c:f>
              <c:numCache>
                <c:formatCode>General</c:formatCode>
                <c:ptCount val="12"/>
                <c:pt idx="0">
                  <c:v>7.4999999999999997E-2</c:v>
                </c:pt>
                <c:pt idx="1">
                  <c:v>7.6999999999999999E-2</c:v>
                </c:pt>
                <c:pt idx="2">
                  <c:v>9.7000000000000003E-2</c:v>
                </c:pt>
                <c:pt idx="3">
                  <c:v>0.104</c:v>
                </c:pt>
                <c:pt idx="4">
                  <c:v>0.11799999999999999</c:v>
                </c:pt>
                <c:pt idx="5">
                  <c:v>0.129</c:v>
                </c:pt>
                <c:pt idx="6">
                  <c:v>0.158</c:v>
                </c:pt>
                <c:pt idx="7">
                  <c:v>0.27800000000000002</c:v>
                </c:pt>
                <c:pt idx="8">
                  <c:v>0.47199999999999998</c:v>
                </c:pt>
                <c:pt idx="9">
                  <c:v>0.68500000000000005</c:v>
                </c:pt>
                <c:pt idx="10">
                  <c:v>1.226</c:v>
                </c:pt>
                <c:pt idx="11">
                  <c:v>1.4570000000000001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31-4B17-BEA5-09507EF00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830632"/>
        <c:axId val="1678830960"/>
      </c:scatterChart>
      <c:valAx>
        <c:axId val="167883063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830960"/>
        <c:crosses val="autoZero"/>
        <c:crossBetween val="midCat"/>
      </c:valAx>
      <c:valAx>
        <c:axId val="1678830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830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'[2]Chart 2 Yield Curve'!$B$2:$B$13</c:f>
              <c:numCache>
                <c:formatCode>General</c:formatCode>
                <c:ptCount val="12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'[2]Chart 2 Yield Curve'!$F$2:$F$13</c:f>
              <c:numCache>
                <c:formatCode>General</c:formatCode>
                <c:ptCount val="12"/>
                <c:pt idx="0">
                  <c:v>2.6615139100000001E-2</c:v>
                </c:pt>
                <c:pt idx="1">
                  <c:v>2.9150632199999998E-2</c:v>
                </c:pt>
                <c:pt idx="2">
                  <c:v>2.4081260899999998E-2</c:v>
                </c:pt>
                <c:pt idx="3">
                  <c:v>4.3099314E-2</c:v>
                </c:pt>
                <c:pt idx="4">
                  <c:v>6.3397171000000002E-2</c:v>
                </c:pt>
                <c:pt idx="5">
                  <c:v>0.1081665456</c:v>
                </c:pt>
                <c:pt idx="6">
                  <c:v>0.1851638481</c:v>
                </c:pt>
                <c:pt idx="7">
                  <c:v>0.47282630209999998</c:v>
                </c:pt>
                <c:pt idx="8">
                  <c:v>0.82043129209999999</c:v>
                </c:pt>
                <c:pt idx="9">
                  <c:v>1.1592855452999999</c:v>
                </c:pt>
                <c:pt idx="10">
                  <c:v>1.7640728951</c:v>
                </c:pt>
                <c:pt idx="11">
                  <c:v>1.9456119537000001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CD-409B-887D-C48D20AC9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830632"/>
        <c:axId val="1678830960"/>
      </c:scatterChart>
      <c:valAx>
        <c:axId val="167883063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830960"/>
        <c:crosses val="autoZero"/>
        <c:crossBetween val="midCat"/>
      </c:valAx>
      <c:valAx>
        <c:axId val="1678830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830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Roboto Condensed Light" panose="02000000000000000000" pitchFamily="2" charset="0"/>
                    <a:ea typeface="Roboto Condensed Light" panose="02000000000000000000" pitchFamily="2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'Page 5-6'!$D$12:$D$13</c:f>
              <c:strCache>
                <c:ptCount val="2"/>
                <c:pt idx="0">
                  <c:v>Floating Rate Loans</c:v>
                </c:pt>
                <c:pt idx="1">
                  <c:v>High Yield Bonds</c:v>
                </c:pt>
              </c:strCache>
            </c:strRef>
          </c:cat>
          <c:val>
            <c:numRef>
              <c:f>'Page 5-6'!$E$12:$E$13</c:f>
              <c:numCache>
                <c:formatCode>0.00</c:formatCode>
                <c:ptCount val="2"/>
                <c:pt idx="0">
                  <c:v>0.64810000000000001</c:v>
                </c:pt>
                <c:pt idx="1">
                  <c:v>0.3957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B-42B1-ACE8-172CDC4484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2"/>
        <c:overlap val="-27"/>
        <c:axId val="1200775648"/>
        <c:axId val="1200775104"/>
      </c:barChart>
      <c:catAx>
        <c:axId val="12007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200775104"/>
        <c:crosses val="autoZero"/>
        <c:auto val="1"/>
        <c:lblAlgn val="ctr"/>
        <c:lblOffset val="100"/>
        <c:noMultiLvlLbl val="0"/>
      </c:catAx>
      <c:valAx>
        <c:axId val="1200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  <a:alpha val="74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20077564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Roboto Condensed Light" panose="02000000000000000000" pitchFamily="2" charset="0"/>
                    <a:ea typeface="Roboto Condensed Light" panose="02000000000000000000" pitchFamily="2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'[1]Page 5-6'!$D$12:$D$13</c:f>
              <c:strCache>
                <c:ptCount val="2"/>
                <c:pt idx="0">
                  <c:v>Floating Rate Loans</c:v>
                </c:pt>
                <c:pt idx="1">
                  <c:v>High Yield Bonds</c:v>
                </c:pt>
              </c:strCache>
            </c:strRef>
          </c:cat>
          <c:val>
            <c:numRef>
              <c:f>'[1]Page 5-6'!$E$12:$E$13</c:f>
              <c:numCache>
                <c:formatCode>General</c:formatCode>
                <c:ptCount val="2"/>
                <c:pt idx="0">
                  <c:v>0.65559999999999996</c:v>
                </c:pt>
                <c:pt idx="1">
                  <c:v>0.40350000000000003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B-4139-9099-D2CA66487B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2"/>
        <c:overlap val="-27"/>
        <c:axId val="1200775648"/>
        <c:axId val="1200775104"/>
      </c:barChart>
      <c:catAx>
        <c:axId val="12007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200775104"/>
        <c:crosses val="autoZero"/>
        <c:auto val="1"/>
        <c:lblAlgn val="ctr"/>
        <c:lblOffset val="100"/>
        <c:noMultiLvlLbl val="0"/>
      </c:catAx>
      <c:valAx>
        <c:axId val="1200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  <a:alpha val="74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20077564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Roboto Condensed Light" panose="02000000000000000000" pitchFamily="2" charset="0"/>
                    <a:ea typeface="Roboto Condensed Light" panose="02000000000000000000" pitchFamily="2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'[2]Page 5-6'!$D$12:$D$13</c:f>
              <c:strCache>
                <c:ptCount val="2"/>
                <c:pt idx="0">
                  <c:v>Floating Rate Loans</c:v>
                </c:pt>
                <c:pt idx="1">
                  <c:v>High Yield Bonds</c:v>
                </c:pt>
              </c:strCache>
            </c:strRef>
          </c:cat>
          <c:val>
            <c:numRef>
              <c:f>'[2]Page 5-6'!$E$12:$E$13</c:f>
              <c:numCache>
                <c:formatCode>General</c:formatCode>
                <c:ptCount val="2"/>
                <c:pt idx="0">
                  <c:v>0.64810000000000001</c:v>
                </c:pt>
                <c:pt idx="1">
                  <c:v>0.3957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0-460A-B482-B7CF854DD9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2"/>
        <c:overlap val="-27"/>
        <c:axId val="1200775648"/>
        <c:axId val="1200775104"/>
      </c:barChart>
      <c:catAx>
        <c:axId val="12007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200775104"/>
        <c:crosses val="autoZero"/>
        <c:auto val="1"/>
        <c:lblAlgn val="ctr"/>
        <c:lblOffset val="100"/>
        <c:noMultiLvlLbl val="0"/>
      </c:catAx>
      <c:valAx>
        <c:axId val="1200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  <a:alpha val="74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20077564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169545</xdr:colOff>
      <xdr:row>3</xdr:row>
      <xdr:rowOff>96202</xdr:rowOff>
    </xdr:from>
    <xdr:to>
      <xdr:col>15</xdr:col>
      <xdr:colOff>474345</xdr:colOff>
      <xdr:row>18</xdr:row>
      <xdr:rowOff>124777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A9D857-2931-48FB-8DD8-6234A5111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169545</xdr:colOff>
      <xdr:row>3</xdr:row>
      <xdr:rowOff>96202</xdr:rowOff>
    </xdr:from>
    <xdr:to>
      <xdr:col>15</xdr:col>
      <xdr:colOff>474345</xdr:colOff>
      <xdr:row>18</xdr:row>
      <xdr:rowOff>124777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AE4417-0A45-49FE-A016-A2176741D7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169545</xdr:colOff>
      <xdr:row>3</xdr:row>
      <xdr:rowOff>96202</xdr:rowOff>
    </xdr:from>
    <xdr:to>
      <xdr:col>15</xdr:col>
      <xdr:colOff>474345</xdr:colOff>
      <xdr:row>18</xdr:row>
      <xdr:rowOff>124777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688B35-D5C0-4B5F-A065-1CE53B361C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42</xdr:row>
      <xdr:rowOff>114300</xdr:rowOff>
    </xdr:from>
    <xdr:ext cx="9333333" cy="7438095"/>
    <xdr:pic>
      <xdr:nvPicPr>
        <xdr:cNvPr id="3" name="Picture 2">
          <a:extLst>
            <a:ext uri="{FF2B5EF4-FFF2-40B4-BE49-F238E27FC236}">
              <a16:creationId xmlns:a16="http://schemas.microsoft.com/office/drawing/2014/main" id="{45284354-5FA8-40D3-B66C-07C49248E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115300"/>
          <a:ext cx="9333333" cy="7438095"/>
        </a:xfrm>
        <a:prstGeom prst="rect">
          <a:avLst/>
        </a:prstGeom>
      </xdr:spPr>
    </xdr:pic>
    <xdr:clientData/>
  </xdr:oneCellAnchor>
  <xdr:twoCellAnchor editAs="oneCell">
    <xdr:from>
      <xdr:col>2</xdr:col>
      <xdr:colOff>304800</xdr:colOff>
      <xdr:row>12</xdr:row>
      <xdr:rowOff>180975</xdr:rowOff>
    </xdr:from>
    <xdr:to>
      <xdr:col>9</xdr:col>
      <xdr:colOff>58420</xdr:colOff>
      <xdr:row>46</xdr:row>
      <xdr:rowOff>38735</xdr:rowOff>
    </xdr:to>
    <xdr:pic>
      <xdr:nvPicPr>
        <xdr:cNvPr id="4" name="Picture 3" descr="Chart&#10;&#10;Description automatically generated">
          <a:extLst>
            <a:ext uri="{FF2B5EF4-FFF2-40B4-BE49-F238E27FC236}">
              <a16:creationId xmlns:a16="http://schemas.microsoft.com/office/drawing/2014/main" id="{898E08A5-3134-4795-B835-0125FE3C3E6D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2466975"/>
          <a:ext cx="9507220" cy="633476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8</xdr:col>
      <xdr:colOff>356870</xdr:colOff>
      <xdr:row>79</xdr:row>
      <xdr:rowOff>10160</xdr:rowOff>
    </xdr:to>
    <xdr:pic>
      <xdr:nvPicPr>
        <xdr:cNvPr id="5" name="Picture 4" descr="Chart&#10;&#10;Description automatically generated">
          <a:extLst>
            <a:ext uri="{FF2B5EF4-FFF2-40B4-BE49-F238E27FC236}">
              <a16:creationId xmlns:a16="http://schemas.microsoft.com/office/drawing/2014/main" id="{B4AD1B90-DBE5-4F7B-9106-49C10E65E6CD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800" y="9144000"/>
          <a:ext cx="9500870" cy="591566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12</xdr:col>
      <xdr:colOff>417902</xdr:colOff>
      <xdr:row>44</xdr:row>
      <xdr:rowOff>37309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7457FDE-B78B-493A-9399-F7465AD126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6150" y="2095500"/>
          <a:ext cx="9580952" cy="632380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13</xdr:col>
      <xdr:colOff>17826</xdr:colOff>
      <xdr:row>86</xdr:row>
      <xdr:rowOff>46690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E89342-A901-494C-BECC-739ABB724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96150" y="8953500"/>
          <a:ext cx="9790476" cy="7476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317182</xdr:colOff>
      <xdr:row>0</xdr:row>
      <xdr:rowOff>153352</xdr:rowOff>
    </xdr:from>
    <xdr:to>
      <xdr:col>18</xdr:col>
      <xdr:colOff>177165</xdr:colOff>
      <xdr:row>18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D40A2B-DD3C-42B5-9559-5E915C66AD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317182</xdr:colOff>
      <xdr:row>0</xdr:row>
      <xdr:rowOff>153352</xdr:rowOff>
    </xdr:from>
    <xdr:to>
      <xdr:col>18</xdr:col>
      <xdr:colOff>177165</xdr:colOff>
      <xdr:row>18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62EF65-BEF7-44E3-BF0E-F8C5403D5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317182</xdr:colOff>
      <xdr:row>0</xdr:row>
      <xdr:rowOff>153352</xdr:rowOff>
    </xdr:from>
    <xdr:to>
      <xdr:col>18</xdr:col>
      <xdr:colOff>177165</xdr:colOff>
      <xdr:row>18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688812-1602-4C5D-B361-A374D4B4E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11</xdr:row>
      <xdr:rowOff>114300</xdr:rowOff>
    </xdr:from>
    <xdr:to>
      <xdr:col>3</xdr:col>
      <xdr:colOff>66639</xdr:colOff>
      <xdr:row>18</xdr:row>
      <xdr:rowOff>166076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3DEEF5-71B4-499F-A1F9-6C1B6C152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11</xdr:row>
      <xdr:rowOff>114300</xdr:rowOff>
    </xdr:from>
    <xdr:to>
      <xdr:col>3</xdr:col>
      <xdr:colOff>66639</xdr:colOff>
      <xdr:row>18</xdr:row>
      <xdr:rowOff>166076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513EB5-3A6F-420A-9EF0-09D98E636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85725</xdr:colOff>
      <xdr:row>11</xdr:row>
      <xdr:rowOff>114300</xdr:rowOff>
    </xdr:from>
    <xdr:to>
      <xdr:col>3</xdr:col>
      <xdr:colOff>66639</xdr:colOff>
      <xdr:row>18</xdr:row>
      <xdr:rowOff>166076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3E0622-F3FC-4DAD-B97C-2BD9A4118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85725</xdr:colOff>
      <xdr:row>11</xdr:row>
      <xdr:rowOff>114300</xdr:rowOff>
    </xdr:from>
    <xdr:to>
      <xdr:col>3</xdr:col>
      <xdr:colOff>66639</xdr:colOff>
      <xdr:row>18</xdr:row>
      <xdr:rowOff>166076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487FDA-8617-4F60-A7C5-B00CA5F5F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404142</xdr:colOff>
      <xdr:row>13</xdr:row>
      <xdr:rowOff>160438</xdr:rowOff>
    </xdr:from>
    <xdr:to>
      <xdr:col>5</xdr:col>
      <xdr:colOff>494276</xdr:colOff>
      <xdr:row>28</xdr:row>
      <xdr:rowOff>46138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93522D-A7D9-460D-A765-05C56519B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4142</xdr:colOff>
      <xdr:row>12</xdr:row>
      <xdr:rowOff>32301</xdr:rowOff>
    </xdr:from>
    <xdr:to>
      <xdr:col>14</xdr:col>
      <xdr:colOff>554935</xdr:colOff>
      <xdr:row>26</xdr:row>
      <xdr:rowOff>108501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8DCF8A-063E-494E-A2F7-85AE42A3C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404142</xdr:colOff>
      <xdr:row>13</xdr:row>
      <xdr:rowOff>160438</xdr:rowOff>
    </xdr:from>
    <xdr:to>
      <xdr:col>5</xdr:col>
      <xdr:colOff>494276</xdr:colOff>
      <xdr:row>28</xdr:row>
      <xdr:rowOff>46138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AA9FE5-E4A0-4399-9ED9-7EA1912A2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4142</xdr:colOff>
      <xdr:row>12</xdr:row>
      <xdr:rowOff>32301</xdr:rowOff>
    </xdr:from>
    <xdr:to>
      <xdr:col>14</xdr:col>
      <xdr:colOff>554935</xdr:colOff>
      <xdr:row>26</xdr:row>
      <xdr:rowOff>108501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D02444-D8B5-4074-AB38-7D9C091BB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404142</xdr:colOff>
      <xdr:row>13</xdr:row>
      <xdr:rowOff>160438</xdr:rowOff>
    </xdr:from>
    <xdr:to>
      <xdr:col>5</xdr:col>
      <xdr:colOff>494276</xdr:colOff>
      <xdr:row>28</xdr:row>
      <xdr:rowOff>46138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E52C26-DE2C-443D-AA4B-E523841DC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4142</xdr:colOff>
      <xdr:row>12</xdr:row>
      <xdr:rowOff>32301</xdr:rowOff>
    </xdr:from>
    <xdr:to>
      <xdr:col>14</xdr:col>
      <xdr:colOff>554935</xdr:colOff>
      <xdr:row>26</xdr:row>
      <xdr:rowOff>108501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07D857-E86A-4412-BCEB-617FA37EA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9527</xdr:colOff>
      <xdr:row>19</xdr:row>
      <xdr:rowOff>23811</xdr:rowOff>
    </xdr:from>
    <xdr:to>
      <xdr:col>13</xdr:col>
      <xdr:colOff>263769</xdr:colOff>
      <xdr:row>38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485525-8DE7-476B-AFCD-EE6A7A569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9527</xdr:colOff>
      <xdr:row>19</xdr:row>
      <xdr:rowOff>23811</xdr:rowOff>
    </xdr:from>
    <xdr:to>
      <xdr:col>13</xdr:col>
      <xdr:colOff>263769</xdr:colOff>
      <xdr:row>38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DF344B-BC17-4732-BA18-8B394581A2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9527</xdr:colOff>
      <xdr:row>19</xdr:row>
      <xdr:rowOff>23811</xdr:rowOff>
    </xdr:from>
    <xdr:to>
      <xdr:col>13</xdr:col>
      <xdr:colOff>263769</xdr:colOff>
      <xdr:row>38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702C70-00BE-40D5-BC3D-33E936465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19</xdr:row>
      <xdr:rowOff>76200</xdr:rowOff>
    </xdr:from>
    <xdr:to>
      <xdr:col>13</xdr:col>
      <xdr:colOff>33618</xdr:colOff>
      <xdr:row>42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B0F3BE-8348-434A-918A-ADE9606AD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19</xdr:row>
      <xdr:rowOff>76200</xdr:rowOff>
    </xdr:from>
    <xdr:to>
      <xdr:col>13</xdr:col>
      <xdr:colOff>33618</xdr:colOff>
      <xdr:row>42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84AAC4-AA16-4840-B338-2D77BF4A30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190500</xdr:colOff>
      <xdr:row>19</xdr:row>
      <xdr:rowOff>76200</xdr:rowOff>
    </xdr:from>
    <xdr:to>
      <xdr:col>13</xdr:col>
      <xdr:colOff>33618</xdr:colOff>
      <xdr:row>42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91F872-9AFC-47A8-8206-C70080111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%20Team%20Files/Marketing%20Materials/Presentations%20and%20Fund%20Brochures/Catalyst%202020-Q3/CFR/CFR%20Brochure%20BACKUP%20FI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rjak\AppData\Local\Microsoft\Windows\INetCache\Content.Outlook\KSIJWNUB\CFR%20Brochure%20BACKUP%20FILE%2012-3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unte\AppData\Local\Microsoft\Windows\INetCache\Content.Outlook\CCO3V2H2\Copy%20of%20Updated%20Page%205-6%20Charts%20from%20CIFC%20(Q4%20202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STA vs. AGG"/>
      <sheetName val="CFR MSTAR Table"/>
      <sheetName val="Chart 2 Yield Curve"/>
      <sheetName val="Page 5-6"/>
      <sheetName val="Page 6 -- Loan Perf During DD"/>
      <sheetName val="Page 7 Cumulative"/>
      <sheetName val="Page 7 Risk-Adjusted"/>
    </sheetNames>
    <sheetDataSet>
      <sheetData sheetId="0">
        <row r="1">
          <cell r="D1" t="str">
            <v>S&amp;P LSTA Lvg. Loan 100 10K</v>
          </cell>
          <cell r="G1" t="str">
            <v>Barclays Agg 10K</v>
          </cell>
        </row>
        <row r="2">
          <cell r="A2">
            <v>39813</v>
          </cell>
          <cell r="D2">
            <v>10000</v>
          </cell>
          <cell r="G2">
            <v>10000</v>
          </cell>
        </row>
        <row r="3">
          <cell r="A3">
            <v>39844</v>
          </cell>
          <cell r="D3">
            <v>10834.420785724136</v>
          </cell>
          <cell r="G3">
            <v>9911.7667285606221</v>
          </cell>
        </row>
        <row r="4">
          <cell r="A4">
            <v>39872</v>
          </cell>
          <cell r="D4">
            <v>10796.121242984605</v>
          </cell>
          <cell r="G4">
            <v>9874.3552713018362</v>
          </cell>
        </row>
        <row r="5">
          <cell r="A5">
            <v>39903</v>
          </cell>
          <cell r="D5">
            <v>11114.399991512566</v>
          </cell>
          <cell r="G5">
            <v>10011.622309332233</v>
          </cell>
        </row>
        <row r="6">
          <cell r="A6">
            <v>39933</v>
          </cell>
          <cell r="D6">
            <v>12230.179190935422</v>
          </cell>
          <cell r="G6">
            <v>10059.486967883913</v>
          </cell>
        </row>
        <row r="7">
          <cell r="A7">
            <v>39964</v>
          </cell>
          <cell r="D7">
            <v>12882.862811250094</v>
          </cell>
          <cell r="G7">
            <v>10132.453063750772</v>
          </cell>
        </row>
        <row r="8">
          <cell r="A8">
            <v>39994</v>
          </cell>
          <cell r="D8">
            <v>13318.798603817226</v>
          </cell>
          <cell r="G8">
            <v>10190.083212983976</v>
          </cell>
        </row>
        <row r="9">
          <cell r="A9">
            <v>40025</v>
          </cell>
          <cell r="D9">
            <v>14039.806062149231</v>
          </cell>
          <cell r="G9">
            <v>10354.44604910254</v>
          </cell>
        </row>
        <row r="10">
          <cell r="A10">
            <v>40056</v>
          </cell>
          <cell r="D10">
            <v>14213.692351761674</v>
          </cell>
          <cell r="G10">
            <v>10461.66013341586</v>
          </cell>
        </row>
        <row r="11">
          <cell r="A11">
            <v>40086</v>
          </cell>
          <cell r="D11">
            <v>14673.605143384575</v>
          </cell>
          <cell r="G11">
            <v>10571.556289113543</v>
          </cell>
        </row>
        <row r="12">
          <cell r="A12">
            <v>40117</v>
          </cell>
          <cell r="D12">
            <v>14581.304306311467</v>
          </cell>
          <cell r="G12">
            <v>10623.753524516886</v>
          </cell>
        </row>
        <row r="13">
          <cell r="A13">
            <v>40147</v>
          </cell>
          <cell r="D13">
            <v>14603.371632876071</v>
          </cell>
          <cell r="G13">
            <v>10761.295646791834</v>
          </cell>
        </row>
        <row r="14">
          <cell r="A14">
            <v>40178</v>
          </cell>
          <cell r="D14">
            <v>15223.060356260012</v>
          </cell>
          <cell r="G14">
            <v>10593.081631249574</v>
          </cell>
        </row>
        <row r="15">
          <cell r="A15">
            <v>40209</v>
          </cell>
          <cell r="D15">
            <v>15445.218922732525</v>
          </cell>
          <cell r="G15">
            <v>10754.899938106048</v>
          </cell>
        </row>
        <row r="16">
          <cell r="A16">
            <v>40237</v>
          </cell>
          <cell r="D16">
            <v>15418.37741494</v>
          </cell>
          <cell r="G16">
            <v>10795.062237810334</v>
          </cell>
        </row>
        <row r="17">
          <cell r="A17">
            <v>40268</v>
          </cell>
          <cell r="D17">
            <v>15867.362636196774</v>
          </cell>
          <cell r="G17">
            <v>10781.789423010801</v>
          </cell>
        </row>
        <row r="18">
          <cell r="A18">
            <v>40298</v>
          </cell>
          <cell r="D18">
            <v>16101.403609281004</v>
          </cell>
          <cell r="G18">
            <v>10894.023794787157</v>
          </cell>
        </row>
        <row r="19">
          <cell r="A19">
            <v>40329</v>
          </cell>
          <cell r="D19">
            <v>15530.093255673313</v>
          </cell>
          <cell r="G19">
            <v>10985.695619283411</v>
          </cell>
        </row>
        <row r="20">
          <cell r="A20">
            <v>40359</v>
          </cell>
          <cell r="D20">
            <v>15457.101329344236</v>
          </cell>
          <cell r="G20">
            <v>11157.967127432783</v>
          </cell>
        </row>
        <row r="21">
          <cell r="A21">
            <v>40390</v>
          </cell>
          <cell r="D21">
            <v>15801.054563586782</v>
          </cell>
          <cell r="G21">
            <v>11277.009834261749</v>
          </cell>
        </row>
        <row r="22">
          <cell r="A22">
            <v>40421</v>
          </cell>
          <cell r="D22">
            <v>15810.39074021027</v>
          </cell>
          <cell r="G22">
            <v>11422.11677326182</v>
          </cell>
        </row>
        <row r="23">
          <cell r="A23">
            <v>40451</v>
          </cell>
          <cell r="D23">
            <v>16092.491804322219</v>
          </cell>
          <cell r="G23">
            <v>11434.289251083152</v>
          </cell>
        </row>
        <row r="24">
          <cell r="A24">
            <v>40482</v>
          </cell>
          <cell r="D24">
            <v>16393.583500429671</v>
          </cell>
          <cell r="G24">
            <v>11475.001719276535</v>
          </cell>
        </row>
        <row r="25">
          <cell r="A25">
            <v>40512</v>
          </cell>
          <cell r="D25">
            <v>16397.721124160533</v>
          </cell>
          <cell r="G25">
            <v>11409.050271645699</v>
          </cell>
        </row>
        <row r="26">
          <cell r="A26">
            <v>40543</v>
          </cell>
          <cell r="D26">
            <v>16692.34115238125</v>
          </cell>
          <cell r="G26">
            <v>11286.018843270758</v>
          </cell>
        </row>
        <row r="27">
          <cell r="A27">
            <v>40574</v>
          </cell>
          <cell r="D27">
            <v>17100.904972574979</v>
          </cell>
          <cell r="G27">
            <v>11299.154115948017</v>
          </cell>
        </row>
        <row r="28">
          <cell r="A28">
            <v>40602</v>
          </cell>
          <cell r="D28">
            <v>17130.610989104254</v>
          </cell>
          <cell r="G28">
            <v>11327.419022075517</v>
          </cell>
        </row>
        <row r="29">
          <cell r="A29">
            <v>40633</v>
          </cell>
          <cell r="D29">
            <v>17106.42180421613</v>
          </cell>
          <cell r="G29">
            <v>11333.677188639027</v>
          </cell>
        </row>
        <row r="30">
          <cell r="A30">
            <v>40663</v>
          </cell>
          <cell r="D30">
            <v>17198.934827121589</v>
          </cell>
          <cell r="G30">
            <v>11477.546248538623</v>
          </cell>
        </row>
        <row r="31">
          <cell r="A31">
            <v>40694</v>
          </cell>
          <cell r="D31">
            <v>17128.913502445441</v>
          </cell>
          <cell r="G31">
            <v>11627.329619696042</v>
          </cell>
        </row>
        <row r="32">
          <cell r="A32">
            <v>40724</v>
          </cell>
          <cell r="D32">
            <v>17017.622033376829</v>
          </cell>
          <cell r="G32">
            <v>11593.287944432992</v>
          </cell>
        </row>
        <row r="33">
          <cell r="A33">
            <v>40755</v>
          </cell>
          <cell r="D33">
            <v>17037.143129953209</v>
          </cell>
          <cell r="G33">
            <v>11777.250532975735</v>
          </cell>
        </row>
        <row r="34">
          <cell r="A34">
            <v>40786</v>
          </cell>
          <cell r="D34">
            <v>16201.449229234961</v>
          </cell>
          <cell r="G34">
            <v>11949.315727941694</v>
          </cell>
        </row>
        <row r="35">
          <cell r="A35">
            <v>40816</v>
          </cell>
          <cell r="D35">
            <v>16201.024857570257</v>
          </cell>
          <cell r="G35">
            <v>12036.242349219461</v>
          </cell>
        </row>
        <row r="36">
          <cell r="A36">
            <v>40847</v>
          </cell>
          <cell r="D36">
            <v>16905.269635146458</v>
          </cell>
          <cell r="G36">
            <v>12049.171308713305</v>
          </cell>
        </row>
        <row r="37">
          <cell r="A37">
            <v>40877</v>
          </cell>
          <cell r="D37">
            <v>16678.336887446021</v>
          </cell>
          <cell r="G37">
            <v>12038.718107420409</v>
          </cell>
        </row>
        <row r="38">
          <cell r="A38">
            <v>40908</v>
          </cell>
          <cell r="D38">
            <v>16795.993931485191</v>
          </cell>
          <cell r="G38">
            <v>12171.033629048907</v>
          </cell>
        </row>
        <row r="39">
          <cell r="A39">
            <v>40939</v>
          </cell>
          <cell r="D39">
            <v>17281.687301738861</v>
          </cell>
          <cell r="G39">
            <v>12277.903858056541</v>
          </cell>
        </row>
        <row r="40">
          <cell r="A40">
            <v>40968</v>
          </cell>
          <cell r="D40">
            <v>17408.574429485343</v>
          </cell>
          <cell r="G40">
            <v>12275.084244549906</v>
          </cell>
        </row>
        <row r="41">
          <cell r="A41">
            <v>40999</v>
          </cell>
          <cell r="D41">
            <v>17530.369097255374</v>
          </cell>
          <cell r="G41">
            <v>12207.826146757458</v>
          </cell>
        </row>
        <row r="42">
          <cell r="A42">
            <v>41029</v>
          </cell>
          <cell r="D42">
            <v>17651.421114612174</v>
          </cell>
          <cell r="G42">
            <v>12343.167595076004</v>
          </cell>
        </row>
        <row r="43">
          <cell r="A43">
            <v>41060</v>
          </cell>
          <cell r="D43">
            <v>17435.203751445515</v>
          </cell>
          <cell r="G43">
            <v>12454.851798363259</v>
          </cell>
        </row>
        <row r="44">
          <cell r="A44">
            <v>41090</v>
          </cell>
          <cell r="D44">
            <v>17616.622638106452</v>
          </cell>
          <cell r="G44">
            <v>12459.73454370402</v>
          </cell>
        </row>
        <row r="45">
          <cell r="A45">
            <v>41121</v>
          </cell>
          <cell r="D45">
            <v>17897.132308475764</v>
          </cell>
          <cell r="G45">
            <v>12631.593425486566</v>
          </cell>
        </row>
        <row r="46">
          <cell r="A46">
            <v>41152</v>
          </cell>
          <cell r="D46">
            <v>18126.505193248246</v>
          </cell>
          <cell r="G46">
            <v>12639.845952823063</v>
          </cell>
        </row>
        <row r="47">
          <cell r="A47">
            <v>41182</v>
          </cell>
          <cell r="D47">
            <v>18339.115397264923</v>
          </cell>
          <cell r="G47">
            <v>12657.245031290846</v>
          </cell>
        </row>
        <row r="48">
          <cell r="A48">
            <v>41213</v>
          </cell>
          <cell r="D48">
            <v>18350.042967631049</v>
          </cell>
          <cell r="G48">
            <v>12682.14015542261</v>
          </cell>
        </row>
        <row r="49">
          <cell r="A49">
            <v>41243</v>
          </cell>
          <cell r="D49">
            <v>18363.728953817754</v>
          </cell>
          <cell r="G49">
            <v>12702.152534213617</v>
          </cell>
        </row>
        <row r="50">
          <cell r="A50">
            <v>41274</v>
          </cell>
          <cell r="D50">
            <v>18561.380056653616</v>
          </cell>
          <cell r="G50">
            <v>12684.065745134463</v>
          </cell>
        </row>
        <row r="51">
          <cell r="A51">
            <v>41305</v>
          </cell>
          <cell r="D51">
            <v>18786.084853114357</v>
          </cell>
          <cell r="G51">
            <v>12595.351076267121</v>
          </cell>
        </row>
        <row r="52">
          <cell r="A52">
            <v>41333</v>
          </cell>
          <cell r="D52">
            <v>18803.059719702513</v>
          </cell>
          <cell r="G52">
            <v>12658.482910391323</v>
          </cell>
        </row>
        <row r="53">
          <cell r="A53">
            <v>41364</v>
          </cell>
          <cell r="D53">
            <v>18956.363983576812</v>
          </cell>
          <cell r="G53">
            <v>12668.592256378532</v>
          </cell>
        </row>
        <row r="54">
          <cell r="A54">
            <v>41394</v>
          </cell>
          <cell r="D54">
            <v>19067.867638477772</v>
          </cell>
          <cell r="G54">
            <v>12796.781514338782</v>
          </cell>
        </row>
        <row r="55">
          <cell r="A55">
            <v>41425</v>
          </cell>
          <cell r="D55">
            <v>19090.465429623258</v>
          </cell>
          <cell r="G55">
            <v>12568.461591362369</v>
          </cell>
        </row>
        <row r="56">
          <cell r="A56">
            <v>41455</v>
          </cell>
          <cell r="D56">
            <v>18920.186299160796</v>
          </cell>
          <cell r="G56">
            <v>12374.045801526732</v>
          </cell>
        </row>
        <row r="57">
          <cell r="A57">
            <v>41486</v>
          </cell>
          <cell r="D57">
            <v>19155.924758903839</v>
          </cell>
          <cell r="G57">
            <v>12390.963482566553</v>
          </cell>
        </row>
        <row r="58">
          <cell r="A58">
            <v>41517</v>
          </cell>
          <cell r="D58">
            <v>19113.275406601089</v>
          </cell>
          <cell r="G58">
            <v>12327.625335258939</v>
          </cell>
        </row>
        <row r="59">
          <cell r="A59">
            <v>41547</v>
          </cell>
          <cell r="D59">
            <v>19141.81440105243</v>
          </cell>
          <cell r="G59">
            <v>12444.329826009232</v>
          </cell>
        </row>
        <row r="60">
          <cell r="A60">
            <v>41578</v>
          </cell>
          <cell r="D60">
            <v>19305.940142376683</v>
          </cell>
          <cell r="G60">
            <v>12544.941888453357</v>
          </cell>
        </row>
        <row r="61">
          <cell r="A61">
            <v>41608</v>
          </cell>
          <cell r="D61">
            <v>19409.168549815917</v>
          </cell>
          <cell r="G61">
            <v>12497.971253696462</v>
          </cell>
        </row>
        <row r="62">
          <cell r="A62">
            <v>41639</v>
          </cell>
          <cell r="D62">
            <v>19494.042882756708</v>
          </cell>
          <cell r="G62">
            <v>12427.343373908277</v>
          </cell>
        </row>
        <row r="63">
          <cell r="A63">
            <v>41670</v>
          </cell>
          <cell r="D63">
            <v>19614.246156784098</v>
          </cell>
          <cell r="G63">
            <v>12610.962107145331</v>
          </cell>
        </row>
        <row r="64">
          <cell r="A64">
            <v>41698</v>
          </cell>
          <cell r="D64">
            <v>19624.324983820818</v>
          </cell>
          <cell r="G64">
            <v>12678.013891754368</v>
          </cell>
        </row>
        <row r="65">
          <cell r="A65">
            <v>41729</v>
          </cell>
          <cell r="D65">
            <v>19690.420870598457</v>
          </cell>
          <cell r="G65">
            <v>12656.4197785572</v>
          </cell>
        </row>
        <row r="66">
          <cell r="A66">
            <v>41759</v>
          </cell>
          <cell r="D66">
            <v>19716.519727977749</v>
          </cell>
          <cell r="G66">
            <v>12763.221236503696</v>
          </cell>
        </row>
        <row r="67">
          <cell r="A67">
            <v>41790</v>
          </cell>
          <cell r="D67">
            <v>19866.535111450597</v>
          </cell>
          <cell r="G67">
            <v>12908.534488687175</v>
          </cell>
        </row>
        <row r="68">
          <cell r="A68">
            <v>41820</v>
          </cell>
          <cell r="D68">
            <v>19976.553465525099</v>
          </cell>
          <cell r="G68">
            <v>12915.205281617511</v>
          </cell>
        </row>
        <row r="69">
          <cell r="A69">
            <v>41851</v>
          </cell>
          <cell r="D69">
            <v>19925.734958676803</v>
          </cell>
          <cell r="G69">
            <v>12882.814111821761</v>
          </cell>
        </row>
        <row r="70">
          <cell r="A70">
            <v>41882</v>
          </cell>
          <cell r="D70">
            <v>19972.734120542762</v>
          </cell>
          <cell r="G70">
            <v>13025.032666254057</v>
          </cell>
        </row>
        <row r="71">
          <cell r="A71">
            <v>41912</v>
          </cell>
          <cell r="D71">
            <v>19780.069384767172</v>
          </cell>
          <cell r="G71">
            <v>12936.593081631265</v>
          </cell>
        </row>
        <row r="72">
          <cell r="A72">
            <v>41943</v>
          </cell>
          <cell r="D72">
            <v>19900.697030459265</v>
          </cell>
          <cell r="G72">
            <v>13063.750773674454</v>
          </cell>
        </row>
        <row r="73">
          <cell r="A73">
            <v>41973</v>
          </cell>
          <cell r="D73">
            <v>19972.628027626582</v>
          </cell>
          <cell r="G73">
            <v>13156.454164087769</v>
          </cell>
        </row>
        <row r="74">
          <cell r="A74">
            <v>42004</v>
          </cell>
          <cell r="D74">
            <v>19687.344176029354</v>
          </cell>
          <cell r="G74">
            <v>13168.764184031375</v>
          </cell>
        </row>
        <row r="75">
          <cell r="A75">
            <v>42035</v>
          </cell>
          <cell r="D75">
            <v>19727.235112511527</v>
          </cell>
          <cell r="G75">
            <v>13444.879994498331</v>
          </cell>
        </row>
        <row r="76">
          <cell r="A76">
            <v>42063</v>
          </cell>
          <cell r="D76">
            <v>20013.049428689632</v>
          </cell>
          <cell r="G76">
            <v>13318.478784127656</v>
          </cell>
        </row>
        <row r="77">
          <cell r="A77">
            <v>42094</v>
          </cell>
          <cell r="D77">
            <v>20050.924599764461</v>
          </cell>
          <cell r="G77">
            <v>13380.303968090244</v>
          </cell>
        </row>
        <row r="78">
          <cell r="A78">
            <v>42124</v>
          </cell>
          <cell r="D78">
            <v>20196.90845242262</v>
          </cell>
          <cell r="G78">
            <v>13332.301767416287</v>
          </cell>
        </row>
        <row r="79">
          <cell r="A79">
            <v>42155</v>
          </cell>
          <cell r="D79">
            <v>20207.623836956394</v>
          </cell>
          <cell r="G79">
            <v>13300.185681865087</v>
          </cell>
        </row>
        <row r="80">
          <cell r="A80">
            <v>42185</v>
          </cell>
          <cell r="D80">
            <v>20033.207082763071</v>
          </cell>
          <cell r="G80">
            <v>13155.147513926157</v>
          </cell>
        </row>
        <row r="81">
          <cell r="A81">
            <v>42216</v>
          </cell>
          <cell r="D81">
            <v>19961.700457260456</v>
          </cell>
          <cell r="G81">
            <v>13246.613025238996</v>
          </cell>
        </row>
        <row r="82">
          <cell r="A82">
            <v>42247</v>
          </cell>
          <cell r="D82">
            <v>19776.886597281886</v>
          </cell>
          <cell r="G82">
            <v>13227.563441303915</v>
          </cell>
        </row>
        <row r="83">
          <cell r="A83">
            <v>42277</v>
          </cell>
          <cell r="D83">
            <v>19585.813255248933</v>
          </cell>
          <cell r="G83">
            <v>13317.034591843767</v>
          </cell>
        </row>
        <row r="84">
          <cell r="A84">
            <v>42308</v>
          </cell>
          <cell r="D84">
            <v>19587.829020656278</v>
          </cell>
          <cell r="G84">
            <v>13319.304036861302</v>
          </cell>
        </row>
        <row r="85">
          <cell r="A85">
            <v>42338</v>
          </cell>
          <cell r="D85">
            <v>19382.857506604272</v>
          </cell>
          <cell r="G85">
            <v>13284.093253558916</v>
          </cell>
        </row>
        <row r="86">
          <cell r="A86">
            <v>42369</v>
          </cell>
          <cell r="D86">
            <v>19144.997188537709</v>
          </cell>
          <cell r="G86">
            <v>13241.180111409134</v>
          </cell>
        </row>
        <row r="87">
          <cell r="A87">
            <v>42400</v>
          </cell>
          <cell r="D87">
            <v>19062.881271417496</v>
          </cell>
          <cell r="G87">
            <v>13423.354652362303</v>
          </cell>
        </row>
        <row r="88">
          <cell r="A88">
            <v>42429</v>
          </cell>
          <cell r="D88">
            <v>19022.247684522095</v>
          </cell>
          <cell r="G88">
            <v>13518.602572037704</v>
          </cell>
        </row>
        <row r="89">
          <cell r="A89">
            <v>42460</v>
          </cell>
          <cell r="D89">
            <v>19621.778753832594</v>
          </cell>
          <cell r="G89">
            <v>13642.59679526857</v>
          </cell>
        </row>
        <row r="90">
          <cell r="A90">
            <v>42490</v>
          </cell>
          <cell r="D90">
            <v>20081.05498795844</v>
          </cell>
          <cell r="G90">
            <v>13695.000343855323</v>
          </cell>
        </row>
        <row r="91">
          <cell r="A91">
            <v>42521</v>
          </cell>
          <cell r="D91">
            <v>20202.743562812298</v>
          </cell>
          <cell r="G91">
            <v>13698.507667973332</v>
          </cell>
        </row>
        <row r="92">
          <cell r="A92">
            <v>42551</v>
          </cell>
          <cell r="D92">
            <v>20171.552245456558</v>
          </cell>
          <cell r="G92">
            <v>13944.639295784349</v>
          </cell>
        </row>
        <row r="93">
          <cell r="A93">
            <v>42582</v>
          </cell>
          <cell r="D93">
            <v>20502.562143925636</v>
          </cell>
          <cell r="G93">
            <v>14032.803796162591</v>
          </cell>
        </row>
        <row r="94">
          <cell r="A94">
            <v>42613</v>
          </cell>
          <cell r="D94">
            <v>20646.848509924977</v>
          </cell>
          <cell r="G94">
            <v>14016.78013891756</v>
          </cell>
        </row>
        <row r="95">
          <cell r="A95">
            <v>42643</v>
          </cell>
          <cell r="D95">
            <v>20770.23457143765</v>
          </cell>
          <cell r="G95">
            <v>14008.527611581063</v>
          </cell>
        </row>
        <row r="96">
          <cell r="A96">
            <v>42674</v>
          </cell>
          <cell r="D96">
            <v>20920.037769078142</v>
          </cell>
          <cell r="G96">
            <v>13901.382298328879</v>
          </cell>
        </row>
        <row r="97">
          <cell r="A97">
            <v>42704</v>
          </cell>
          <cell r="D97">
            <v>20957.912940152972</v>
          </cell>
          <cell r="G97">
            <v>13572.587855030617</v>
          </cell>
        </row>
        <row r="98">
          <cell r="A98">
            <v>42735</v>
          </cell>
          <cell r="D98">
            <v>21228.555969317917</v>
          </cell>
          <cell r="G98">
            <v>13591.706210026834</v>
          </cell>
        </row>
        <row r="99">
          <cell r="A99">
            <v>42766</v>
          </cell>
          <cell r="D99">
            <v>21299.850408988183</v>
          </cell>
          <cell r="G99">
            <v>13618.389381748173</v>
          </cell>
        </row>
        <row r="100">
          <cell r="A100">
            <v>42794</v>
          </cell>
          <cell r="D100">
            <v>21407.00425432593</v>
          </cell>
          <cell r="G100">
            <v>13709.923664122151</v>
          </cell>
        </row>
        <row r="101">
          <cell r="A101">
            <v>42825</v>
          </cell>
          <cell r="D101">
            <v>21394.909661881866</v>
          </cell>
          <cell r="G101">
            <v>13702.702702702716</v>
          </cell>
        </row>
        <row r="102">
          <cell r="A102">
            <v>42855</v>
          </cell>
          <cell r="D102">
            <v>21482.224131894702</v>
          </cell>
          <cell r="G102">
            <v>13808.472594732151</v>
          </cell>
        </row>
        <row r="103">
          <cell r="A103">
            <v>42886</v>
          </cell>
          <cell r="D103">
            <v>21577.283384788389</v>
          </cell>
          <cell r="G103">
            <v>13914.723884189547</v>
          </cell>
        </row>
        <row r="104">
          <cell r="A104">
            <v>42916</v>
          </cell>
          <cell r="D104">
            <v>21530.072037090074</v>
          </cell>
          <cell r="G104">
            <v>13900.76335877864</v>
          </cell>
        </row>
        <row r="105">
          <cell r="A105">
            <v>42947</v>
          </cell>
          <cell r="D105">
            <v>21695.895265073144</v>
          </cell>
          <cell r="G105">
            <v>13960.594181968243</v>
          </cell>
        </row>
        <row r="106">
          <cell r="A106">
            <v>42978</v>
          </cell>
          <cell r="D106">
            <v>21650.381404033647</v>
          </cell>
          <cell r="G106">
            <v>14085.757513238446</v>
          </cell>
        </row>
        <row r="107">
          <cell r="A107">
            <v>43008</v>
          </cell>
          <cell r="D107">
            <v>21723.479423278903</v>
          </cell>
          <cell r="G107">
            <v>14018.705728629409</v>
          </cell>
        </row>
        <row r="108">
          <cell r="A108">
            <v>43039</v>
          </cell>
          <cell r="D108">
            <v>21845.380183965113</v>
          </cell>
          <cell r="G108">
            <v>14026.820713843632</v>
          </cell>
        </row>
        <row r="109">
          <cell r="A109">
            <v>43069</v>
          </cell>
          <cell r="D109">
            <v>21861.40021430769</v>
          </cell>
          <cell r="G109">
            <v>14008.802695825612</v>
          </cell>
        </row>
        <row r="110">
          <cell r="A110">
            <v>43100</v>
          </cell>
          <cell r="D110">
            <v>21930.89107440296</v>
          </cell>
          <cell r="G110">
            <v>14073.10363798915</v>
          </cell>
        </row>
        <row r="111">
          <cell r="A111">
            <v>43131</v>
          </cell>
          <cell r="D111">
            <v>22166.629534146006</v>
          </cell>
          <cell r="G111">
            <v>13911.010246888125</v>
          </cell>
        </row>
        <row r="112">
          <cell r="A112">
            <v>43159</v>
          </cell>
          <cell r="D112">
            <v>22179.678962835653</v>
          </cell>
          <cell r="G112">
            <v>13779.17612268759</v>
          </cell>
        </row>
        <row r="113">
          <cell r="A113">
            <v>43190</v>
          </cell>
          <cell r="D113">
            <v>22238.984902978027</v>
          </cell>
          <cell r="G113">
            <v>13867.546936249242</v>
          </cell>
        </row>
        <row r="114">
          <cell r="A114">
            <v>43220</v>
          </cell>
          <cell r="D114">
            <v>22329.057788811442</v>
          </cell>
          <cell r="G114">
            <v>13764.390344543031</v>
          </cell>
        </row>
        <row r="115">
          <cell r="A115">
            <v>43251</v>
          </cell>
          <cell r="D115">
            <v>22330.543089637904</v>
          </cell>
          <cell r="G115">
            <v>13862.595419847345</v>
          </cell>
        </row>
        <row r="116">
          <cell r="A116">
            <v>43281</v>
          </cell>
          <cell r="D116">
            <v>22333.301505458483</v>
          </cell>
          <cell r="G116">
            <v>13845.54019668525</v>
          </cell>
        </row>
        <row r="117">
          <cell r="A117">
            <v>43312</v>
          </cell>
          <cell r="D117">
            <v>22530.952608294345</v>
          </cell>
          <cell r="G117">
            <v>13848.841207619847</v>
          </cell>
        </row>
        <row r="118">
          <cell r="A118">
            <v>43343</v>
          </cell>
          <cell r="D118">
            <v>22643.835471105598</v>
          </cell>
          <cell r="G118">
            <v>13937.968502854015</v>
          </cell>
        </row>
        <row r="119">
          <cell r="A119">
            <v>43373</v>
          </cell>
          <cell r="D119">
            <v>22801.489544543114</v>
          </cell>
          <cell r="G119">
            <v>13848.222268069612</v>
          </cell>
        </row>
        <row r="120">
          <cell r="A120">
            <v>43404</v>
          </cell>
          <cell r="D120">
            <v>22756.187869335969</v>
          </cell>
          <cell r="G120">
            <v>13738.807509799892</v>
          </cell>
        </row>
        <row r="121">
          <cell r="A121">
            <v>43434</v>
          </cell>
          <cell r="D121">
            <v>22506.339051741521</v>
          </cell>
          <cell r="G121">
            <v>13820.78261467576</v>
          </cell>
        </row>
        <row r="122">
          <cell r="A122">
            <v>43465</v>
          </cell>
          <cell r="D122">
            <v>21795.51651336241</v>
          </cell>
          <cell r="G122">
            <v>14074.68537239531</v>
          </cell>
        </row>
        <row r="123">
          <cell r="A123">
            <v>43496</v>
          </cell>
          <cell r="D123">
            <v>22570.525266027991</v>
          </cell>
          <cell r="G123">
            <v>14224.193659308179</v>
          </cell>
        </row>
        <row r="124">
          <cell r="A124">
            <v>43524</v>
          </cell>
          <cell r="D124">
            <v>23023.329832267107</v>
          </cell>
          <cell r="G124">
            <v>14215.94113197168</v>
          </cell>
        </row>
        <row r="125">
          <cell r="A125">
            <v>43555</v>
          </cell>
          <cell r="D125">
            <v>22913.311478192605</v>
          </cell>
          <cell r="G125">
            <v>14488.893473626313</v>
          </cell>
        </row>
        <row r="126">
          <cell r="A126">
            <v>43585</v>
          </cell>
          <cell r="D126">
            <v>23391.684437230135</v>
          </cell>
          <cell r="G126">
            <v>14492.607110927738</v>
          </cell>
        </row>
        <row r="127">
          <cell r="A127">
            <v>43616</v>
          </cell>
          <cell r="D127">
            <v>23235.091292954381</v>
          </cell>
          <cell r="G127">
            <v>14749.879650643028</v>
          </cell>
        </row>
        <row r="128">
          <cell r="A128">
            <v>43646</v>
          </cell>
          <cell r="D128">
            <v>23276.467530263013</v>
          </cell>
          <cell r="G128">
            <v>14935.080118286243</v>
          </cell>
        </row>
        <row r="129">
          <cell r="A129">
            <v>43677</v>
          </cell>
          <cell r="D129">
            <v>23518.889843725148</v>
          </cell>
          <cell r="G129">
            <v>14967.952685509952</v>
          </cell>
        </row>
        <row r="130">
          <cell r="A130">
            <v>43708</v>
          </cell>
          <cell r="D130">
            <v>23426.270727903513</v>
          </cell>
          <cell r="G130">
            <v>15355.821470325303</v>
          </cell>
        </row>
        <row r="131">
          <cell r="A131">
            <v>43738</v>
          </cell>
          <cell r="D131">
            <v>23585.622287999846</v>
          </cell>
          <cell r="G131">
            <v>15274.052678632848</v>
          </cell>
        </row>
        <row r="132">
          <cell r="A132">
            <v>43769</v>
          </cell>
          <cell r="D132">
            <v>23538.941404882411</v>
          </cell>
          <cell r="G132">
            <v>15320.060518533817</v>
          </cell>
        </row>
        <row r="133">
          <cell r="A133">
            <v>43799</v>
          </cell>
          <cell r="D133">
            <v>23715.692203231603</v>
          </cell>
          <cell r="G133">
            <v>15312.220617564146</v>
          </cell>
        </row>
        <row r="134">
          <cell r="A134">
            <v>43830</v>
          </cell>
          <cell r="D134">
            <v>24116.829519293009</v>
          </cell>
          <cell r="G134">
            <v>15301.561103087835</v>
          </cell>
        </row>
        <row r="135">
          <cell r="A135">
            <v>43861</v>
          </cell>
          <cell r="D135">
            <v>24169.875977381005</v>
          </cell>
          <cell r="G135">
            <v>15596.0387868785</v>
          </cell>
        </row>
        <row r="136">
          <cell r="A136">
            <v>43890</v>
          </cell>
          <cell r="D136">
            <v>23700.733102050795</v>
          </cell>
          <cell r="G136">
            <v>15876.762258441664</v>
          </cell>
        </row>
        <row r="137">
          <cell r="A137">
            <v>43921</v>
          </cell>
          <cell r="D137">
            <v>21734.088714896523</v>
          </cell>
          <cell r="G137">
            <v>15783.302386355839</v>
          </cell>
        </row>
        <row r="138">
          <cell r="A138">
            <v>43951</v>
          </cell>
          <cell r="D138">
            <v>22444.699067443285</v>
          </cell>
          <cell r="G138">
            <v>16063.888315796727</v>
          </cell>
        </row>
        <row r="139">
          <cell r="A139">
            <v>43982</v>
          </cell>
          <cell r="D139">
            <v>23213.872709719195</v>
          </cell>
          <cell r="G139">
            <v>16138.64245925316</v>
          </cell>
        </row>
        <row r="140">
          <cell r="A140">
            <v>44012</v>
          </cell>
          <cell r="D140">
            <v>23168.252755763519</v>
          </cell>
          <cell r="G140">
            <v>16240.354858675488</v>
          </cell>
        </row>
        <row r="141">
          <cell r="A141">
            <v>44043</v>
          </cell>
          <cell r="D141">
            <v>23677.074381743554</v>
          </cell>
          <cell r="G141">
            <v>16482.910391307356</v>
          </cell>
        </row>
        <row r="142">
          <cell r="A142">
            <v>44074</v>
          </cell>
          <cell r="D142">
            <v>23986.441325312731</v>
          </cell>
          <cell r="G142">
            <v>16349.838388006343</v>
          </cell>
        </row>
        <row r="143">
          <cell r="A143">
            <v>44104</v>
          </cell>
          <cell r="D143">
            <v>23988.350997803904</v>
          </cell>
          <cell r="G143">
            <v>16340.898150058474</v>
          </cell>
        </row>
      </sheetData>
      <sheetData sheetId="1"/>
      <sheetData sheetId="2">
        <row r="2">
          <cell r="B2">
            <v>8.3333333333333329E-2</v>
          </cell>
          <cell r="F2">
            <v>7.4999999999999997E-2</v>
          </cell>
        </row>
        <row r="3">
          <cell r="B3">
            <v>0.16666666666666666</v>
          </cell>
          <cell r="F3">
            <v>7.6999999999999999E-2</v>
          </cell>
        </row>
        <row r="4">
          <cell r="B4">
            <v>0.25</v>
          </cell>
          <cell r="F4">
            <v>9.7000000000000003E-2</v>
          </cell>
        </row>
        <row r="5">
          <cell r="B5">
            <v>0.5</v>
          </cell>
          <cell r="F5">
            <v>0.104</v>
          </cell>
        </row>
        <row r="6">
          <cell r="B6">
            <v>1</v>
          </cell>
          <cell r="F6">
            <v>0.11799999999999999</v>
          </cell>
        </row>
        <row r="7">
          <cell r="B7">
            <v>2</v>
          </cell>
          <cell r="F7">
            <v>0.129</v>
          </cell>
        </row>
        <row r="8">
          <cell r="B8">
            <v>3</v>
          </cell>
          <cell r="F8">
            <v>0.158</v>
          </cell>
        </row>
        <row r="9">
          <cell r="B9">
            <v>5</v>
          </cell>
          <cell r="F9">
            <v>0.27800000000000002</v>
          </cell>
        </row>
        <row r="10">
          <cell r="B10">
            <v>7</v>
          </cell>
          <cell r="F10">
            <v>0.47199999999999998</v>
          </cell>
        </row>
        <row r="11">
          <cell r="B11">
            <v>10</v>
          </cell>
          <cell r="F11">
            <v>0.68500000000000005</v>
          </cell>
        </row>
        <row r="12">
          <cell r="B12">
            <v>20</v>
          </cell>
          <cell r="F12">
            <v>1.226</v>
          </cell>
        </row>
        <row r="13">
          <cell r="B13">
            <v>30</v>
          </cell>
          <cell r="F13">
            <v>1.4570000000000001</v>
          </cell>
        </row>
      </sheetData>
      <sheetData sheetId="3">
        <row r="12">
          <cell r="D12" t="str">
            <v>Floating Rate Loans</v>
          </cell>
          <cell r="E12">
            <v>0.65559999999999996</v>
          </cell>
        </row>
        <row r="13">
          <cell r="D13" t="str">
            <v>High Yield Bonds</v>
          </cell>
          <cell r="E13">
            <v>0.40350000000000003</v>
          </cell>
        </row>
      </sheetData>
      <sheetData sheetId="4">
        <row r="2">
          <cell r="C2" t="str">
            <v>S&amp;P 500</v>
          </cell>
          <cell r="D2" t="str">
            <v>S&amp;P/LSTA Leveraged Loan Index</v>
          </cell>
          <cell r="L2" t="str">
            <v>S&amp;P 500</v>
          </cell>
          <cell r="M2" t="str">
            <v>Loans</v>
          </cell>
        </row>
        <row r="3">
          <cell r="C3">
            <v>-9.1776725141503798E-2</v>
          </cell>
          <cell r="D3">
            <v>-1.55E-2</v>
          </cell>
          <cell r="K3" t="str">
            <v>2010 Greek Bailout</v>
          </cell>
          <cell r="L3">
            <v>-0.16</v>
          </cell>
          <cell r="M3">
            <v>-0.03</v>
          </cell>
        </row>
        <row r="4">
          <cell r="C4">
            <v>-8.7695277058348176E-2</v>
          </cell>
          <cell r="D4">
            <v>-5.3E-3</v>
          </cell>
          <cell r="K4" t="str">
            <v>2011 European Debt Crisis</v>
          </cell>
          <cell r="L4">
            <v>-0.16</v>
          </cell>
          <cell r="M4">
            <v>-0.06</v>
          </cell>
        </row>
        <row r="5">
          <cell r="C5">
            <v>-8.5278447647355704E-2</v>
          </cell>
          <cell r="D5">
            <v>-1.4E-3</v>
          </cell>
          <cell r="K5" t="str">
            <v>2012 Growth Slowdown</v>
          </cell>
          <cell r="L5">
            <v>-0.09</v>
          </cell>
          <cell r="M5">
            <v>-0.02</v>
          </cell>
        </row>
        <row r="6">
          <cell r="C6">
            <v>-7.4796416938110774E-2</v>
          </cell>
          <cell r="D6">
            <v>-1.3599999999999999E-2</v>
          </cell>
          <cell r="K6" t="str">
            <v>2012 Fiscal Cliff</v>
          </cell>
          <cell r="L6">
            <v>-7.0000000000000007E-2</v>
          </cell>
          <cell r="M6">
            <v>0</v>
          </cell>
        </row>
        <row r="7">
          <cell r="C7">
            <v>-6.8504497130217071E-2</v>
          </cell>
          <cell r="D7">
            <v>-3.8E-3</v>
          </cell>
          <cell r="K7" t="str">
            <v>2014 Growth Scare</v>
          </cell>
          <cell r="L7">
            <v>-7.0000000000000007E-2</v>
          </cell>
          <cell r="M7">
            <v>-0.02</v>
          </cell>
        </row>
        <row r="8">
          <cell r="C8">
            <v>-6.7191125559926027E-2</v>
          </cell>
          <cell r="D8">
            <v>-2.23E-2</v>
          </cell>
          <cell r="K8" t="str">
            <v>2016 Oil Crisis</v>
          </cell>
          <cell r="L8">
            <v>-0.09</v>
          </cell>
          <cell r="M8">
            <v>-0.02</v>
          </cell>
        </row>
        <row r="9">
          <cell r="C9">
            <v>-6.709254490116727E-2</v>
          </cell>
          <cell r="D9">
            <v>-1.15E-2</v>
          </cell>
          <cell r="K9" t="str">
            <v>2018 Interest Rate Scare</v>
          </cell>
          <cell r="L9">
            <v>-0.08</v>
          </cell>
          <cell r="M9">
            <v>0</v>
          </cell>
        </row>
        <row r="10">
          <cell r="C10">
            <v>-6.0327639479974361E-2</v>
          </cell>
          <cell r="D10">
            <v>-8.2000000000000007E-3</v>
          </cell>
          <cell r="K10" t="str">
            <v xml:space="preserve">2018 Trade Tantrum </v>
          </cell>
          <cell r="L10">
            <v>-0.11</v>
          </cell>
          <cell r="M10">
            <v>-0.02</v>
          </cell>
        </row>
        <row r="11">
          <cell r="C11">
            <v>-5.9541408486144712E-2</v>
          </cell>
          <cell r="D11">
            <v>5.5999999999999999E-3</v>
          </cell>
        </row>
        <row r="12">
          <cell r="C12">
            <v>-5.862691960252929E-2</v>
          </cell>
          <cell r="D12">
            <v>6.9999999999999999E-4</v>
          </cell>
        </row>
      </sheetData>
      <sheetData sheetId="5">
        <row r="20">
          <cell r="B20" t="str">
            <v>S&amp;P 500</v>
          </cell>
          <cell r="C20">
            <v>3.5104000000000002</v>
          </cell>
        </row>
        <row r="21">
          <cell r="B21" t="str">
            <v>US High Yield</v>
          </cell>
          <cell r="C21">
            <v>2.2454999999999998</v>
          </cell>
        </row>
        <row r="22">
          <cell r="B22" t="str">
            <v>MSCI</v>
          </cell>
          <cell r="C22">
            <v>1.9746999999999999</v>
          </cell>
        </row>
        <row r="23">
          <cell r="B23" t="str">
            <v xml:space="preserve">U.S. Leveraged Loan </v>
          </cell>
          <cell r="C23">
            <v>1.4710000000000001</v>
          </cell>
        </row>
        <row r="24">
          <cell r="B24" t="str">
            <v xml:space="preserve">JPM EM Bonds </v>
          </cell>
          <cell r="C24">
            <v>1.4225000000000001</v>
          </cell>
        </row>
        <row r="25">
          <cell r="B25" t="str">
            <v>CS Western EU Lev Loan*</v>
          </cell>
          <cell r="C25">
            <v>1.3285</v>
          </cell>
        </row>
        <row r="26">
          <cell r="B26" t="str">
            <v>U.S. Treasury 20+ Year</v>
          </cell>
          <cell r="C26">
            <v>0.62019999999999997</v>
          </cell>
        </row>
        <row r="27">
          <cell r="B27" t="str">
            <v>GSCI Gold</v>
          </cell>
          <cell r="C27">
            <v>0.59709999999999996</v>
          </cell>
        </row>
        <row r="28">
          <cell r="B28" t="str">
            <v>European IG Credit</v>
          </cell>
          <cell r="C28">
            <v>0.59599999999999997</v>
          </cell>
        </row>
        <row r="29">
          <cell r="B29" t="str">
            <v>U.S. Treasury 7-10 Year</v>
          </cell>
          <cell r="C29">
            <v>0.54579999999999995</v>
          </cell>
        </row>
        <row r="30">
          <cell r="B30" t="str">
            <v>MSCI AC Asia Pacific (Excl JPN)</v>
          </cell>
          <cell r="C30">
            <v>0.52010000000000001</v>
          </cell>
        </row>
        <row r="31">
          <cell r="B31" t="str">
            <v>GSCI Industrial Metals</v>
          </cell>
          <cell r="C31">
            <v>0.3024</v>
          </cell>
        </row>
        <row r="32">
          <cell r="B32" t="str">
            <v>GSCI Energy</v>
          </cell>
          <cell r="C32">
            <v>0.27960000000000002</v>
          </cell>
        </row>
        <row r="33">
          <cell r="B33" t="str">
            <v>GSCI Enhanced Commodity</v>
          </cell>
          <cell r="C33">
            <v>-0.1767</v>
          </cell>
        </row>
      </sheetData>
      <sheetData sheetId="6">
        <row r="26">
          <cell r="A26" t="str">
            <v>S&amp;P/LSTA U.S. Leveraged Loan Index (SPBDAL)</v>
          </cell>
          <cell r="B26">
            <v>4.027814090440673</v>
          </cell>
        </row>
        <row r="27">
          <cell r="A27" t="str">
            <v>Credit Suisse Western EU Lev Loan Index*</v>
          </cell>
          <cell r="B27">
            <v>3.5332945571599517</v>
          </cell>
        </row>
        <row r="28">
          <cell r="A28" t="str">
            <v>J.P. Morgan Emerging Markets Bonds Index</v>
          </cell>
          <cell r="B28">
            <v>1.7487095057787552</v>
          </cell>
        </row>
        <row r="29">
          <cell r="A29" t="str">
            <v>US High Yield Master II Index</v>
          </cell>
          <cell r="B29">
            <v>1.4765104983054622</v>
          </cell>
        </row>
        <row r="30">
          <cell r="A30" t="str">
            <v>Swiss Bond Index AAA-BBB Total Return</v>
          </cell>
          <cell r="B30">
            <v>1.2436748441583108</v>
          </cell>
        </row>
        <row r="31">
          <cell r="A31" t="str">
            <v>Morgan Stanley Capital International Index(MSCI World)</v>
          </cell>
          <cell r="B31">
            <v>0.89329869839168308</v>
          </cell>
        </row>
        <row r="32">
          <cell r="A32" t="str">
            <v>S&amp;P 500 Index</v>
          </cell>
          <cell r="B32">
            <v>0.89215274622516316</v>
          </cell>
        </row>
        <row r="33">
          <cell r="A33" t="str">
            <v>Swiss Performance Index</v>
          </cell>
          <cell r="B33">
            <v>0.63857049408898769</v>
          </cell>
        </row>
        <row r="34">
          <cell r="A34" t="str">
            <v>S&amp;P U.S. Treasury Bond 7-10 Year Index</v>
          </cell>
          <cell r="B34">
            <v>0.45266564931132874</v>
          </cell>
        </row>
        <row r="35">
          <cell r="A35" t="str">
            <v>MSCI AC Asia Pacific Excluding Japan Index (MXAPJ INDEX)</v>
          </cell>
          <cell r="B35">
            <v>0.40066523296130063</v>
          </cell>
        </row>
        <row r="36">
          <cell r="A36" t="str">
            <v>S&amp;P U.S. Treasury Bond 20+ Year</v>
          </cell>
          <cell r="B36">
            <v>0.2871915992763226</v>
          </cell>
        </row>
        <row r="37">
          <cell r="A37" t="str">
            <v>Emerging Market (EM) Credit</v>
          </cell>
          <cell r="B37">
            <v>0.22988598278565589</v>
          </cell>
        </row>
        <row r="38">
          <cell r="A38" t="str">
            <v>S&amp;P GSCI Gold TR</v>
          </cell>
          <cell r="B38">
            <v>0.21692342892727626</v>
          </cell>
        </row>
        <row r="39">
          <cell r="A39" t="str">
            <v>European Investment Grade Credit</v>
          </cell>
          <cell r="B39">
            <v>0.13860400694934366</v>
          </cell>
        </row>
        <row r="40">
          <cell r="A40" t="str">
            <v>S&amp;P GSCI Industrial Metals TR</v>
          </cell>
          <cell r="B40">
            <v>6.490341286433482E-2</v>
          </cell>
        </row>
        <row r="41">
          <cell r="A41" t="str">
            <v>GSCI Energy Index (GSCI Energy)</v>
          </cell>
          <cell r="B41">
            <v>3.5035169770533787E-3</v>
          </cell>
        </row>
        <row r="42">
          <cell r="A42" t="str">
            <v>GSCI Enhanced Commodity Total Return Strategy Index (GSCI Enhanced)</v>
          </cell>
          <cell r="B42">
            <v>-0.22919624479812226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STA vs. AGG"/>
      <sheetName val="CFR MSTAR Table"/>
      <sheetName val="Chart 2 Yield Curve"/>
      <sheetName val="Page 5-6"/>
      <sheetName val="Page 6 -- Loan Perf During DD"/>
      <sheetName val="Page 7 Cumulative"/>
      <sheetName val="Page 7 Risk-Adjusted"/>
    </sheetNames>
    <sheetDataSet>
      <sheetData sheetId="0">
        <row r="1">
          <cell r="D1" t="str">
            <v>S&amp;P LSTA Lvg. Loan 100 10K</v>
          </cell>
          <cell r="G1" t="str">
            <v>Barclays Agg 10K</v>
          </cell>
        </row>
        <row r="2">
          <cell r="A2">
            <v>39813</v>
          </cell>
          <cell r="D2">
            <v>10000</v>
          </cell>
          <cell r="G2">
            <v>10000</v>
          </cell>
        </row>
        <row r="3">
          <cell r="A3">
            <v>39844</v>
          </cell>
          <cell r="D3">
            <v>10834.420785724136</v>
          </cell>
          <cell r="G3">
            <v>9911.7667285606221</v>
          </cell>
        </row>
        <row r="4">
          <cell r="A4">
            <v>39872</v>
          </cell>
          <cell r="D4">
            <v>10796.121242984605</v>
          </cell>
          <cell r="G4">
            <v>9874.3552713018362</v>
          </cell>
        </row>
        <row r="5">
          <cell r="A5">
            <v>39903</v>
          </cell>
          <cell r="D5">
            <v>11114.399991512566</v>
          </cell>
          <cell r="G5">
            <v>10011.622309332233</v>
          </cell>
        </row>
        <row r="6">
          <cell r="A6">
            <v>39933</v>
          </cell>
          <cell r="D6">
            <v>12230.179190935422</v>
          </cell>
          <cell r="G6">
            <v>10059.486967883913</v>
          </cell>
        </row>
        <row r="7">
          <cell r="A7">
            <v>39964</v>
          </cell>
          <cell r="D7">
            <v>12882.862811250094</v>
          </cell>
          <cell r="G7">
            <v>10132.453063750772</v>
          </cell>
        </row>
        <row r="8">
          <cell r="A8">
            <v>39994</v>
          </cell>
          <cell r="D8">
            <v>13318.798603817226</v>
          </cell>
          <cell r="G8">
            <v>10190.083212983976</v>
          </cell>
        </row>
        <row r="9">
          <cell r="A9">
            <v>40025</v>
          </cell>
          <cell r="D9">
            <v>14039.806062149231</v>
          </cell>
          <cell r="G9">
            <v>10354.44604910254</v>
          </cell>
        </row>
        <row r="10">
          <cell r="A10">
            <v>40056</v>
          </cell>
          <cell r="D10">
            <v>14213.692351761674</v>
          </cell>
          <cell r="G10">
            <v>10461.66013341586</v>
          </cell>
        </row>
        <row r="11">
          <cell r="A11">
            <v>40086</v>
          </cell>
          <cell r="D11">
            <v>14673.605143384575</v>
          </cell>
          <cell r="G11">
            <v>10571.556289113543</v>
          </cell>
        </row>
        <row r="12">
          <cell r="A12">
            <v>40117</v>
          </cell>
          <cell r="D12">
            <v>14581.304306311467</v>
          </cell>
          <cell r="G12">
            <v>10623.753524516886</v>
          </cell>
        </row>
        <row r="13">
          <cell r="A13">
            <v>40147</v>
          </cell>
          <cell r="D13">
            <v>14603.371632876071</v>
          </cell>
          <cell r="G13">
            <v>10761.295646791834</v>
          </cell>
        </row>
        <row r="14">
          <cell r="A14">
            <v>40178</v>
          </cell>
          <cell r="D14">
            <v>15223.060356260012</v>
          </cell>
          <cell r="G14">
            <v>10593.081631249574</v>
          </cell>
        </row>
        <row r="15">
          <cell r="A15">
            <v>40209</v>
          </cell>
          <cell r="D15">
            <v>15445.218922732525</v>
          </cell>
          <cell r="G15">
            <v>10754.899938106048</v>
          </cell>
        </row>
        <row r="16">
          <cell r="A16">
            <v>40237</v>
          </cell>
          <cell r="D16">
            <v>15418.37741494</v>
          </cell>
          <cell r="G16">
            <v>10795.062237810334</v>
          </cell>
        </row>
        <row r="17">
          <cell r="A17">
            <v>40268</v>
          </cell>
          <cell r="D17">
            <v>15867.362636196774</v>
          </cell>
          <cell r="G17">
            <v>10781.789423010801</v>
          </cell>
        </row>
        <row r="18">
          <cell r="A18">
            <v>40298</v>
          </cell>
          <cell r="D18">
            <v>16101.403609281004</v>
          </cell>
          <cell r="G18">
            <v>10894.023794787157</v>
          </cell>
        </row>
        <row r="19">
          <cell r="A19">
            <v>40329</v>
          </cell>
          <cell r="D19">
            <v>15530.093255673313</v>
          </cell>
          <cell r="G19">
            <v>10985.695619283411</v>
          </cell>
        </row>
        <row r="20">
          <cell r="A20">
            <v>40359</v>
          </cell>
          <cell r="D20">
            <v>15457.101329344236</v>
          </cell>
          <cell r="G20">
            <v>11157.967127432783</v>
          </cell>
        </row>
        <row r="21">
          <cell r="A21">
            <v>40390</v>
          </cell>
          <cell r="D21">
            <v>15801.054563586782</v>
          </cell>
          <cell r="G21">
            <v>11277.009834261749</v>
          </cell>
        </row>
        <row r="22">
          <cell r="A22">
            <v>40421</v>
          </cell>
          <cell r="D22">
            <v>15810.39074021027</v>
          </cell>
          <cell r="G22">
            <v>11422.11677326182</v>
          </cell>
        </row>
        <row r="23">
          <cell r="A23">
            <v>40451</v>
          </cell>
          <cell r="D23">
            <v>16092.491804322219</v>
          </cell>
          <cell r="G23">
            <v>11434.289251083152</v>
          </cell>
        </row>
        <row r="24">
          <cell r="A24">
            <v>40482</v>
          </cell>
          <cell r="D24">
            <v>16393.583500429671</v>
          </cell>
          <cell r="G24">
            <v>11475.001719276535</v>
          </cell>
        </row>
        <row r="25">
          <cell r="A25">
            <v>40512</v>
          </cell>
          <cell r="D25">
            <v>16397.721124160533</v>
          </cell>
          <cell r="G25">
            <v>11409.050271645699</v>
          </cell>
        </row>
        <row r="26">
          <cell r="A26">
            <v>40543</v>
          </cell>
          <cell r="D26">
            <v>16692.34115238125</v>
          </cell>
          <cell r="G26">
            <v>11286.018843270758</v>
          </cell>
        </row>
        <row r="27">
          <cell r="A27">
            <v>40574</v>
          </cell>
          <cell r="D27">
            <v>17100.904972574979</v>
          </cell>
          <cell r="G27">
            <v>11299.154115948017</v>
          </cell>
        </row>
        <row r="28">
          <cell r="A28">
            <v>40602</v>
          </cell>
          <cell r="D28">
            <v>17130.610989104254</v>
          </cell>
          <cell r="G28">
            <v>11327.419022075517</v>
          </cell>
        </row>
        <row r="29">
          <cell r="A29">
            <v>40633</v>
          </cell>
          <cell r="D29">
            <v>17106.42180421613</v>
          </cell>
          <cell r="G29">
            <v>11333.677188639027</v>
          </cell>
        </row>
        <row r="30">
          <cell r="A30">
            <v>40663</v>
          </cell>
          <cell r="D30">
            <v>17198.934827121589</v>
          </cell>
          <cell r="G30">
            <v>11477.546248538623</v>
          </cell>
        </row>
        <row r="31">
          <cell r="A31">
            <v>40694</v>
          </cell>
          <cell r="D31">
            <v>17128.913502445441</v>
          </cell>
          <cell r="G31">
            <v>11627.329619696042</v>
          </cell>
        </row>
        <row r="32">
          <cell r="A32">
            <v>40724</v>
          </cell>
          <cell r="D32">
            <v>17017.622033376829</v>
          </cell>
          <cell r="G32">
            <v>11593.287944432992</v>
          </cell>
        </row>
        <row r="33">
          <cell r="A33">
            <v>40755</v>
          </cell>
          <cell r="D33">
            <v>17037.143129953209</v>
          </cell>
          <cell r="G33">
            <v>11777.250532975735</v>
          </cell>
        </row>
        <row r="34">
          <cell r="A34">
            <v>40786</v>
          </cell>
          <cell r="D34">
            <v>16201.449229234961</v>
          </cell>
          <cell r="G34">
            <v>11949.315727941694</v>
          </cell>
        </row>
        <row r="35">
          <cell r="A35">
            <v>40816</v>
          </cell>
          <cell r="D35">
            <v>16201.024857570257</v>
          </cell>
          <cell r="G35">
            <v>12036.242349219461</v>
          </cell>
        </row>
        <row r="36">
          <cell r="A36">
            <v>40847</v>
          </cell>
          <cell r="D36">
            <v>16905.269635146458</v>
          </cell>
          <cell r="G36">
            <v>12049.171308713305</v>
          </cell>
        </row>
        <row r="37">
          <cell r="A37">
            <v>40877</v>
          </cell>
          <cell r="D37">
            <v>16678.336887446021</v>
          </cell>
          <cell r="G37">
            <v>12038.718107420409</v>
          </cell>
        </row>
        <row r="38">
          <cell r="A38">
            <v>40908</v>
          </cell>
          <cell r="D38">
            <v>16795.993931485191</v>
          </cell>
          <cell r="G38">
            <v>12171.033629048907</v>
          </cell>
        </row>
        <row r="39">
          <cell r="A39">
            <v>40939</v>
          </cell>
          <cell r="D39">
            <v>17281.687301738861</v>
          </cell>
          <cell r="G39">
            <v>12277.903858056541</v>
          </cell>
        </row>
        <row r="40">
          <cell r="A40">
            <v>40968</v>
          </cell>
          <cell r="D40">
            <v>17408.574429485343</v>
          </cell>
          <cell r="G40">
            <v>12275.084244549906</v>
          </cell>
        </row>
        <row r="41">
          <cell r="A41">
            <v>40999</v>
          </cell>
          <cell r="D41">
            <v>17530.369097255374</v>
          </cell>
          <cell r="G41">
            <v>12207.826146757458</v>
          </cell>
        </row>
        <row r="42">
          <cell r="A42">
            <v>41029</v>
          </cell>
          <cell r="D42">
            <v>17651.421114612174</v>
          </cell>
          <cell r="G42">
            <v>12343.167595076004</v>
          </cell>
        </row>
        <row r="43">
          <cell r="A43">
            <v>41060</v>
          </cell>
          <cell r="D43">
            <v>17435.203751445515</v>
          </cell>
          <cell r="G43">
            <v>12454.851798363259</v>
          </cell>
        </row>
        <row r="44">
          <cell r="A44">
            <v>41090</v>
          </cell>
          <cell r="D44">
            <v>17616.622638106452</v>
          </cell>
          <cell r="G44">
            <v>12459.73454370402</v>
          </cell>
        </row>
        <row r="45">
          <cell r="A45">
            <v>41121</v>
          </cell>
          <cell r="D45">
            <v>17897.132308475764</v>
          </cell>
          <cell r="G45">
            <v>12631.593425486566</v>
          </cell>
        </row>
        <row r="46">
          <cell r="A46">
            <v>41152</v>
          </cell>
          <cell r="D46">
            <v>18126.505193248246</v>
          </cell>
          <cell r="G46">
            <v>12639.845952823063</v>
          </cell>
        </row>
        <row r="47">
          <cell r="A47">
            <v>41182</v>
          </cell>
          <cell r="D47">
            <v>18339.115397264923</v>
          </cell>
          <cell r="G47">
            <v>12657.245031290846</v>
          </cell>
        </row>
        <row r="48">
          <cell r="A48">
            <v>41213</v>
          </cell>
          <cell r="D48">
            <v>18350.042967631049</v>
          </cell>
          <cell r="G48">
            <v>12682.14015542261</v>
          </cell>
        </row>
        <row r="49">
          <cell r="A49">
            <v>41243</v>
          </cell>
          <cell r="D49">
            <v>18363.728953817754</v>
          </cell>
          <cell r="G49">
            <v>12702.152534213617</v>
          </cell>
        </row>
        <row r="50">
          <cell r="A50">
            <v>41274</v>
          </cell>
          <cell r="D50">
            <v>18561.380056653616</v>
          </cell>
          <cell r="G50">
            <v>12684.065745134463</v>
          </cell>
        </row>
        <row r="51">
          <cell r="A51">
            <v>41305</v>
          </cell>
          <cell r="D51">
            <v>18786.084853114357</v>
          </cell>
          <cell r="G51">
            <v>12595.351076267121</v>
          </cell>
        </row>
        <row r="52">
          <cell r="A52">
            <v>41333</v>
          </cell>
          <cell r="D52">
            <v>18803.059719702513</v>
          </cell>
          <cell r="G52">
            <v>12658.482910391323</v>
          </cell>
        </row>
        <row r="53">
          <cell r="A53">
            <v>41364</v>
          </cell>
          <cell r="D53">
            <v>18956.363983576812</v>
          </cell>
          <cell r="G53">
            <v>12668.592256378532</v>
          </cell>
        </row>
        <row r="54">
          <cell r="A54">
            <v>41394</v>
          </cell>
          <cell r="D54">
            <v>19067.867638477772</v>
          </cell>
          <cell r="G54">
            <v>12796.781514338782</v>
          </cell>
        </row>
        <row r="55">
          <cell r="A55">
            <v>41425</v>
          </cell>
          <cell r="D55">
            <v>19090.465429623258</v>
          </cell>
          <cell r="G55">
            <v>12568.461591362369</v>
          </cell>
        </row>
        <row r="56">
          <cell r="A56">
            <v>41455</v>
          </cell>
          <cell r="D56">
            <v>18920.186299160796</v>
          </cell>
          <cell r="G56">
            <v>12374.045801526732</v>
          </cell>
        </row>
        <row r="57">
          <cell r="A57">
            <v>41486</v>
          </cell>
          <cell r="D57">
            <v>19155.924758903839</v>
          </cell>
          <cell r="G57">
            <v>12390.963482566553</v>
          </cell>
        </row>
        <row r="58">
          <cell r="A58">
            <v>41517</v>
          </cell>
          <cell r="D58">
            <v>19113.275406601089</v>
          </cell>
          <cell r="G58">
            <v>12327.625335258939</v>
          </cell>
        </row>
        <row r="59">
          <cell r="A59">
            <v>41547</v>
          </cell>
          <cell r="D59">
            <v>19141.81440105243</v>
          </cell>
          <cell r="G59">
            <v>12444.329826009232</v>
          </cell>
        </row>
        <row r="60">
          <cell r="A60">
            <v>41578</v>
          </cell>
          <cell r="D60">
            <v>19305.940142376683</v>
          </cell>
          <cell r="G60">
            <v>12544.941888453357</v>
          </cell>
        </row>
        <row r="61">
          <cell r="A61">
            <v>41608</v>
          </cell>
          <cell r="D61">
            <v>19409.168549815917</v>
          </cell>
          <cell r="G61">
            <v>12497.971253696462</v>
          </cell>
        </row>
        <row r="62">
          <cell r="A62">
            <v>41639</v>
          </cell>
          <cell r="D62">
            <v>19494.042882756708</v>
          </cell>
          <cell r="G62">
            <v>12427.343373908277</v>
          </cell>
        </row>
        <row r="63">
          <cell r="A63">
            <v>41670</v>
          </cell>
          <cell r="D63">
            <v>19614.246156784098</v>
          </cell>
          <cell r="G63">
            <v>12610.962107145331</v>
          </cell>
        </row>
        <row r="64">
          <cell r="A64">
            <v>41698</v>
          </cell>
          <cell r="D64">
            <v>19624.324983820818</v>
          </cell>
          <cell r="G64">
            <v>12678.013891754368</v>
          </cell>
        </row>
        <row r="65">
          <cell r="A65">
            <v>41729</v>
          </cell>
          <cell r="D65">
            <v>19690.420870598457</v>
          </cell>
          <cell r="G65">
            <v>12656.4197785572</v>
          </cell>
        </row>
        <row r="66">
          <cell r="A66">
            <v>41759</v>
          </cell>
          <cell r="D66">
            <v>19716.519727977749</v>
          </cell>
          <cell r="G66">
            <v>12763.221236503696</v>
          </cell>
        </row>
        <row r="67">
          <cell r="A67">
            <v>41790</v>
          </cell>
          <cell r="D67">
            <v>19866.535111450597</v>
          </cell>
          <cell r="G67">
            <v>12908.534488687175</v>
          </cell>
        </row>
        <row r="68">
          <cell r="A68">
            <v>41820</v>
          </cell>
          <cell r="D68">
            <v>19976.553465525099</v>
          </cell>
          <cell r="G68">
            <v>12915.205281617511</v>
          </cell>
        </row>
        <row r="69">
          <cell r="A69">
            <v>41851</v>
          </cell>
          <cell r="D69">
            <v>19925.734958676803</v>
          </cell>
          <cell r="G69">
            <v>12882.814111821761</v>
          </cell>
        </row>
        <row r="70">
          <cell r="A70">
            <v>41882</v>
          </cell>
          <cell r="D70">
            <v>19972.734120542762</v>
          </cell>
          <cell r="G70">
            <v>13025.032666254057</v>
          </cell>
        </row>
        <row r="71">
          <cell r="A71">
            <v>41912</v>
          </cell>
          <cell r="D71">
            <v>19780.069384767172</v>
          </cell>
          <cell r="G71">
            <v>12936.593081631265</v>
          </cell>
        </row>
        <row r="72">
          <cell r="A72">
            <v>41943</v>
          </cell>
          <cell r="D72">
            <v>19900.697030459265</v>
          </cell>
          <cell r="G72">
            <v>13063.750773674454</v>
          </cell>
        </row>
        <row r="73">
          <cell r="A73">
            <v>41973</v>
          </cell>
          <cell r="D73">
            <v>19972.628027626582</v>
          </cell>
          <cell r="G73">
            <v>13156.454164087769</v>
          </cell>
        </row>
        <row r="74">
          <cell r="A74">
            <v>42004</v>
          </cell>
          <cell r="D74">
            <v>19687.344176029354</v>
          </cell>
          <cell r="G74">
            <v>13168.764184031375</v>
          </cell>
        </row>
        <row r="75">
          <cell r="A75">
            <v>42035</v>
          </cell>
          <cell r="D75">
            <v>19727.235112511527</v>
          </cell>
          <cell r="G75">
            <v>13444.879994498331</v>
          </cell>
        </row>
        <row r="76">
          <cell r="A76">
            <v>42063</v>
          </cell>
          <cell r="D76">
            <v>20013.049428689632</v>
          </cell>
          <cell r="G76">
            <v>13318.478784127656</v>
          </cell>
        </row>
        <row r="77">
          <cell r="A77">
            <v>42094</v>
          </cell>
          <cell r="D77">
            <v>20050.924599764461</v>
          </cell>
          <cell r="G77">
            <v>13380.303968090244</v>
          </cell>
        </row>
        <row r="78">
          <cell r="A78">
            <v>42124</v>
          </cell>
          <cell r="D78">
            <v>20196.90845242262</v>
          </cell>
          <cell r="G78">
            <v>13332.301767416287</v>
          </cell>
        </row>
        <row r="79">
          <cell r="A79">
            <v>42155</v>
          </cell>
          <cell r="D79">
            <v>20207.623836956394</v>
          </cell>
          <cell r="G79">
            <v>13300.185681865087</v>
          </cell>
        </row>
        <row r="80">
          <cell r="A80">
            <v>42185</v>
          </cell>
          <cell r="D80">
            <v>20033.207082763071</v>
          </cell>
          <cell r="G80">
            <v>13155.147513926157</v>
          </cell>
        </row>
        <row r="81">
          <cell r="A81">
            <v>42216</v>
          </cell>
          <cell r="D81">
            <v>19961.700457260456</v>
          </cell>
          <cell r="G81">
            <v>13246.613025238996</v>
          </cell>
        </row>
        <row r="82">
          <cell r="A82">
            <v>42247</v>
          </cell>
          <cell r="D82">
            <v>19776.886597281886</v>
          </cell>
          <cell r="G82">
            <v>13227.563441303915</v>
          </cell>
        </row>
        <row r="83">
          <cell r="A83">
            <v>42277</v>
          </cell>
          <cell r="D83">
            <v>19585.813255248933</v>
          </cell>
          <cell r="G83">
            <v>13317.034591843767</v>
          </cell>
        </row>
        <row r="84">
          <cell r="A84">
            <v>42308</v>
          </cell>
          <cell r="D84">
            <v>19587.829020656278</v>
          </cell>
          <cell r="G84">
            <v>13319.304036861302</v>
          </cell>
        </row>
        <row r="85">
          <cell r="A85">
            <v>42338</v>
          </cell>
          <cell r="D85">
            <v>19382.857506604272</v>
          </cell>
          <cell r="G85">
            <v>13284.093253558916</v>
          </cell>
        </row>
        <row r="86">
          <cell r="A86">
            <v>42369</v>
          </cell>
          <cell r="D86">
            <v>19144.997188537709</v>
          </cell>
          <cell r="G86">
            <v>13241.180111409134</v>
          </cell>
        </row>
        <row r="87">
          <cell r="A87">
            <v>42400</v>
          </cell>
          <cell r="D87">
            <v>19062.881271417496</v>
          </cell>
          <cell r="G87">
            <v>13423.354652362303</v>
          </cell>
        </row>
        <row r="88">
          <cell r="A88">
            <v>42429</v>
          </cell>
          <cell r="D88">
            <v>19022.247684522095</v>
          </cell>
          <cell r="G88">
            <v>13518.602572037704</v>
          </cell>
        </row>
        <row r="89">
          <cell r="A89">
            <v>42460</v>
          </cell>
          <cell r="D89">
            <v>19621.778753832594</v>
          </cell>
          <cell r="G89">
            <v>13642.59679526857</v>
          </cell>
        </row>
        <row r="90">
          <cell r="A90">
            <v>42490</v>
          </cell>
          <cell r="D90">
            <v>20081.05498795844</v>
          </cell>
          <cell r="G90">
            <v>13695.000343855323</v>
          </cell>
        </row>
        <row r="91">
          <cell r="A91">
            <v>42521</v>
          </cell>
          <cell r="D91">
            <v>20202.743562812298</v>
          </cell>
          <cell r="G91">
            <v>13698.507667973332</v>
          </cell>
        </row>
        <row r="92">
          <cell r="A92">
            <v>42551</v>
          </cell>
          <cell r="D92">
            <v>20171.552245456558</v>
          </cell>
          <cell r="G92">
            <v>13944.639295784349</v>
          </cell>
        </row>
        <row r="93">
          <cell r="A93">
            <v>42582</v>
          </cell>
          <cell r="D93">
            <v>20502.562143925636</v>
          </cell>
          <cell r="G93">
            <v>14032.803796162591</v>
          </cell>
        </row>
        <row r="94">
          <cell r="A94">
            <v>42613</v>
          </cell>
          <cell r="D94">
            <v>20646.848509924977</v>
          </cell>
          <cell r="G94">
            <v>14016.78013891756</v>
          </cell>
        </row>
        <row r="95">
          <cell r="A95">
            <v>42643</v>
          </cell>
          <cell r="D95">
            <v>20770.23457143765</v>
          </cell>
          <cell r="G95">
            <v>14008.527611581063</v>
          </cell>
        </row>
        <row r="96">
          <cell r="A96">
            <v>42674</v>
          </cell>
          <cell r="D96">
            <v>20920.037769078142</v>
          </cell>
          <cell r="G96">
            <v>13901.382298328879</v>
          </cell>
        </row>
        <row r="97">
          <cell r="A97">
            <v>42704</v>
          </cell>
          <cell r="D97">
            <v>20957.912940152972</v>
          </cell>
          <cell r="G97">
            <v>13572.587855030617</v>
          </cell>
        </row>
        <row r="98">
          <cell r="A98">
            <v>42735</v>
          </cell>
          <cell r="D98">
            <v>21228.555969317917</v>
          </cell>
          <cell r="G98">
            <v>13591.706210026834</v>
          </cell>
        </row>
        <row r="99">
          <cell r="A99">
            <v>42766</v>
          </cell>
          <cell r="D99">
            <v>21299.850408988183</v>
          </cell>
          <cell r="G99">
            <v>13618.389381748173</v>
          </cell>
        </row>
        <row r="100">
          <cell r="A100">
            <v>42794</v>
          </cell>
          <cell r="D100">
            <v>21407.00425432593</v>
          </cell>
          <cell r="G100">
            <v>13709.923664122151</v>
          </cell>
        </row>
        <row r="101">
          <cell r="A101">
            <v>42825</v>
          </cell>
          <cell r="D101">
            <v>21394.909661881866</v>
          </cell>
          <cell r="G101">
            <v>13702.702702702716</v>
          </cell>
        </row>
        <row r="102">
          <cell r="A102">
            <v>42855</v>
          </cell>
          <cell r="D102">
            <v>21482.224131894702</v>
          </cell>
          <cell r="G102">
            <v>13808.472594732151</v>
          </cell>
        </row>
        <row r="103">
          <cell r="A103">
            <v>42886</v>
          </cell>
          <cell r="D103">
            <v>21577.283384788389</v>
          </cell>
          <cell r="G103">
            <v>13914.723884189547</v>
          </cell>
        </row>
        <row r="104">
          <cell r="A104">
            <v>42916</v>
          </cell>
          <cell r="D104">
            <v>21530.072037090074</v>
          </cell>
          <cell r="G104">
            <v>13900.76335877864</v>
          </cell>
        </row>
        <row r="105">
          <cell r="A105">
            <v>42947</v>
          </cell>
          <cell r="D105">
            <v>21695.895265073144</v>
          </cell>
          <cell r="G105">
            <v>13960.594181968243</v>
          </cell>
        </row>
        <row r="106">
          <cell r="A106">
            <v>42978</v>
          </cell>
          <cell r="D106">
            <v>21650.381404033647</v>
          </cell>
          <cell r="G106">
            <v>14085.757513238446</v>
          </cell>
        </row>
        <row r="107">
          <cell r="A107">
            <v>43008</v>
          </cell>
          <cell r="D107">
            <v>21723.479423278903</v>
          </cell>
          <cell r="G107">
            <v>14018.705728629409</v>
          </cell>
        </row>
        <row r="108">
          <cell r="A108">
            <v>43039</v>
          </cell>
          <cell r="D108">
            <v>21845.380183965113</v>
          </cell>
          <cell r="G108">
            <v>14026.820713843632</v>
          </cell>
        </row>
        <row r="109">
          <cell r="A109">
            <v>43069</v>
          </cell>
          <cell r="D109">
            <v>21861.40021430769</v>
          </cell>
          <cell r="G109">
            <v>14008.802695825612</v>
          </cell>
        </row>
        <row r="110">
          <cell r="A110">
            <v>43100</v>
          </cell>
          <cell r="D110">
            <v>21930.89107440296</v>
          </cell>
          <cell r="G110">
            <v>14073.10363798915</v>
          </cell>
        </row>
        <row r="111">
          <cell r="A111">
            <v>43131</v>
          </cell>
          <cell r="D111">
            <v>22166.629534146006</v>
          </cell>
          <cell r="G111">
            <v>13911.010246888125</v>
          </cell>
        </row>
        <row r="112">
          <cell r="A112">
            <v>43159</v>
          </cell>
          <cell r="D112">
            <v>22179.678962835653</v>
          </cell>
          <cell r="G112">
            <v>13779.17612268759</v>
          </cell>
        </row>
        <row r="113">
          <cell r="A113">
            <v>43190</v>
          </cell>
          <cell r="D113">
            <v>22238.984902978027</v>
          </cell>
          <cell r="G113">
            <v>13867.546936249242</v>
          </cell>
        </row>
        <row r="114">
          <cell r="A114">
            <v>43220</v>
          </cell>
          <cell r="D114">
            <v>22329.057788811442</v>
          </cell>
          <cell r="G114">
            <v>13764.390344543031</v>
          </cell>
        </row>
        <row r="115">
          <cell r="A115">
            <v>43251</v>
          </cell>
          <cell r="D115">
            <v>22330.543089637904</v>
          </cell>
          <cell r="G115">
            <v>13862.595419847345</v>
          </cell>
        </row>
        <row r="116">
          <cell r="A116">
            <v>43281</v>
          </cell>
          <cell r="D116">
            <v>22333.301505458483</v>
          </cell>
          <cell r="G116">
            <v>13845.54019668525</v>
          </cell>
        </row>
        <row r="117">
          <cell r="A117">
            <v>43312</v>
          </cell>
          <cell r="D117">
            <v>22530.952608294345</v>
          </cell>
          <cell r="G117">
            <v>13848.841207619847</v>
          </cell>
        </row>
        <row r="118">
          <cell r="A118">
            <v>43343</v>
          </cell>
          <cell r="D118">
            <v>22643.835471105598</v>
          </cell>
          <cell r="G118">
            <v>13937.968502854015</v>
          </cell>
        </row>
        <row r="119">
          <cell r="A119">
            <v>43373</v>
          </cell>
          <cell r="D119">
            <v>22801.489544543114</v>
          </cell>
          <cell r="G119">
            <v>13848.222268069612</v>
          </cell>
        </row>
        <row r="120">
          <cell r="A120">
            <v>43404</v>
          </cell>
          <cell r="D120">
            <v>22756.187869335969</v>
          </cell>
          <cell r="G120">
            <v>13738.807509799892</v>
          </cell>
        </row>
        <row r="121">
          <cell r="A121">
            <v>43434</v>
          </cell>
          <cell r="D121">
            <v>22506.339051741521</v>
          </cell>
          <cell r="G121">
            <v>13820.78261467576</v>
          </cell>
        </row>
        <row r="122">
          <cell r="A122">
            <v>43465</v>
          </cell>
          <cell r="D122">
            <v>21795.51651336241</v>
          </cell>
          <cell r="G122">
            <v>14074.68537239531</v>
          </cell>
        </row>
        <row r="123">
          <cell r="A123">
            <v>43496</v>
          </cell>
          <cell r="D123">
            <v>22570.525266027991</v>
          </cell>
          <cell r="G123">
            <v>14224.193659308179</v>
          </cell>
        </row>
        <row r="124">
          <cell r="A124">
            <v>43524</v>
          </cell>
          <cell r="D124">
            <v>23023.329832267107</v>
          </cell>
          <cell r="G124">
            <v>14215.94113197168</v>
          </cell>
        </row>
        <row r="125">
          <cell r="A125">
            <v>43555</v>
          </cell>
          <cell r="D125">
            <v>22913.311478192605</v>
          </cell>
          <cell r="G125">
            <v>14488.893473626313</v>
          </cell>
        </row>
        <row r="126">
          <cell r="A126">
            <v>43585</v>
          </cell>
          <cell r="D126">
            <v>23391.684437230135</v>
          </cell>
          <cell r="G126">
            <v>14492.607110927738</v>
          </cell>
        </row>
        <row r="127">
          <cell r="A127">
            <v>43616</v>
          </cell>
          <cell r="D127">
            <v>23235.091292954381</v>
          </cell>
          <cell r="G127">
            <v>14749.879650643028</v>
          </cell>
        </row>
        <row r="128">
          <cell r="A128">
            <v>43646</v>
          </cell>
          <cell r="D128">
            <v>23276.467530263013</v>
          </cell>
          <cell r="G128">
            <v>14935.080118286243</v>
          </cell>
        </row>
        <row r="129">
          <cell r="A129">
            <v>43677</v>
          </cell>
          <cell r="D129">
            <v>23518.889843725148</v>
          </cell>
          <cell r="G129">
            <v>14967.952685509952</v>
          </cell>
        </row>
        <row r="130">
          <cell r="A130">
            <v>43708</v>
          </cell>
          <cell r="D130">
            <v>23426.270727903513</v>
          </cell>
          <cell r="G130">
            <v>15355.821470325303</v>
          </cell>
        </row>
        <row r="131">
          <cell r="A131">
            <v>43738</v>
          </cell>
          <cell r="D131">
            <v>23585.622287999846</v>
          </cell>
          <cell r="G131">
            <v>15274.052678632848</v>
          </cell>
        </row>
        <row r="132">
          <cell r="A132">
            <v>43769</v>
          </cell>
          <cell r="D132">
            <v>23538.941404882411</v>
          </cell>
          <cell r="G132">
            <v>15320.060518533817</v>
          </cell>
        </row>
        <row r="133">
          <cell r="A133">
            <v>43799</v>
          </cell>
          <cell r="D133">
            <v>23715.692203231603</v>
          </cell>
          <cell r="G133">
            <v>15312.220617564146</v>
          </cell>
        </row>
        <row r="134">
          <cell r="A134">
            <v>43830</v>
          </cell>
          <cell r="D134">
            <v>24116.829519293009</v>
          </cell>
          <cell r="G134">
            <v>15301.561103087835</v>
          </cell>
        </row>
        <row r="135">
          <cell r="A135">
            <v>43861</v>
          </cell>
          <cell r="D135">
            <v>24169.875977381005</v>
          </cell>
          <cell r="G135">
            <v>15596.0387868785</v>
          </cell>
        </row>
        <row r="136">
          <cell r="A136">
            <v>43890</v>
          </cell>
          <cell r="D136">
            <v>23700.733102050795</v>
          </cell>
          <cell r="G136">
            <v>15876.762258441664</v>
          </cell>
        </row>
        <row r="137">
          <cell r="A137">
            <v>43921</v>
          </cell>
          <cell r="D137">
            <v>21734.088714896523</v>
          </cell>
          <cell r="G137">
            <v>15783.302386355839</v>
          </cell>
        </row>
        <row r="138">
          <cell r="A138">
            <v>43951</v>
          </cell>
          <cell r="D138">
            <v>22444.699067443285</v>
          </cell>
          <cell r="G138">
            <v>16063.888315796727</v>
          </cell>
        </row>
        <row r="139">
          <cell r="A139">
            <v>43982</v>
          </cell>
          <cell r="D139">
            <v>23213.872709719195</v>
          </cell>
          <cell r="G139">
            <v>16138.64245925316</v>
          </cell>
        </row>
        <row r="140">
          <cell r="A140">
            <v>44012</v>
          </cell>
          <cell r="D140">
            <v>23168.252755763519</v>
          </cell>
          <cell r="G140">
            <v>16240.354858675488</v>
          </cell>
        </row>
        <row r="141">
          <cell r="A141">
            <v>44043</v>
          </cell>
          <cell r="D141">
            <v>23677.074381743554</v>
          </cell>
          <cell r="G141">
            <v>16482.910391307356</v>
          </cell>
        </row>
        <row r="142">
          <cell r="A142">
            <v>44074</v>
          </cell>
          <cell r="D142">
            <v>23986.441325312731</v>
          </cell>
          <cell r="G142">
            <v>16349.838388006343</v>
          </cell>
        </row>
        <row r="143">
          <cell r="A143">
            <v>44104</v>
          </cell>
          <cell r="D143">
            <v>23988.350997803904</v>
          </cell>
          <cell r="G143">
            <v>16340.898150058474</v>
          </cell>
        </row>
        <row r="144">
          <cell r="A144">
            <v>44135</v>
          </cell>
          <cell r="D144">
            <v>23899.445134048427</v>
          </cell>
          <cell r="G144">
            <v>16267.932054191615</v>
          </cell>
        </row>
        <row r="145">
          <cell r="A145">
            <v>44165</v>
          </cell>
          <cell r="D145">
            <v>24539.291511505806</v>
          </cell>
          <cell r="G145">
            <v>16427.54968709169</v>
          </cell>
        </row>
        <row r="146">
          <cell r="A146">
            <v>44196</v>
          </cell>
          <cell r="D146">
            <v>24800.916642795786</v>
          </cell>
          <cell r="G146">
            <v>16450.17536620592</v>
          </cell>
        </row>
      </sheetData>
      <sheetData sheetId="1"/>
      <sheetData sheetId="2">
        <row r="2">
          <cell r="B2">
            <v>8.3333333333333329E-2</v>
          </cell>
          <cell r="F2">
            <v>2.6615139100000001E-2</v>
          </cell>
        </row>
        <row r="3">
          <cell r="B3">
            <v>0.16666666666666666</v>
          </cell>
          <cell r="F3">
            <v>2.9150632199999998E-2</v>
          </cell>
        </row>
        <row r="4">
          <cell r="B4">
            <v>0.25</v>
          </cell>
          <cell r="F4">
            <v>2.4081260899999998E-2</v>
          </cell>
        </row>
        <row r="5">
          <cell r="B5">
            <v>0.5</v>
          </cell>
          <cell r="F5">
            <v>4.3099314E-2</v>
          </cell>
        </row>
        <row r="6">
          <cell r="B6">
            <v>1</v>
          </cell>
          <cell r="F6">
            <v>6.3397171000000002E-2</v>
          </cell>
        </row>
        <row r="7">
          <cell r="B7">
            <v>2</v>
          </cell>
          <cell r="F7">
            <v>0.1081665456</v>
          </cell>
        </row>
        <row r="8">
          <cell r="B8">
            <v>3</v>
          </cell>
          <cell r="F8">
            <v>0.1851638481</v>
          </cell>
        </row>
        <row r="9">
          <cell r="B9">
            <v>5</v>
          </cell>
          <cell r="F9">
            <v>0.47282630209999998</v>
          </cell>
        </row>
        <row r="10">
          <cell r="B10">
            <v>7</v>
          </cell>
          <cell r="F10">
            <v>0.82043129209999999</v>
          </cell>
        </row>
        <row r="11">
          <cell r="B11">
            <v>10</v>
          </cell>
          <cell r="F11">
            <v>1.1592855452999999</v>
          </cell>
        </row>
        <row r="12">
          <cell r="B12">
            <v>20</v>
          </cell>
          <cell r="F12">
            <v>1.7640728951</v>
          </cell>
        </row>
        <row r="13">
          <cell r="B13">
            <v>30</v>
          </cell>
          <cell r="F13">
            <v>1.9456119537000001</v>
          </cell>
        </row>
      </sheetData>
      <sheetData sheetId="3">
        <row r="12">
          <cell r="D12" t="str">
            <v>Floating Rate Loans</v>
          </cell>
          <cell r="E12">
            <v>0.64810000000000001</v>
          </cell>
        </row>
        <row r="13">
          <cell r="D13" t="str">
            <v>High Yield Bonds</v>
          </cell>
          <cell r="E13">
            <v>0.3957</v>
          </cell>
        </row>
      </sheetData>
      <sheetData sheetId="4">
        <row r="2">
          <cell r="C2" t="str">
            <v>S&amp;P 500</v>
          </cell>
          <cell r="D2" t="str">
            <v>S&amp;P/LSTA Leveraged Loan Index</v>
          </cell>
          <cell r="L2" t="str">
            <v>S&amp;P 500</v>
          </cell>
          <cell r="M2" t="str">
            <v>Loans</v>
          </cell>
        </row>
        <row r="3">
          <cell r="C3">
            <v>-9.1776725141503798E-2</v>
          </cell>
          <cell r="D3">
            <v>-1.55E-2</v>
          </cell>
          <cell r="K3" t="str">
            <v>2010 Greek Bailout</v>
          </cell>
          <cell r="L3">
            <v>-0.16</v>
          </cell>
          <cell r="M3">
            <v>-0.03</v>
          </cell>
        </row>
        <row r="4">
          <cell r="C4">
            <v>-8.7695277058348176E-2</v>
          </cell>
          <cell r="D4">
            <v>-5.3E-3</v>
          </cell>
          <cell r="K4" t="str">
            <v>2011 European Debt Crisis</v>
          </cell>
          <cell r="L4">
            <v>-0.16</v>
          </cell>
          <cell r="M4">
            <v>-0.06</v>
          </cell>
        </row>
        <row r="5">
          <cell r="C5">
            <v>-8.5278447647355704E-2</v>
          </cell>
          <cell r="D5">
            <v>-1.4E-3</v>
          </cell>
          <cell r="K5" t="str">
            <v>2012 Growth Slowdown</v>
          </cell>
          <cell r="L5">
            <v>-0.09</v>
          </cell>
          <cell r="M5">
            <v>-0.02</v>
          </cell>
        </row>
        <row r="6">
          <cell r="C6">
            <v>-7.4796416938110774E-2</v>
          </cell>
          <cell r="D6">
            <v>-1.3599999999999999E-2</v>
          </cell>
          <cell r="K6" t="str">
            <v>2012 Fiscal Cliff</v>
          </cell>
          <cell r="L6">
            <v>-7.0000000000000007E-2</v>
          </cell>
          <cell r="M6">
            <v>0</v>
          </cell>
        </row>
        <row r="7">
          <cell r="C7">
            <v>-6.8504497130217071E-2</v>
          </cell>
          <cell r="D7">
            <v>-3.8E-3</v>
          </cell>
          <cell r="K7" t="str">
            <v>2014 Growth Scare</v>
          </cell>
          <cell r="L7">
            <v>-7.0000000000000007E-2</v>
          </cell>
          <cell r="M7">
            <v>-0.02</v>
          </cell>
        </row>
        <row r="8">
          <cell r="C8">
            <v>-6.7191125559926027E-2</v>
          </cell>
          <cell r="D8">
            <v>-2.23E-2</v>
          </cell>
          <cell r="K8" t="str">
            <v>2016 Oil Crisis</v>
          </cell>
          <cell r="L8">
            <v>-0.09</v>
          </cell>
          <cell r="M8">
            <v>-0.02</v>
          </cell>
        </row>
        <row r="9">
          <cell r="C9">
            <v>-6.709254490116727E-2</v>
          </cell>
          <cell r="D9">
            <v>-1.15E-2</v>
          </cell>
          <cell r="K9" t="str">
            <v>2018 Interest Rate Scare</v>
          </cell>
          <cell r="L9">
            <v>-0.08</v>
          </cell>
          <cell r="M9">
            <v>0</v>
          </cell>
        </row>
        <row r="10">
          <cell r="C10">
            <v>-6.0327639479974361E-2</v>
          </cell>
          <cell r="D10">
            <v>-8.2000000000000007E-3</v>
          </cell>
          <cell r="K10" t="str">
            <v xml:space="preserve">2018 Trade Tantrum </v>
          </cell>
          <cell r="L10">
            <v>-0.11</v>
          </cell>
          <cell r="M10">
            <v>-0.02</v>
          </cell>
        </row>
        <row r="11">
          <cell r="C11">
            <v>-5.9541408486144712E-2</v>
          </cell>
          <cell r="D11">
            <v>5.5999999999999999E-3</v>
          </cell>
        </row>
        <row r="12">
          <cell r="C12">
            <v>-5.862691960252929E-2</v>
          </cell>
          <cell r="D12">
            <v>6.9999999999999999E-4</v>
          </cell>
        </row>
      </sheetData>
      <sheetData sheetId="5">
        <row r="20">
          <cell r="B20" t="str">
            <v>S&amp;P 500</v>
          </cell>
          <cell r="C20">
            <v>3.5104000000000002</v>
          </cell>
        </row>
        <row r="21">
          <cell r="B21" t="str">
            <v>US High Yield</v>
          </cell>
          <cell r="C21">
            <v>2.2454999999999998</v>
          </cell>
        </row>
        <row r="22">
          <cell r="B22" t="str">
            <v>MSCI</v>
          </cell>
          <cell r="C22">
            <v>1.9746999999999999</v>
          </cell>
        </row>
        <row r="23">
          <cell r="B23" t="str">
            <v xml:space="preserve">U.S. Leveraged Loan </v>
          </cell>
          <cell r="C23">
            <v>1.4710000000000001</v>
          </cell>
        </row>
        <row r="24">
          <cell r="B24" t="str">
            <v xml:space="preserve">JPM EM Bonds </v>
          </cell>
          <cell r="C24">
            <v>1.4225000000000001</v>
          </cell>
        </row>
        <row r="25">
          <cell r="B25" t="str">
            <v>CS Western EU Lev Loan*</v>
          </cell>
          <cell r="C25">
            <v>1.3285</v>
          </cell>
        </row>
        <row r="26">
          <cell r="B26" t="str">
            <v>U.S. Treasury 20+ Year</v>
          </cell>
          <cell r="C26">
            <v>0.62019999999999997</v>
          </cell>
        </row>
        <row r="27">
          <cell r="B27" t="str">
            <v>GSCI Gold</v>
          </cell>
          <cell r="C27">
            <v>0.59709999999999996</v>
          </cell>
        </row>
        <row r="28">
          <cell r="B28" t="str">
            <v>European IG Credit</v>
          </cell>
          <cell r="C28">
            <v>0.59599999999999997</v>
          </cell>
        </row>
        <row r="29">
          <cell r="B29" t="str">
            <v>U.S. Treasury 7-10 Year</v>
          </cell>
          <cell r="C29">
            <v>0.54579999999999995</v>
          </cell>
        </row>
        <row r="30">
          <cell r="B30" t="str">
            <v>MSCI AC Asia Pacific (Excl JPN)</v>
          </cell>
          <cell r="C30">
            <v>0.52010000000000001</v>
          </cell>
        </row>
        <row r="31">
          <cell r="B31" t="str">
            <v>GSCI Industrial Metals</v>
          </cell>
          <cell r="C31">
            <v>0.3024</v>
          </cell>
        </row>
        <row r="32">
          <cell r="B32" t="str">
            <v>GSCI Energy</v>
          </cell>
          <cell r="C32">
            <v>0.27960000000000002</v>
          </cell>
        </row>
        <row r="33">
          <cell r="B33" t="str">
            <v>GSCI Enhanced Commodity</v>
          </cell>
          <cell r="C33">
            <v>-0.1767</v>
          </cell>
        </row>
      </sheetData>
      <sheetData sheetId="6">
        <row r="26">
          <cell r="A26" t="str">
            <v>S&amp;P/LSTA U.S. Leveraged Loan Index (SPBDAL)</v>
          </cell>
          <cell r="B26">
            <v>4.027814090440673</v>
          </cell>
        </row>
        <row r="27">
          <cell r="A27" t="str">
            <v>Credit Suisse Western EU Lev Loan Index*</v>
          </cell>
          <cell r="B27">
            <v>3.5332945571599517</v>
          </cell>
        </row>
        <row r="28">
          <cell r="A28" t="str">
            <v>J.P. Morgan Emerging Markets Bonds Index</v>
          </cell>
          <cell r="B28">
            <v>1.7487095057787552</v>
          </cell>
        </row>
        <row r="29">
          <cell r="A29" t="str">
            <v>US High Yield Master II Index</v>
          </cell>
          <cell r="B29">
            <v>1.4765104983054622</v>
          </cell>
        </row>
        <row r="30">
          <cell r="A30" t="str">
            <v>Swiss Bond Index AAA-BBB Total Return</v>
          </cell>
          <cell r="B30">
            <v>1.2436748441583108</v>
          </cell>
        </row>
        <row r="31">
          <cell r="A31" t="str">
            <v>Morgan Stanley Capital International Index(MSCI World)</v>
          </cell>
          <cell r="B31">
            <v>0.89329869839168308</v>
          </cell>
        </row>
        <row r="32">
          <cell r="A32" t="str">
            <v>S&amp;P 500 Index</v>
          </cell>
          <cell r="B32">
            <v>0.89215274622516316</v>
          </cell>
        </row>
        <row r="33">
          <cell r="A33" t="str">
            <v>Swiss Performance Index</v>
          </cell>
          <cell r="B33">
            <v>0.63857049408898769</v>
          </cell>
        </row>
        <row r="34">
          <cell r="A34" t="str">
            <v>S&amp;P U.S. Treasury Bond 7-10 Year Index</v>
          </cell>
          <cell r="B34">
            <v>0.45266564931132874</v>
          </cell>
        </row>
        <row r="35">
          <cell r="A35" t="str">
            <v>MSCI AC Asia Pacific Excluding Japan Index (MXAPJ INDEX)</v>
          </cell>
          <cell r="B35">
            <v>0.40066523296130063</v>
          </cell>
        </row>
        <row r="36">
          <cell r="A36" t="str">
            <v>S&amp;P U.S. Treasury Bond 20+ Year</v>
          </cell>
          <cell r="B36">
            <v>0.2871915992763226</v>
          </cell>
        </row>
        <row r="37">
          <cell r="A37" t="str">
            <v>Emerging Market (EM) Credit</v>
          </cell>
          <cell r="B37">
            <v>0.22988598278565589</v>
          </cell>
        </row>
        <row r="38">
          <cell r="A38" t="str">
            <v>S&amp;P GSCI Gold TR</v>
          </cell>
          <cell r="B38">
            <v>0.21692342892727626</v>
          </cell>
        </row>
        <row r="39">
          <cell r="A39" t="str">
            <v>European Investment Grade Credit</v>
          </cell>
          <cell r="B39">
            <v>0.13860400694934366</v>
          </cell>
        </row>
        <row r="40">
          <cell r="A40" t="str">
            <v>S&amp;P GSCI Industrial Metals TR</v>
          </cell>
          <cell r="B40">
            <v>6.490341286433482E-2</v>
          </cell>
        </row>
        <row r="41">
          <cell r="A41" t="str">
            <v>GSCI Energy Index (GSCI Energy)</v>
          </cell>
          <cell r="B41">
            <v>3.5035169770533787E-3</v>
          </cell>
        </row>
        <row r="42">
          <cell r="A42" t="str">
            <v>GSCI Enhanced Commodity Total Return Strategy Index (GSCI Enhanced)</v>
          </cell>
          <cell r="B42">
            <v>-0.22919624479812226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 5-6"/>
    </sheetNames>
    <sheetDataSet>
      <sheetData sheetId="0">
        <row r="12">
          <cell r="D12" t="str">
            <v>Floating Rate Loans</v>
          </cell>
          <cell r="E12">
            <v>0.64810000000000001</v>
          </cell>
        </row>
        <row r="13">
          <cell r="D13" t="str">
            <v>High Yield Bonds</v>
          </cell>
          <cell r="E13">
            <v>0.3957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F571-A31F-48B1-9142-9C8753B6BAAD}">
  <dimension ref="A1:G147"/>
  <sheetViews>
    <sheetView workbookViewId="0">
      <selection sqref="A1:XFD1048576"/>
    </sheetView>
  </sheetViews>
  <sheetFormatPr defaultRowHeight="15" x14ac:dyDescent="0.25"/>
  <cols>
    <col min="1" max="1" width="10.5703125" bestFit="1" customWidth="1"/>
    <col min="2" max="2" width="16" bestFit="1" customWidth="1"/>
    <col min="3" max="3" width="9.140625" style="1"/>
    <col min="4" max="4" width="12" bestFit="1" customWidth="1"/>
    <col min="5" max="5" width="9.28515625" bestFit="1" customWidth="1"/>
    <col min="6" max="6" width="8.28515625" bestFit="1" customWidth="1"/>
    <col min="7" max="7" width="10.28515625" bestFit="1" customWidth="1"/>
  </cols>
  <sheetData>
    <row r="1" spans="1:7" ht="36" x14ac:dyDescent="0.25">
      <c r="A1" s="9" t="s">
        <v>5</v>
      </c>
      <c r="B1" s="7" t="s">
        <v>4</v>
      </c>
      <c r="C1" s="8" t="s">
        <v>1</v>
      </c>
      <c r="D1" s="7" t="s">
        <v>3</v>
      </c>
      <c r="E1" s="7" t="s">
        <v>2</v>
      </c>
      <c r="F1" s="8" t="s">
        <v>1</v>
      </c>
      <c r="G1" s="7" t="s">
        <v>0</v>
      </c>
    </row>
    <row r="2" spans="1:7" x14ac:dyDescent="0.25">
      <c r="A2" s="5">
        <v>39813</v>
      </c>
      <c r="B2" s="3">
        <v>942.57</v>
      </c>
      <c r="D2" s="3">
        <v>10000</v>
      </c>
      <c r="E2" s="3">
        <v>1454.1</v>
      </c>
      <c r="F2" s="1"/>
      <c r="G2" s="3">
        <v>10000</v>
      </c>
    </row>
    <row r="3" spans="1:7" x14ac:dyDescent="0.25">
      <c r="A3" s="5">
        <v>39844</v>
      </c>
      <c r="B3" s="3">
        <v>1021.22</v>
      </c>
      <c r="C3" s="2">
        <f t="shared" ref="C3:C66" si="0">B3/B2-1</f>
        <v>8.3442078572413703E-2</v>
      </c>
      <c r="D3" s="3">
        <f t="shared" ref="D3:D66" si="1">D2*(1+C3)</f>
        <v>10834.420785724136</v>
      </c>
      <c r="E3" s="3">
        <v>1441.27</v>
      </c>
      <c r="F3" s="2">
        <f t="shared" ref="F3:F66" si="2">E3/E2-1</f>
        <v>-8.8233271439377425E-3</v>
      </c>
      <c r="G3" s="3">
        <f t="shared" ref="G3:G66" si="3">G2*(1+F3)</f>
        <v>9911.7667285606221</v>
      </c>
    </row>
    <row r="4" spans="1:7" x14ac:dyDescent="0.25">
      <c r="A4" s="5">
        <v>39872</v>
      </c>
      <c r="B4" s="3">
        <v>1017.61</v>
      </c>
      <c r="C4" s="2">
        <f t="shared" si="0"/>
        <v>-3.534987563894143E-3</v>
      </c>
      <c r="D4" s="3">
        <f t="shared" si="1"/>
        <v>10796.121242984605</v>
      </c>
      <c r="E4" s="3">
        <v>1435.83</v>
      </c>
      <c r="F4" s="2">
        <f t="shared" si="2"/>
        <v>-3.7744489235188583E-3</v>
      </c>
      <c r="G4" s="3">
        <f t="shared" si="3"/>
        <v>9874.3552713018362</v>
      </c>
    </row>
    <row r="5" spans="1:7" x14ac:dyDescent="0.25">
      <c r="A5" s="5">
        <v>39903</v>
      </c>
      <c r="B5" s="3">
        <v>1047.6099999999999</v>
      </c>
      <c r="C5" s="2">
        <f t="shared" si="0"/>
        <v>2.9480842365935844E-2</v>
      </c>
      <c r="D5" s="3">
        <f t="shared" si="1"/>
        <v>11114.399991512566</v>
      </c>
      <c r="E5" s="3">
        <v>1455.79</v>
      </c>
      <c r="F5" s="2">
        <f t="shared" si="2"/>
        <v>1.3901367153493105E-2</v>
      </c>
      <c r="G5" s="3">
        <f t="shared" si="3"/>
        <v>10011.622309332233</v>
      </c>
    </row>
    <row r="6" spans="1:7" x14ac:dyDescent="0.25">
      <c r="A6" s="5">
        <v>39933</v>
      </c>
      <c r="B6" s="3">
        <v>1152.78</v>
      </c>
      <c r="C6" s="2">
        <f t="shared" si="0"/>
        <v>0.10039041246265312</v>
      </c>
      <c r="D6" s="3">
        <f t="shared" si="1"/>
        <v>12230.179190935422</v>
      </c>
      <c r="E6" s="3">
        <v>1462.75</v>
      </c>
      <c r="F6" s="2">
        <f t="shared" si="2"/>
        <v>4.7809093344506337E-3</v>
      </c>
      <c r="G6" s="3">
        <f t="shared" si="3"/>
        <v>10059.486967883913</v>
      </c>
    </row>
    <row r="7" spans="1:7" x14ac:dyDescent="0.25">
      <c r="A7" s="5">
        <v>39964</v>
      </c>
      <c r="B7" s="3">
        <v>1214.3</v>
      </c>
      <c r="C7" s="2">
        <f t="shared" si="0"/>
        <v>5.3366644112493367E-2</v>
      </c>
      <c r="D7" s="3">
        <f t="shared" si="1"/>
        <v>12882.862811250094</v>
      </c>
      <c r="E7" s="3">
        <v>1473.36</v>
      </c>
      <c r="F7" s="2">
        <f t="shared" si="2"/>
        <v>7.253460946846646E-3</v>
      </c>
      <c r="G7" s="3">
        <f t="shared" si="3"/>
        <v>10132.453063750772</v>
      </c>
    </row>
    <row r="8" spans="1:7" x14ac:dyDescent="0.25">
      <c r="A8" s="5">
        <v>39994</v>
      </c>
      <c r="B8" s="3">
        <v>1255.3900000000001</v>
      </c>
      <c r="C8" s="2">
        <f t="shared" si="0"/>
        <v>3.3838425430289254E-2</v>
      </c>
      <c r="D8" s="3">
        <f t="shared" si="1"/>
        <v>13318.798603817226</v>
      </c>
      <c r="E8" s="3">
        <v>1481.74</v>
      </c>
      <c r="F8" s="2">
        <f t="shared" si="2"/>
        <v>5.6876798609981627E-3</v>
      </c>
      <c r="G8" s="3">
        <f t="shared" si="3"/>
        <v>10190.083212983976</v>
      </c>
    </row>
    <row r="9" spans="1:7" x14ac:dyDescent="0.25">
      <c r="A9" s="5">
        <v>40025</v>
      </c>
      <c r="B9" s="3">
        <v>1323.35</v>
      </c>
      <c r="C9" s="2">
        <f t="shared" si="0"/>
        <v>5.413457172671432E-2</v>
      </c>
      <c r="D9" s="3">
        <f t="shared" si="1"/>
        <v>14039.806062149231</v>
      </c>
      <c r="E9" s="3">
        <v>1505.64</v>
      </c>
      <c r="F9" s="2">
        <f t="shared" si="2"/>
        <v>1.6129685369903113E-2</v>
      </c>
      <c r="G9" s="3">
        <f t="shared" si="3"/>
        <v>10354.44604910254</v>
      </c>
    </row>
    <row r="10" spans="1:7" x14ac:dyDescent="0.25">
      <c r="A10" s="5">
        <v>40056</v>
      </c>
      <c r="B10" s="3">
        <v>1339.74</v>
      </c>
      <c r="C10" s="2">
        <f t="shared" si="0"/>
        <v>1.2385234442891191E-2</v>
      </c>
      <c r="D10" s="3">
        <f t="shared" si="1"/>
        <v>14213.692351761674</v>
      </c>
      <c r="E10" s="3">
        <v>1521.23</v>
      </c>
      <c r="F10" s="2">
        <f t="shared" si="2"/>
        <v>1.0354400786376505E-2</v>
      </c>
      <c r="G10" s="3">
        <f t="shared" si="3"/>
        <v>10461.66013341586</v>
      </c>
    </row>
    <row r="11" spans="1:7" x14ac:dyDescent="0.25">
      <c r="A11" s="5">
        <v>40086</v>
      </c>
      <c r="B11" s="3">
        <v>1383.09</v>
      </c>
      <c r="C11" s="2">
        <f t="shared" si="0"/>
        <v>3.2357024497290388E-2</v>
      </c>
      <c r="D11" s="3">
        <f t="shared" si="1"/>
        <v>14673.605143384575</v>
      </c>
      <c r="E11" s="3">
        <v>1537.21</v>
      </c>
      <c r="F11" s="2">
        <f t="shared" si="2"/>
        <v>1.0504657415381091E-2</v>
      </c>
      <c r="G11" s="3">
        <f t="shared" si="3"/>
        <v>10571.556289113543</v>
      </c>
    </row>
    <row r="12" spans="1:7" x14ac:dyDescent="0.25">
      <c r="A12" s="5">
        <v>40117</v>
      </c>
      <c r="B12" s="3">
        <v>1374.39</v>
      </c>
      <c r="C12" s="2">
        <f t="shared" si="0"/>
        <v>-6.2902631065222536E-3</v>
      </c>
      <c r="D12" s="3">
        <f t="shared" si="1"/>
        <v>14581.304306311467</v>
      </c>
      <c r="E12" s="3">
        <v>1544.8</v>
      </c>
      <c r="F12" s="2">
        <f t="shared" si="2"/>
        <v>4.9375166698109041E-3</v>
      </c>
      <c r="G12" s="3">
        <f t="shared" si="3"/>
        <v>10623.753524516886</v>
      </c>
    </row>
    <row r="13" spans="1:7" x14ac:dyDescent="0.25">
      <c r="A13" s="5">
        <v>40147</v>
      </c>
      <c r="B13" s="3">
        <v>1376.47</v>
      </c>
      <c r="C13" s="2">
        <f t="shared" si="0"/>
        <v>1.5133986714104264E-3</v>
      </c>
      <c r="D13" s="3">
        <f t="shared" si="1"/>
        <v>14603.371632876071</v>
      </c>
      <c r="E13" s="3">
        <v>1564.8</v>
      </c>
      <c r="F13" s="2">
        <f t="shared" si="2"/>
        <v>1.2946659761781554E-2</v>
      </c>
      <c r="G13" s="3">
        <f t="shared" si="3"/>
        <v>10761.295646791834</v>
      </c>
    </row>
    <row r="14" spans="1:7" x14ac:dyDescent="0.25">
      <c r="A14" s="5">
        <v>40178</v>
      </c>
      <c r="B14" s="3">
        <v>1434.88</v>
      </c>
      <c r="C14" s="2">
        <f t="shared" si="0"/>
        <v>4.2434633519074172E-2</v>
      </c>
      <c r="D14" s="3">
        <f t="shared" si="1"/>
        <v>15223.060356260012</v>
      </c>
      <c r="E14" s="3">
        <v>1540.34</v>
      </c>
      <c r="F14" s="2">
        <f t="shared" si="2"/>
        <v>-1.5631390593047079E-2</v>
      </c>
      <c r="G14" s="3">
        <f t="shared" si="3"/>
        <v>10593.081631249574</v>
      </c>
    </row>
    <row r="15" spans="1:7" x14ac:dyDescent="0.25">
      <c r="A15" s="5">
        <v>40209</v>
      </c>
      <c r="B15" s="3">
        <v>1455.82</v>
      </c>
      <c r="C15" s="2">
        <f t="shared" si="0"/>
        <v>1.4593554861730418E-2</v>
      </c>
      <c r="D15" s="3">
        <f t="shared" si="1"/>
        <v>15445.218922732525</v>
      </c>
      <c r="E15" s="3">
        <v>1563.87</v>
      </c>
      <c r="F15" s="2">
        <f t="shared" si="2"/>
        <v>1.5275848189360675E-2</v>
      </c>
      <c r="G15" s="3">
        <f t="shared" si="3"/>
        <v>10754.899938106048</v>
      </c>
    </row>
    <row r="16" spans="1:7" x14ac:dyDescent="0.25">
      <c r="A16" s="5">
        <v>40237</v>
      </c>
      <c r="B16" s="3">
        <v>1453.29</v>
      </c>
      <c r="C16" s="2">
        <f t="shared" si="0"/>
        <v>-1.7378522070036206E-3</v>
      </c>
      <c r="D16" s="3">
        <f t="shared" si="1"/>
        <v>15418.37741494</v>
      </c>
      <c r="E16" s="3">
        <v>1569.71</v>
      </c>
      <c r="F16" s="2">
        <f t="shared" si="2"/>
        <v>3.734325743188549E-3</v>
      </c>
      <c r="G16" s="3">
        <f t="shared" si="3"/>
        <v>10795.062237810334</v>
      </c>
    </row>
    <row r="17" spans="1:7" x14ac:dyDescent="0.25">
      <c r="A17" s="5">
        <v>40268</v>
      </c>
      <c r="B17" s="3">
        <v>1495.61</v>
      </c>
      <c r="C17" s="2">
        <f t="shared" si="0"/>
        <v>2.9120134315931301E-2</v>
      </c>
      <c r="D17" s="3">
        <f t="shared" si="1"/>
        <v>15867.362636196774</v>
      </c>
      <c r="E17" s="3">
        <v>1567.78</v>
      </c>
      <c r="F17" s="2">
        <f t="shared" si="2"/>
        <v>-1.2295264730428634E-3</v>
      </c>
      <c r="G17" s="3">
        <f t="shared" si="3"/>
        <v>10781.789423010801</v>
      </c>
    </row>
    <row r="18" spans="1:7" x14ac:dyDescent="0.25">
      <c r="A18" s="5">
        <v>40298</v>
      </c>
      <c r="B18" s="3">
        <v>1517.67</v>
      </c>
      <c r="C18" s="2">
        <f t="shared" si="0"/>
        <v>1.474983451568268E-2</v>
      </c>
      <c r="D18" s="3">
        <f t="shared" si="1"/>
        <v>16101.403609281004</v>
      </c>
      <c r="E18" s="3">
        <v>1584.1</v>
      </c>
      <c r="F18" s="2">
        <f t="shared" si="2"/>
        <v>1.0409623799257472E-2</v>
      </c>
      <c r="G18" s="3">
        <f t="shared" si="3"/>
        <v>10894.023794787157</v>
      </c>
    </row>
    <row r="19" spans="1:7" x14ac:dyDescent="0.25">
      <c r="A19" s="5">
        <v>40329</v>
      </c>
      <c r="B19" s="3">
        <v>1463.82</v>
      </c>
      <c r="C19" s="2">
        <f t="shared" si="0"/>
        <v>-3.5482021783391771E-2</v>
      </c>
      <c r="D19" s="3">
        <f t="shared" si="1"/>
        <v>15530.093255673313</v>
      </c>
      <c r="E19" s="3">
        <v>1597.43</v>
      </c>
      <c r="F19" s="2">
        <f t="shared" si="2"/>
        <v>8.4148727984345584E-3</v>
      </c>
      <c r="G19" s="3">
        <f t="shared" si="3"/>
        <v>10985.695619283411</v>
      </c>
    </row>
    <row r="20" spans="1:7" x14ac:dyDescent="0.25">
      <c r="A20" s="5">
        <v>40359</v>
      </c>
      <c r="B20" s="3">
        <v>1456.94</v>
      </c>
      <c r="C20" s="2">
        <f t="shared" si="0"/>
        <v>-4.7000314246286035E-3</v>
      </c>
      <c r="D20" s="3">
        <f t="shared" si="1"/>
        <v>15457.101329344236</v>
      </c>
      <c r="E20" s="3">
        <v>1622.48</v>
      </c>
      <c r="F20" s="2">
        <f t="shared" si="2"/>
        <v>1.56814383102859E-2</v>
      </c>
      <c r="G20" s="3">
        <f t="shared" si="3"/>
        <v>11157.967127432783</v>
      </c>
    </row>
    <row r="21" spans="1:7" x14ac:dyDescent="0.25">
      <c r="A21" s="5">
        <v>40390</v>
      </c>
      <c r="B21" s="3">
        <v>1489.36</v>
      </c>
      <c r="C21" s="2">
        <f t="shared" si="0"/>
        <v>2.2252117451645015E-2</v>
      </c>
      <c r="D21" s="3">
        <f t="shared" si="1"/>
        <v>15801.054563586782</v>
      </c>
      <c r="E21" s="3">
        <v>1639.79</v>
      </c>
      <c r="F21" s="2">
        <f t="shared" si="2"/>
        <v>1.0668852620679514E-2</v>
      </c>
      <c r="G21" s="3">
        <f t="shared" si="3"/>
        <v>11277.009834261749</v>
      </c>
    </row>
    <row r="22" spans="1:7" x14ac:dyDescent="0.25">
      <c r="A22" s="5">
        <v>40421</v>
      </c>
      <c r="B22" s="3">
        <v>1490.24</v>
      </c>
      <c r="C22" s="2">
        <f t="shared" si="0"/>
        <v>5.9085781812329152E-4</v>
      </c>
      <c r="D22" s="3">
        <f t="shared" si="1"/>
        <v>15810.39074021027</v>
      </c>
      <c r="E22" s="3">
        <v>1660.89</v>
      </c>
      <c r="F22" s="2">
        <f t="shared" si="2"/>
        <v>1.2867501326389474E-2</v>
      </c>
      <c r="G22" s="3">
        <f t="shared" si="3"/>
        <v>11422.11677326182</v>
      </c>
    </row>
    <row r="23" spans="1:7" x14ac:dyDescent="0.25">
      <c r="A23" s="5">
        <v>40451</v>
      </c>
      <c r="B23" s="3">
        <v>1516.83</v>
      </c>
      <c r="C23" s="2">
        <f t="shared" si="0"/>
        <v>1.784276358170489E-2</v>
      </c>
      <c r="D23" s="3">
        <f t="shared" si="1"/>
        <v>16092.491804322219</v>
      </c>
      <c r="E23" s="3">
        <v>1662.66</v>
      </c>
      <c r="F23" s="2">
        <f t="shared" si="2"/>
        <v>1.065693694344505E-3</v>
      </c>
      <c r="G23" s="3">
        <f t="shared" si="3"/>
        <v>11434.289251083152</v>
      </c>
    </row>
    <row r="24" spans="1:7" x14ac:dyDescent="0.25">
      <c r="A24" s="5">
        <v>40482</v>
      </c>
      <c r="B24" s="3">
        <v>1545.21</v>
      </c>
      <c r="C24" s="2">
        <f t="shared" si="0"/>
        <v>1.8710072981151571E-2</v>
      </c>
      <c r="D24" s="3">
        <f t="shared" si="1"/>
        <v>16393.583500429671</v>
      </c>
      <c r="E24" s="3">
        <v>1668.58</v>
      </c>
      <c r="F24" s="2">
        <f t="shared" si="2"/>
        <v>3.5605595852428173E-3</v>
      </c>
      <c r="G24" s="3">
        <f t="shared" si="3"/>
        <v>11475.001719276535</v>
      </c>
    </row>
    <row r="25" spans="1:7" x14ac:dyDescent="0.25">
      <c r="A25" s="5">
        <v>40512</v>
      </c>
      <c r="B25" s="3">
        <v>1545.6</v>
      </c>
      <c r="C25" s="2">
        <f t="shared" si="0"/>
        <v>2.5239287863776383E-4</v>
      </c>
      <c r="D25" s="3">
        <f t="shared" si="1"/>
        <v>16397.721124160533</v>
      </c>
      <c r="E25" s="3">
        <v>1658.99</v>
      </c>
      <c r="F25" s="2">
        <f t="shared" si="2"/>
        <v>-5.7474019825239919E-3</v>
      </c>
      <c r="G25" s="3">
        <f t="shared" si="3"/>
        <v>11409.050271645699</v>
      </c>
    </row>
    <row r="26" spans="1:7" x14ac:dyDescent="0.25">
      <c r="A26" s="5">
        <v>40543</v>
      </c>
      <c r="B26" s="3">
        <v>1573.37</v>
      </c>
      <c r="C26" s="2">
        <f t="shared" si="0"/>
        <v>1.7967132505176009E-2</v>
      </c>
      <c r="D26" s="3">
        <f t="shared" si="1"/>
        <v>16692.34115238125</v>
      </c>
      <c r="E26" s="3">
        <v>1641.1</v>
      </c>
      <c r="F26" s="2">
        <f t="shared" si="2"/>
        <v>-1.0783669582095201E-2</v>
      </c>
      <c r="G26" s="3">
        <f t="shared" si="3"/>
        <v>11286.018843270758</v>
      </c>
    </row>
    <row r="27" spans="1:7" x14ac:dyDescent="0.25">
      <c r="A27" s="5">
        <v>40574</v>
      </c>
      <c r="B27" s="3">
        <v>1611.88</v>
      </c>
      <c r="C27" s="2">
        <f t="shared" si="0"/>
        <v>2.4476124497098795E-2</v>
      </c>
      <c r="D27" s="3">
        <f t="shared" si="1"/>
        <v>17100.904972574979</v>
      </c>
      <c r="E27" s="3">
        <v>1643.01</v>
      </c>
      <c r="F27" s="2">
        <f t="shared" si="2"/>
        <v>1.1638535128877248E-3</v>
      </c>
      <c r="G27" s="3">
        <f t="shared" si="3"/>
        <v>11299.154115948017</v>
      </c>
    </row>
    <row r="28" spans="1:7" x14ac:dyDescent="0.25">
      <c r="A28" s="5">
        <v>40602</v>
      </c>
      <c r="B28" s="3">
        <v>1614.68</v>
      </c>
      <c r="C28" s="2">
        <f t="shared" si="0"/>
        <v>1.7371020175198648E-3</v>
      </c>
      <c r="D28" s="3">
        <f t="shared" si="1"/>
        <v>17130.610989104254</v>
      </c>
      <c r="E28" s="3">
        <v>1647.12</v>
      </c>
      <c r="F28" s="2">
        <f t="shared" si="2"/>
        <v>2.5015063815800875E-3</v>
      </c>
      <c r="G28" s="3">
        <f t="shared" si="3"/>
        <v>11327.419022075517</v>
      </c>
    </row>
    <row r="29" spans="1:7" x14ac:dyDescent="0.25">
      <c r="A29" s="5">
        <v>40633</v>
      </c>
      <c r="B29" s="3">
        <v>1612.4</v>
      </c>
      <c r="C29" s="2">
        <f t="shared" si="0"/>
        <v>-1.4120444917877784E-3</v>
      </c>
      <c r="D29" s="3">
        <f t="shared" si="1"/>
        <v>17106.42180421613</v>
      </c>
      <c r="E29" s="3">
        <v>1648.03</v>
      </c>
      <c r="F29" s="2">
        <f t="shared" si="2"/>
        <v>5.5247947933367847E-4</v>
      </c>
      <c r="G29" s="3">
        <f t="shared" si="3"/>
        <v>11333.677188639027</v>
      </c>
    </row>
    <row r="30" spans="1:7" x14ac:dyDescent="0.25">
      <c r="A30" s="5">
        <v>40663</v>
      </c>
      <c r="B30" s="3">
        <v>1621.12</v>
      </c>
      <c r="C30" s="2">
        <f t="shared" si="0"/>
        <v>5.4080873232447146E-3</v>
      </c>
      <c r="D30" s="3">
        <f t="shared" si="1"/>
        <v>17198.934827121589</v>
      </c>
      <c r="E30" s="3">
        <v>1668.95</v>
      </c>
      <c r="F30" s="2">
        <f t="shared" si="2"/>
        <v>1.2693943678209862E-2</v>
      </c>
      <c r="G30" s="3">
        <f t="shared" si="3"/>
        <v>11477.546248538623</v>
      </c>
    </row>
    <row r="31" spans="1:7" x14ac:dyDescent="0.25">
      <c r="A31" s="5">
        <v>40694</v>
      </c>
      <c r="B31" s="3">
        <v>1614.52</v>
      </c>
      <c r="C31" s="2">
        <f t="shared" si="0"/>
        <v>-4.0712593762336491E-3</v>
      </c>
      <c r="D31" s="3">
        <f t="shared" si="1"/>
        <v>17128.913502445441</v>
      </c>
      <c r="E31" s="3">
        <v>1690.73</v>
      </c>
      <c r="F31" s="2">
        <f t="shared" si="2"/>
        <v>1.3050121333772813E-2</v>
      </c>
      <c r="G31" s="3">
        <f t="shared" si="3"/>
        <v>11627.329619696042</v>
      </c>
    </row>
    <row r="32" spans="1:7" x14ac:dyDescent="0.25">
      <c r="A32" s="5">
        <v>40724</v>
      </c>
      <c r="B32" s="3">
        <v>1604.03</v>
      </c>
      <c r="C32" s="2">
        <f t="shared" si="0"/>
        <v>-6.4972871193915704E-3</v>
      </c>
      <c r="D32" s="3">
        <f t="shared" si="1"/>
        <v>17017.622033376829</v>
      </c>
      <c r="E32" s="3">
        <v>1685.78</v>
      </c>
      <c r="F32" s="2">
        <f t="shared" si="2"/>
        <v>-2.9277294423118994E-3</v>
      </c>
      <c r="G32" s="3">
        <f t="shared" si="3"/>
        <v>11593.287944432992</v>
      </c>
    </row>
    <row r="33" spans="1:7" x14ac:dyDescent="0.25">
      <c r="A33" s="5">
        <v>40755</v>
      </c>
      <c r="B33" s="3">
        <v>1605.87</v>
      </c>
      <c r="C33" s="2">
        <f t="shared" si="0"/>
        <v>1.1471107148868231E-3</v>
      </c>
      <c r="D33" s="3">
        <f t="shared" si="1"/>
        <v>17037.143129953209</v>
      </c>
      <c r="E33" s="3">
        <v>1712.53</v>
      </c>
      <c r="F33" s="2">
        <f t="shared" si="2"/>
        <v>1.5868025483752435E-2</v>
      </c>
      <c r="G33" s="3">
        <f t="shared" si="3"/>
        <v>11777.250532975735</v>
      </c>
    </row>
    <row r="34" spans="1:7" x14ac:dyDescent="0.25">
      <c r="A34" s="5">
        <v>40786</v>
      </c>
      <c r="B34" s="3">
        <v>1527.1</v>
      </c>
      <c r="C34" s="2">
        <f t="shared" si="0"/>
        <v>-4.9051293068554713E-2</v>
      </c>
      <c r="D34" s="3">
        <f t="shared" si="1"/>
        <v>16201.449229234961</v>
      </c>
      <c r="E34" s="3">
        <v>1737.55</v>
      </c>
      <c r="F34" s="2">
        <f t="shared" si="2"/>
        <v>1.4609963037143903E-2</v>
      </c>
      <c r="G34" s="3">
        <f t="shared" si="3"/>
        <v>11949.315727941694</v>
      </c>
    </row>
    <row r="35" spans="1:7" x14ac:dyDescent="0.25">
      <c r="A35" s="5">
        <v>40816</v>
      </c>
      <c r="B35" s="3">
        <v>1527.06</v>
      </c>
      <c r="C35" s="2">
        <f t="shared" si="0"/>
        <v>-2.6193438543598013E-5</v>
      </c>
      <c r="D35" s="3">
        <f t="shared" si="1"/>
        <v>16201.024857570257</v>
      </c>
      <c r="E35" s="3">
        <v>1750.19</v>
      </c>
      <c r="F35" s="2">
        <f t="shared" si="2"/>
        <v>7.274610802566972E-3</v>
      </c>
      <c r="G35" s="3">
        <f t="shared" si="3"/>
        <v>12036.242349219461</v>
      </c>
    </row>
    <row r="36" spans="1:7" x14ac:dyDescent="0.25">
      <c r="A36" s="5">
        <v>40847</v>
      </c>
      <c r="B36" s="3">
        <v>1593.44</v>
      </c>
      <c r="C36" s="2">
        <f t="shared" si="0"/>
        <v>4.3469149869684198E-2</v>
      </c>
      <c r="D36" s="3">
        <f t="shared" si="1"/>
        <v>16905.269635146458</v>
      </c>
      <c r="E36" s="3">
        <v>1752.07</v>
      </c>
      <c r="F36" s="2">
        <f t="shared" si="2"/>
        <v>1.0741690902129619E-3</v>
      </c>
      <c r="G36" s="3">
        <f t="shared" si="3"/>
        <v>12049.171308713305</v>
      </c>
    </row>
    <row r="37" spans="1:7" x14ac:dyDescent="0.25">
      <c r="A37" s="5">
        <v>40877</v>
      </c>
      <c r="B37" s="3">
        <v>1572.05</v>
      </c>
      <c r="C37" s="2">
        <f t="shared" si="0"/>
        <v>-1.3423787528868414E-2</v>
      </c>
      <c r="D37" s="3">
        <f t="shared" si="1"/>
        <v>16678.336887446021</v>
      </c>
      <c r="E37" s="3">
        <v>1750.55</v>
      </c>
      <c r="F37" s="2">
        <f t="shared" si="2"/>
        <v>-8.6754524647991715E-4</v>
      </c>
      <c r="G37" s="3">
        <f t="shared" si="3"/>
        <v>12038.718107420409</v>
      </c>
    </row>
    <row r="38" spans="1:7" x14ac:dyDescent="0.25">
      <c r="A38" s="5">
        <v>40908</v>
      </c>
      <c r="B38" s="3">
        <v>1583.14</v>
      </c>
      <c r="C38" s="2">
        <f t="shared" si="0"/>
        <v>7.0544829999046321E-3</v>
      </c>
      <c r="D38" s="3">
        <f t="shared" si="1"/>
        <v>16795.993931485191</v>
      </c>
      <c r="E38" s="3">
        <v>1769.79</v>
      </c>
      <c r="F38" s="2">
        <f t="shared" si="2"/>
        <v>1.0990831452971861E-2</v>
      </c>
      <c r="G38" s="3">
        <f t="shared" si="3"/>
        <v>12171.033629048907</v>
      </c>
    </row>
    <row r="39" spans="1:7" x14ac:dyDescent="0.25">
      <c r="A39" s="5">
        <v>40939</v>
      </c>
      <c r="B39" s="3">
        <v>1628.92</v>
      </c>
      <c r="C39" s="2">
        <f t="shared" si="0"/>
        <v>2.8917215154692588E-2</v>
      </c>
      <c r="D39" s="3">
        <f t="shared" si="1"/>
        <v>17281.687301738861</v>
      </c>
      <c r="E39" s="3">
        <v>1785.33</v>
      </c>
      <c r="F39" s="2">
        <f t="shared" si="2"/>
        <v>8.7807027952468975E-3</v>
      </c>
      <c r="G39" s="3">
        <f t="shared" si="3"/>
        <v>12277.903858056541</v>
      </c>
    </row>
    <row r="40" spans="1:7" x14ac:dyDescent="0.25">
      <c r="A40" s="5">
        <v>40968</v>
      </c>
      <c r="B40" s="3">
        <v>1640.88</v>
      </c>
      <c r="C40" s="2">
        <f t="shared" si="0"/>
        <v>7.3422881418363506E-3</v>
      </c>
      <c r="D40" s="3">
        <f t="shared" si="1"/>
        <v>17408.574429485343</v>
      </c>
      <c r="E40" s="3">
        <v>1784.92</v>
      </c>
      <c r="F40" s="2">
        <f t="shared" si="2"/>
        <v>-2.2964942055525572E-4</v>
      </c>
      <c r="G40" s="3">
        <f t="shared" si="3"/>
        <v>12275.084244549906</v>
      </c>
    </row>
    <row r="41" spans="1:7" x14ac:dyDescent="0.25">
      <c r="A41" s="5">
        <v>40999</v>
      </c>
      <c r="B41" s="3">
        <v>1652.36</v>
      </c>
      <c r="C41" s="2">
        <f t="shared" si="0"/>
        <v>6.9962459168249058E-3</v>
      </c>
      <c r="D41" s="3">
        <f t="shared" si="1"/>
        <v>17530.369097255374</v>
      </c>
      <c r="E41" s="3">
        <v>1775.14</v>
      </c>
      <c r="F41" s="2">
        <f t="shared" si="2"/>
        <v>-5.4792371646907867E-3</v>
      </c>
      <c r="G41" s="3">
        <f t="shared" si="3"/>
        <v>12207.826146757458</v>
      </c>
    </row>
    <row r="42" spans="1:7" x14ac:dyDescent="0.25">
      <c r="A42" s="5">
        <v>41029</v>
      </c>
      <c r="B42" s="3">
        <v>1663.77</v>
      </c>
      <c r="C42" s="2">
        <f t="shared" si="0"/>
        <v>6.9052748795661589E-3</v>
      </c>
      <c r="D42" s="3">
        <f t="shared" si="1"/>
        <v>17651.421114612174</v>
      </c>
      <c r="E42" s="3">
        <v>1794.82</v>
      </c>
      <c r="F42" s="2">
        <f t="shared" si="2"/>
        <v>1.1086449519474462E-2</v>
      </c>
      <c r="G42" s="3">
        <f t="shared" si="3"/>
        <v>12343.167595076004</v>
      </c>
    </row>
    <row r="43" spans="1:7" x14ac:dyDescent="0.25">
      <c r="A43" s="5">
        <v>41060</v>
      </c>
      <c r="B43" s="3">
        <v>1643.39</v>
      </c>
      <c r="C43" s="2">
        <f t="shared" si="0"/>
        <v>-1.2249289264742003E-2</v>
      </c>
      <c r="D43" s="3">
        <f t="shared" si="1"/>
        <v>17435.203751445515</v>
      </c>
      <c r="E43" s="3">
        <v>1811.06</v>
      </c>
      <c r="F43" s="2">
        <f t="shared" si="2"/>
        <v>9.048261106963329E-3</v>
      </c>
      <c r="G43" s="3">
        <f t="shared" si="3"/>
        <v>12454.851798363259</v>
      </c>
    </row>
    <row r="44" spans="1:7" x14ac:dyDescent="0.25">
      <c r="A44" s="5">
        <v>41090</v>
      </c>
      <c r="B44" s="3">
        <v>1660.49</v>
      </c>
      <c r="C44" s="2">
        <f t="shared" si="0"/>
        <v>1.0405320709022226E-2</v>
      </c>
      <c r="D44" s="3">
        <f t="shared" si="1"/>
        <v>17616.622638106452</v>
      </c>
      <c r="E44" s="3">
        <v>1811.77</v>
      </c>
      <c r="F44" s="2">
        <f t="shared" si="2"/>
        <v>3.9203560345879573E-4</v>
      </c>
      <c r="G44" s="3">
        <f t="shared" si="3"/>
        <v>12459.73454370402</v>
      </c>
    </row>
    <row r="45" spans="1:7" x14ac:dyDescent="0.25">
      <c r="A45" s="5">
        <v>41121</v>
      </c>
      <c r="B45" s="3">
        <v>1686.93</v>
      </c>
      <c r="C45" s="2">
        <f t="shared" si="0"/>
        <v>1.5923010677571181E-2</v>
      </c>
      <c r="D45" s="3">
        <f t="shared" si="1"/>
        <v>17897.132308475764</v>
      </c>
      <c r="E45" s="3">
        <v>1836.76</v>
      </c>
      <c r="F45" s="2">
        <f t="shared" si="2"/>
        <v>1.3793141513547491E-2</v>
      </c>
      <c r="G45" s="3">
        <f t="shared" si="3"/>
        <v>12631.593425486566</v>
      </c>
    </row>
    <row r="46" spans="1:7" x14ac:dyDescent="0.25">
      <c r="A46" s="5">
        <v>41152</v>
      </c>
      <c r="B46" s="3">
        <v>1708.55</v>
      </c>
      <c r="C46" s="2">
        <f t="shared" si="0"/>
        <v>1.2816180872946559E-2</v>
      </c>
      <c r="D46" s="3">
        <f t="shared" si="1"/>
        <v>18126.505193248246</v>
      </c>
      <c r="E46" s="3">
        <v>1837.96</v>
      </c>
      <c r="F46" s="2">
        <f t="shared" si="2"/>
        <v>6.5332433197595741E-4</v>
      </c>
      <c r="G46" s="3">
        <f t="shared" si="3"/>
        <v>12639.845952823063</v>
      </c>
    </row>
    <row r="47" spans="1:7" x14ac:dyDescent="0.25">
      <c r="A47" s="5">
        <v>41182</v>
      </c>
      <c r="B47" s="3">
        <v>1728.59</v>
      </c>
      <c r="C47" s="2">
        <f t="shared" si="0"/>
        <v>1.1729244095870728E-2</v>
      </c>
      <c r="D47" s="3">
        <f t="shared" si="1"/>
        <v>18339.115397264923</v>
      </c>
      <c r="E47" s="3">
        <v>1840.49</v>
      </c>
      <c r="F47" s="2">
        <f t="shared" si="2"/>
        <v>1.3765261485561009E-3</v>
      </c>
      <c r="G47" s="3">
        <f t="shared" si="3"/>
        <v>12657.245031290846</v>
      </c>
    </row>
    <row r="48" spans="1:7" x14ac:dyDescent="0.25">
      <c r="A48" s="5">
        <v>41213</v>
      </c>
      <c r="B48" s="3">
        <v>1729.62</v>
      </c>
      <c r="C48" s="2">
        <f t="shared" si="0"/>
        <v>5.9586136677869384E-4</v>
      </c>
      <c r="D48" s="3">
        <f t="shared" si="1"/>
        <v>18350.042967631049</v>
      </c>
      <c r="E48" s="3">
        <v>1844.11</v>
      </c>
      <c r="F48" s="2">
        <f t="shared" si="2"/>
        <v>1.9668675189759011E-3</v>
      </c>
      <c r="G48" s="3">
        <f t="shared" si="3"/>
        <v>12682.14015542261</v>
      </c>
    </row>
    <row r="49" spans="1:7" x14ac:dyDescent="0.25">
      <c r="A49" s="5">
        <v>41243</v>
      </c>
      <c r="B49" s="3">
        <v>1730.91</v>
      </c>
      <c r="C49" s="2">
        <f t="shared" si="0"/>
        <v>7.4582856349958426E-4</v>
      </c>
      <c r="D49" s="3">
        <f t="shared" si="1"/>
        <v>18363.728953817754</v>
      </c>
      <c r="E49" s="3">
        <v>1847.02</v>
      </c>
      <c r="F49" s="2">
        <f t="shared" si="2"/>
        <v>1.5779969741502864E-3</v>
      </c>
      <c r="G49" s="3">
        <f t="shared" si="3"/>
        <v>12702.152534213617</v>
      </c>
    </row>
    <row r="50" spans="1:7" x14ac:dyDescent="0.25">
      <c r="A50" s="5">
        <v>41274</v>
      </c>
      <c r="B50" s="3">
        <v>1749.54</v>
      </c>
      <c r="C50" s="2">
        <f t="shared" si="0"/>
        <v>1.0763124599199259E-2</v>
      </c>
      <c r="D50" s="3">
        <f t="shared" si="1"/>
        <v>18561.380056653616</v>
      </c>
      <c r="E50" s="3">
        <v>1844.39</v>
      </c>
      <c r="F50" s="2">
        <f t="shared" si="2"/>
        <v>-1.4239152797478338E-3</v>
      </c>
      <c r="G50" s="3">
        <f t="shared" si="3"/>
        <v>12684.065745134463</v>
      </c>
    </row>
    <row r="51" spans="1:7" x14ac:dyDescent="0.25">
      <c r="A51" s="5">
        <v>41305</v>
      </c>
      <c r="B51" s="3">
        <v>1770.72</v>
      </c>
      <c r="C51" s="2">
        <f t="shared" si="0"/>
        <v>1.2106039301759353E-2</v>
      </c>
      <c r="D51" s="3">
        <f t="shared" si="1"/>
        <v>18786.084853114357</v>
      </c>
      <c r="E51" s="3">
        <v>1831.49</v>
      </c>
      <c r="F51" s="2">
        <f t="shared" si="2"/>
        <v>-6.9941823583949958E-3</v>
      </c>
      <c r="G51" s="3">
        <f t="shared" si="3"/>
        <v>12595.351076267121</v>
      </c>
    </row>
    <row r="52" spans="1:7" x14ac:dyDescent="0.25">
      <c r="A52" s="5">
        <v>41333</v>
      </c>
      <c r="B52" s="3">
        <v>1772.32</v>
      </c>
      <c r="C52" s="2">
        <f t="shared" si="0"/>
        <v>9.0358724134809165E-4</v>
      </c>
      <c r="D52" s="3">
        <f t="shared" si="1"/>
        <v>18803.059719702513</v>
      </c>
      <c r="E52" s="3">
        <v>1840.67</v>
      </c>
      <c r="F52" s="2">
        <f t="shared" si="2"/>
        <v>5.0123123795380309E-3</v>
      </c>
      <c r="G52" s="3">
        <f t="shared" si="3"/>
        <v>12658.482910391323</v>
      </c>
    </row>
    <row r="53" spans="1:7" x14ac:dyDescent="0.25">
      <c r="A53" s="5">
        <v>41364</v>
      </c>
      <c r="B53" s="3">
        <v>1786.77</v>
      </c>
      <c r="C53" s="2">
        <f t="shared" si="0"/>
        <v>8.153155186422234E-3</v>
      </c>
      <c r="D53" s="3">
        <f t="shared" si="1"/>
        <v>18956.363983576812</v>
      </c>
      <c r="E53" s="3">
        <v>1842.14</v>
      </c>
      <c r="F53" s="2">
        <f t="shared" si="2"/>
        <v>7.9862224081450606E-4</v>
      </c>
      <c r="G53" s="3">
        <f t="shared" si="3"/>
        <v>12668.592256378532</v>
      </c>
    </row>
    <row r="54" spans="1:7" x14ac:dyDescent="0.25">
      <c r="A54" s="5">
        <v>41394</v>
      </c>
      <c r="B54" s="3">
        <v>1797.28</v>
      </c>
      <c r="C54" s="2">
        <f t="shared" si="0"/>
        <v>5.8821224891842938E-3</v>
      </c>
      <c r="D54" s="3">
        <f t="shared" si="1"/>
        <v>19067.867638477772</v>
      </c>
      <c r="E54" s="3">
        <v>1860.78</v>
      </c>
      <c r="F54" s="2">
        <f t="shared" si="2"/>
        <v>1.0118666333720494E-2</v>
      </c>
      <c r="G54" s="3">
        <f t="shared" si="3"/>
        <v>12796.781514338782</v>
      </c>
    </row>
    <row r="55" spans="1:7" x14ac:dyDescent="0.25">
      <c r="A55" s="5">
        <v>41425</v>
      </c>
      <c r="B55" s="3">
        <v>1799.41</v>
      </c>
      <c r="C55" s="2">
        <f t="shared" si="0"/>
        <v>1.1851241876614793E-3</v>
      </c>
      <c r="D55" s="3">
        <f t="shared" si="1"/>
        <v>19090.465429623258</v>
      </c>
      <c r="E55" s="3">
        <v>1827.58</v>
      </c>
      <c r="F55" s="2">
        <f t="shared" si="2"/>
        <v>-1.7841980244843625E-2</v>
      </c>
      <c r="G55" s="3">
        <f t="shared" si="3"/>
        <v>12568.461591362369</v>
      </c>
    </row>
    <row r="56" spans="1:7" x14ac:dyDescent="0.25">
      <c r="A56" s="5">
        <v>41455</v>
      </c>
      <c r="B56" s="3">
        <v>1783.36</v>
      </c>
      <c r="C56" s="2">
        <f t="shared" si="0"/>
        <v>-8.9195903101573215E-3</v>
      </c>
      <c r="D56" s="3">
        <f t="shared" si="1"/>
        <v>18920.186299160796</v>
      </c>
      <c r="E56" s="3">
        <v>1799.31</v>
      </c>
      <c r="F56" s="2">
        <f t="shared" si="2"/>
        <v>-1.546854310071244E-2</v>
      </c>
      <c r="G56" s="3">
        <f t="shared" si="3"/>
        <v>12374.045801526732</v>
      </c>
    </row>
    <row r="57" spans="1:7" x14ac:dyDescent="0.25">
      <c r="A57" s="5">
        <v>41486</v>
      </c>
      <c r="B57" s="3">
        <v>1805.58</v>
      </c>
      <c r="C57" s="2">
        <f t="shared" si="0"/>
        <v>1.2459626771936128E-2</v>
      </c>
      <c r="D57" s="3">
        <f t="shared" si="1"/>
        <v>19155.924758903839</v>
      </c>
      <c r="E57" s="3">
        <v>1801.77</v>
      </c>
      <c r="F57" s="2">
        <f t="shared" si="2"/>
        <v>1.3671907564567487E-3</v>
      </c>
      <c r="G57" s="3">
        <f t="shared" si="3"/>
        <v>12390.963482566553</v>
      </c>
    </row>
    <row r="58" spans="1:7" x14ac:dyDescent="0.25">
      <c r="A58" s="5">
        <v>41517</v>
      </c>
      <c r="B58" s="3">
        <v>1801.56</v>
      </c>
      <c r="C58" s="2">
        <f t="shared" si="0"/>
        <v>-2.2264313960057569E-3</v>
      </c>
      <c r="D58" s="3">
        <f t="shared" si="1"/>
        <v>19113.275406601089</v>
      </c>
      <c r="E58" s="3">
        <v>1792.56</v>
      </c>
      <c r="F58" s="2">
        <f t="shared" si="2"/>
        <v>-5.1116402204499645E-3</v>
      </c>
      <c r="G58" s="3">
        <f t="shared" si="3"/>
        <v>12327.625335258939</v>
      </c>
    </row>
    <row r="59" spans="1:7" x14ac:dyDescent="0.25">
      <c r="A59" s="5">
        <v>41547</v>
      </c>
      <c r="B59" s="3">
        <v>1804.25</v>
      </c>
      <c r="C59" s="2">
        <f t="shared" si="0"/>
        <v>1.4931503807811275E-3</v>
      </c>
      <c r="D59" s="3">
        <f t="shared" si="1"/>
        <v>19141.81440105243</v>
      </c>
      <c r="E59" s="3">
        <v>1809.53</v>
      </c>
      <c r="F59" s="2">
        <f t="shared" si="2"/>
        <v>9.4669076627840187E-3</v>
      </c>
      <c r="G59" s="3">
        <f t="shared" si="3"/>
        <v>12444.329826009232</v>
      </c>
    </row>
    <row r="60" spans="1:7" x14ac:dyDescent="0.25">
      <c r="A60" s="5">
        <v>41578</v>
      </c>
      <c r="B60" s="3">
        <v>1819.72</v>
      </c>
      <c r="C60" s="2">
        <f t="shared" si="0"/>
        <v>8.5741998060135938E-3</v>
      </c>
      <c r="D60" s="3">
        <f t="shared" si="1"/>
        <v>19305.940142376683</v>
      </c>
      <c r="E60" s="3">
        <v>1824.16</v>
      </c>
      <c r="F60" s="2">
        <f t="shared" si="2"/>
        <v>8.0849723408842333E-3</v>
      </c>
      <c r="G60" s="3">
        <f t="shared" si="3"/>
        <v>12544.941888453357</v>
      </c>
    </row>
    <row r="61" spans="1:7" x14ac:dyDescent="0.25">
      <c r="A61" s="5">
        <v>41608</v>
      </c>
      <c r="B61" s="3">
        <v>1829.45</v>
      </c>
      <c r="C61" s="2">
        <f t="shared" si="0"/>
        <v>5.3469764579165968E-3</v>
      </c>
      <c r="D61" s="3">
        <f t="shared" si="1"/>
        <v>19409.168549815917</v>
      </c>
      <c r="E61" s="3">
        <v>1817.33</v>
      </c>
      <c r="F61" s="2">
        <f t="shared" si="2"/>
        <v>-3.7441891062188759E-3</v>
      </c>
      <c r="G61" s="3">
        <f t="shared" si="3"/>
        <v>12497.971253696462</v>
      </c>
    </row>
    <row r="62" spans="1:7" x14ac:dyDescent="0.25">
      <c r="A62" s="5">
        <v>41639</v>
      </c>
      <c r="B62" s="3">
        <v>1837.45</v>
      </c>
      <c r="C62" s="2">
        <f t="shared" si="0"/>
        <v>4.3728989587035194E-3</v>
      </c>
      <c r="D62" s="3">
        <f t="shared" si="1"/>
        <v>19494.042882756708</v>
      </c>
      <c r="E62" s="3">
        <v>1807.06</v>
      </c>
      <c r="F62" s="2">
        <f t="shared" si="2"/>
        <v>-5.6511475626330743E-3</v>
      </c>
      <c r="G62" s="3">
        <f t="shared" si="3"/>
        <v>12427.343373908277</v>
      </c>
    </row>
    <row r="63" spans="1:7" x14ac:dyDescent="0.25">
      <c r="A63" s="5">
        <v>41670</v>
      </c>
      <c r="B63" s="3">
        <v>1848.78</v>
      </c>
      <c r="C63" s="2">
        <f t="shared" si="0"/>
        <v>6.1661541810660303E-3</v>
      </c>
      <c r="D63" s="3">
        <f t="shared" si="1"/>
        <v>19614.246156784098</v>
      </c>
      <c r="E63" s="3">
        <v>1833.76</v>
      </c>
      <c r="F63" s="2">
        <f t="shared" si="2"/>
        <v>1.4775381005611266E-2</v>
      </c>
      <c r="G63" s="3">
        <f t="shared" si="3"/>
        <v>12610.962107145331</v>
      </c>
    </row>
    <row r="64" spans="1:7" x14ac:dyDescent="0.25">
      <c r="A64" s="5">
        <v>41698</v>
      </c>
      <c r="B64" s="3">
        <v>1849.73</v>
      </c>
      <c r="C64" s="2">
        <f t="shared" si="0"/>
        <v>5.1385237832524133E-4</v>
      </c>
      <c r="D64" s="3">
        <f t="shared" si="1"/>
        <v>19624.324983820818</v>
      </c>
      <c r="E64" s="3">
        <v>1843.51</v>
      </c>
      <c r="F64" s="2">
        <f t="shared" si="2"/>
        <v>5.3169444202076921E-3</v>
      </c>
      <c r="G64" s="3">
        <f t="shared" si="3"/>
        <v>12678.013891754368</v>
      </c>
    </row>
    <row r="65" spans="1:7" x14ac:dyDescent="0.25">
      <c r="A65" s="5">
        <v>41729</v>
      </c>
      <c r="B65" s="3">
        <v>1855.96</v>
      </c>
      <c r="C65" s="2">
        <f t="shared" si="0"/>
        <v>3.3680591221421086E-3</v>
      </c>
      <c r="D65" s="3">
        <f t="shared" si="1"/>
        <v>19690.420870598457</v>
      </c>
      <c r="E65" s="3">
        <v>1840.37</v>
      </c>
      <c r="F65" s="2">
        <f t="shared" si="2"/>
        <v>-1.7032725615809818E-3</v>
      </c>
      <c r="G65" s="3">
        <f t="shared" si="3"/>
        <v>12656.4197785572</v>
      </c>
    </row>
    <row r="66" spans="1:7" x14ac:dyDescent="0.25">
      <c r="A66" s="5">
        <v>41759</v>
      </c>
      <c r="B66" s="3">
        <v>1858.42</v>
      </c>
      <c r="C66" s="2">
        <f t="shared" si="0"/>
        <v>1.3254596004224073E-3</v>
      </c>
      <c r="D66" s="3">
        <f t="shared" si="1"/>
        <v>19716.519727977749</v>
      </c>
      <c r="E66" s="3">
        <v>1855.9</v>
      </c>
      <c r="F66" s="2">
        <f t="shared" si="2"/>
        <v>8.4385205148964637E-3</v>
      </c>
      <c r="G66" s="3">
        <f t="shared" si="3"/>
        <v>12763.221236503696</v>
      </c>
    </row>
    <row r="67" spans="1:7" x14ac:dyDescent="0.25">
      <c r="A67" s="5">
        <v>41790</v>
      </c>
      <c r="B67" s="3">
        <v>1872.56</v>
      </c>
      <c r="C67" s="2">
        <f t="shared" ref="C67:C130" si="4">B67/B66-1</f>
        <v>7.6086137686852684E-3</v>
      </c>
      <c r="D67" s="3">
        <f t="shared" ref="D67:D130" si="5">D66*(1+C67)</f>
        <v>19866.535111450597</v>
      </c>
      <c r="E67" s="3">
        <v>1877.03</v>
      </c>
      <c r="F67" s="2">
        <f t="shared" ref="F67:F130" si="6">E67/E66-1</f>
        <v>1.1385311708604906E-2</v>
      </c>
      <c r="G67" s="3">
        <f t="shared" ref="G67:G130" si="7">G66*(1+F67)</f>
        <v>12908.534488687175</v>
      </c>
    </row>
    <row r="68" spans="1:7" x14ac:dyDescent="0.25">
      <c r="A68" s="5">
        <v>41820</v>
      </c>
      <c r="B68" s="3">
        <v>1882.93</v>
      </c>
      <c r="C68" s="2">
        <f t="shared" si="4"/>
        <v>5.5378732857693791E-3</v>
      </c>
      <c r="D68" s="3">
        <f t="shared" si="5"/>
        <v>19976.553465525099</v>
      </c>
      <c r="E68" s="3">
        <v>1878</v>
      </c>
      <c r="F68" s="2">
        <f t="shared" si="6"/>
        <v>5.1677383952308809E-4</v>
      </c>
      <c r="G68" s="3">
        <f t="shared" si="7"/>
        <v>12915.205281617511</v>
      </c>
    </row>
    <row r="69" spans="1:7" x14ac:dyDescent="0.25">
      <c r="A69" s="5">
        <v>41851</v>
      </c>
      <c r="B69" s="3">
        <v>1878.14</v>
      </c>
      <c r="C69" s="2">
        <f t="shared" si="4"/>
        <v>-2.5439076333161337E-3</v>
      </c>
      <c r="D69" s="3">
        <f t="shared" si="5"/>
        <v>19925.734958676803</v>
      </c>
      <c r="E69" s="3">
        <v>1873.29</v>
      </c>
      <c r="F69" s="2">
        <f t="shared" si="6"/>
        <v>-2.5079872204473164E-3</v>
      </c>
      <c r="G69" s="3">
        <f t="shared" si="7"/>
        <v>12882.814111821761</v>
      </c>
    </row>
    <row r="70" spans="1:7" x14ac:dyDescent="0.25">
      <c r="A70" s="5">
        <v>41882</v>
      </c>
      <c r="B70" s="3">
        <v>1882.57</v>
      </c>
      <c r="C70" s="2">
        <f t="shared" si="4"/>
        <v>2.3587166025960116E-3</v>
      </c>
      <c r="D70" s="3">
        <f t="shared" si="5"/>
        <v>19972.734120542762</v>
      </c>
      <c r="E70" s="3">
        <v>1893.97</v>
      </c>
      <c r="F70" s="2">
        <f t="shared" si="6"/>
        <v>1.1039401267289195E-2</v>
      </c>
      <c r="G70" s="3">
        <f t="shared" si="7"/>
        <v>13025.032666254057</v>
      </c>
    </row>
    <row r="71" spans="1:7" x14ac:dyDescent="0.25">
      <c r="A71" s="5">
        <v>41912</v>
      </c>
      <c r="B71" s="3">
        <v>1864.41</v>
      </c>
      <c r="C71" s="2">
        <f t="shared" si="4"/>
        <v>-9.6463876509239599E-3</v>
      </c>
      <c r="D71" s="3">
        <f t="shared" si="5"/>
        <v>19780.069384767172</v>
      </c>
      <c r="E71" s="3">
        <v>1881.11</v>
      </c>
      <c r="F71" s="2">
        <f t="shared" si="6"/>
        <v>-6.7899702740804591E-3</v>
      </c>
      <c r="G71" s="3">
        <f t="shared" si="7"/>
        <v>12936.593081631265</v>
      </c>
    </row>
    <row r="72" spans="1:7" x14ac:dyDescent="0.25">
      <c r="A72" s="5">
        <v>41943</v>
      </c>
      <c r="B72" s="3">
        <v>1875.78</v>
      </c>
      <c r="C72" s="2">
        <f t="shared" si="4"/>
        <v>6.0984440117783922E-3</v>
      </c>
      <c r="D72" s="3">
        <f t="shared" si="5"/>
        <v>19900.697030459265</v>
      </c>
      <c r="E72" s="3">
        <v>1899.6</v>
      </c>
      <c r="F72" s="2">
        <f t="shared" si="6"/>
        <v>9.8293029115787967E-3</v>
      </c>
      <c r="G72" s="3">
        <f t="shared" si="7"/>
        <v>13063.750773674454</v>
      </c>
    </row>
    <row r="73" spans="1:7" x14ac:dyDescent="0.25">
      <c r="A73" s="5">
        <v>41973</v>
      </c>
      <c r="B73" s="3">
        <v>1882.56</v>
      </c>
      <c r="C73" s="2">
        <f t="shared" si="4"/>
        <v>3.6144963695101673E-3</v>
      </c>
      <c r="D73" s="3">
        <f t="shared" si="5"/>
        <v>19972.628027626582</v>
      </c>
      <c r="E73" s="3">
        <v>1913.08</v>
      </c>
      <c r="F73" s="2">
        <f t="shared" si="6"/>
        <v>7.0962307854285367E-3</v>
      </c>
      <c r="G73" s="3">
        <f t="shared" si="7"/>
        <v>13156.454164087769</v>
      </c>
    </row>
    <row r="74" spans="1:7" x14ac:dyDescent="0.25">
      <c r="A74" s="5">
        <v>42004</v>
      </c>
      <c r="B74" s="3">
        <v>1855.67</v>
      </c>
      <c r="C74" s="2">
        <f t="shared" si="4"/>
        <v>-1.4283741288458218E-2</v>
      </c>
      <c r="D74" s="3">
        <f t="shared" si="5"/>
        <v>19687.344176029354</v>
      </c>
      <c r="E74" s="3">
        <v>1914.87</v>
      </c>
      <c r="F74" s="2">
        <f t="shared" si="6"/>
        <v>9.3566395550626069E-4</v>
      </c>
      <c r="G74" s="3">
        <f t="shared" si="7"/>
        <v>13168.764184031375</v>
      </c>
    </row>
    <row r="75" spans="1:7" x14ac:dyDescent="0.25">
      <c r="A75" s="5">
        <v>42035</v>
      </c>
      <c r="B75" s="3">
        <v>1859.43</v>
      </c>
      <c r="C75" s="2">
        <f t="shared" si="4"/>
        <v>2.0262223347902175E-3</v>
      </c>
      <c r="D75" s="3">
        <f t="shared" si="5"/>
        <v>19727.235112511527</v>
      </c>
      <c r="E75" s="3">
        <v>1955.02</v>
      </c>
      <c r="F75" s="2">
        <f t="shared" si="6"/>
        <v>2.0967480821152407E-2</v>
      </c>
      <c r="G75" s="3">
        <f t="shared" si="7"/>
        <v>13444.879994498331</v>
      </c>
    </row>
    <row r="76" spans="1:7" x14ac:dyDescent="0.25">
      <c r="A76" s="5">
        <v>42063</v>
      </c>
      <c r="B76" s="3">
        <v>1886.37</v>
      </c>
      <c r="C76" s="2">
        <f t="shared" si="4"/>
        <v>1.4488310933995718E-2</v>
      </c>
      <c r="D76" s="3">
        <f t="shared" si="5"/>
        <v>20013.049428689632</v>
      </c>
      <c r="E76" s="3">
        <v>1936.64</v>
      </c>
      <c r="F76" s="2">
        <f t="shared" si="6"/>
        <v>-9.4014383484567476E-3</v>
      </c>
      <c r="G76" s="3">
        <f t="shared" si="7"/>
        <v>13318.478784127656</v>
      </c>
    </row>
    <row r="77" spans="1:7" x14ac:dyDescent="0.25">
      <c r="A77" s="5">
        <v>42094</v>
      </c>
      <c r="B77" s="3">
        <v>1889.94</v>
      </c>
      <c r="C77" s="2">
        <f t="shared" si="4"/>
        <v>1.892523736064522E-3</v>
      </c>
      <c r="D77" s="3">
        <f t="shared" si="5"/>
        <v>20050.924599764461</v>
      </c>
      <c r="E77" s="3">
        <v>1945.63</v>
      </c>
      <c r="F77" s="2">
        <f t="shared" si="6"/>
        <v>4.6420604758756756E-3</v>
      </c>
      <c r="G77" s="3">
        <f t="shared" si="7"/>
        <v>13380.303968090244</v>
      </c>
    </row>
    <row r="78" spans="1:7" x14ac:dyDescent="0.25">
      <c r="A78" s="5">
        <v>42124</v>
      </c>
      <c r="B78" s="3">
        <v>1903.7</v>
      </c>
      <c r="C78" s="2">
        <f t="shared" si="4"/>
        <v>7.2806544123094064E-3</v>
      </c>
      <c r="D78" s="3">
        <f t="shared" si="5"/>
        <v>20196.90845242262</v>
      </c>
      <c r="E78" s="3">
        <v>1938.65</v>
      </c>
      <c r="F78" s="2">
        <f t="shared" si="6"/>
        <v>-3.5875269193011983E-3</v>
      </c>
      <c r="G78" s="3">
        <f t="shared" si="7"/>
        <v>13332.301767416287</v>
      </c>
    </row>
    <row r="79" spans="1:7" x14ac:dyDescent="0.25">
      <c r="A79" s="5">
        <v>42155</v>
      </c>
      <c r="B79" s="3">
        <v>1904.71</v>
      </c>
      <c r="C79" s="2">
        <f t="shared" si="4"/>
        <v>5.3054577927191815E-4</v>
      </c>
      <c r="D79" s="3">
        <f t="shared" si="5"/>
        <v>20207.623836956394</v>
      </c>
      <c r="E79" s="3">
        <v>1933.98</v>
      </c>
      <c r="F79" s="2">
        <f t="shared" si="6"/>
        <v>-2.4088927862172538E-3</v>
      </c>
      <c r="G79" s="3">
        <f t="shared" si="7"/>
        <v>13300.185681865087</v>
      </c>
    </row>
    <row r="80" spans="1:7" x14ac:dyDescent="0.25">
      <c r="A80" s="5">
        <v>42185</v>
      </c>
      <c r="B80" s="3">
        <v>1888.27</v>
      </c>
      <c r="C80" s="2">
        <f t="shared" si="4"/>
        <v>-8.6312352011592708E-3</v>
      </c>
      <c r="D80" s="3">
        <f t="shared" si="5"/>
        <v>20033.207082763071</v>
      </c>
      <c r="E80" s="3">
        <v>1912.89</v>
      </c>
      <c r="F80" s="2">
        <f t="shared" si="6"/>
        <v>-1.0904973164148513E-2</v>
      </c>
      <c r="G80" s="3">
        <f t="shared" si="7"/>
        <v>13155.147513926157</v>
      </c>
    </row>
    <row r="81" spans="1:7" x14ac:dyDescent="0.25">
      <c r="A81" s="5">
        <v>42216</v>
      </c>
      <c r="B81" s="3">
        <v>1881.53</v>
      </c>
      <c r="C81" s="2">
        <f t="shared" si="4"/>
        <v>-3.5694047991018385E-3</v>
      </c>
      <c r="D81" s="3">
        <f t="shared" si="5"/>
        <v>19961.700457260456</v>
      </c>
      <c r="E81" s="3">
        <v>1926.19</v>
      </c>
      <c r="F81" s="2">
        <f t="shared" si="6"/>
        <v>6.9528305339041641E-3</v>
      </c>
      <c r="G81" s="3">
        <f t="shared" si="7"/>
        <v>13246.613025238996</v>
      </c>
    </row>
    <row r="82" spans="1:7" x14ac:dyDescent="0.25">
      <c r="A82" s="5">
        <v>42247</v>
      </c>
      <c r="B82" s="3">
        <v>1864.11</v>
      </c>
      <c r="C82" s="2">
        <f t="shared" si="4"/>
        <v>-9.2584226666596603E-3</v>
      </c>
      <c r="D82" s="3">
        <f t="shared" si="5"/>
        <v>19776.886597281886</v>
      </c>
      <c r="E82" s="3">
        <v>1923.42</v>
      </c>
      <c r="F82" s="2">
        <f t="shared" si="6"/>
        <v>-1.4380720489671761E-3</v>
      </c>
      <c r="G82" s="3">
        <f t="shared" si="7"/>
        <v>13227.563441303915</v>
      </c>
    </row>
    <row r="83" spans="1:7" x14ac:dyDescent="0.25">
      <c r="A83" s="5">
        <v>42277</v>
      </c>
      <c r="B83" s="3">
        <v>1846.1</v>
      </c>
      <c r="C83" s="2">
        <f t="shared" si="4"/>
        <v>-9.6614470176116241E-3</v>
      </c>
      <c r="D83" s="3">
        <f t="shared" si="5"/>
        <v>19585.813255248933</v>
      </c>
      <c r="E83" s="3">
        <v>1936.43</v>
      </c>
      <c r="F83" s="2">
        <f t="shared" si="6"/>
        <v>6.7639933035945621E-3</v>
      </c>
      <c r="G83" s="3">
        <f t="shared" si="7"/>
        <v>13317.034591843767</v>
      </c>
    </row>
    <row r="84" spans="1:7" x14ac:dyDescent="0.25">
      <c r="A84" s="5">
        <v>42308</v>
      </c>
      <c r="B84" s="3">
        <v>1846.29</v>
      </c>
      <c r="C84" s="2">
        <f t="shared" si="4"/>
        <v>1.0291966849029777E-4</v>
      </c>
      <c r="D84" s="3">
        <f t="shared" si="5"/>
        <v>19587.829020656278</v>
      </c>
      <c r="E84" s="3">
        <v>1936.76</v>
      </c>
      <c r="F84" s="2">
        <f t="shared" si="6"/>
        <v>1.7041669463901954E-4</v>
      </c>
      <c r="G84" s="3">
        <f t="shared" si="7"/>
        <v>13319.304036861302</v>
      </c>
    </row>
    <row r="85" spans="1:7" x14ac:dyDescent="0.25">
      <c r="A85" s="5">
        <v>42338</v>
      </c>
      <c r="B85" s="3">
        <v>1826.97</v>
      </c>
      <c r="C85" s="2">
        <f t="shared" si="4"/>
        <v>-1.0464228263165509E-2</v>
      </c>
      <c r="D85" s="3">
        <f t="shared" si="5"/>
        <v>19382.857506604272</v>
      </c>
      <c r="E85" s="3">
        <v>1931.64</v>
      </c>
      <c r="F85" s="2">
        <f t="shared" si="6"/>
        <v>-2.6435903261116112E-3</v>
      </c>
      <c r="G85" s="3">
        <f t="shared" si="7"/>
        <v>13284.093253558916</v>
      </c>
    </row>
    <row r="86" spans="1:7" x14ac:dyDescent="0.25">
      <c r="A86" s="5">
        <v>42369</v>
      </c>
      <c r="B86" s="3">
        <v>1804.55</v>
      </c>
      <c r="C86" s="2">
        <f t="shared" si="4"/>
        <v>-1.227168481146379E-2</v>
      </c>
      <c r="D86" s="3">
        <f t="shared" si="5"/>
        <v>19144.997188537709</v>
      </c>
      <c r="E86" s="3">
        <v>1925.4</v>
      </c>
      <c r="F86" s="2">
        <f t="shared" si="6"/>
        <v>-3.2304156053922783E-3</v>
      </c>
      <c r="G86" s="3">
        <f t="shared" si="7"/>
        <v>13241.180111409134</v>
      </c>
    </row>
    <row r="87" spans="1:7" x14ac:dyDescent="0.25">
      <c r="A87" s="5">
        <v>42400</v>
      </c>
      <c r="B87" s="3">
        <v>1796.81</v>
      </c>
      <c r="C87" s="2">
        <f t="shared" si="4"/>
        <v>-4.2891579618187237E-3</v>
      </c>
      <c r="D87" s="3">
        <f t="shared" si="5"/>
        <v>19062.881271417496</v>
      </c>
      <c r="E87" s="3">
        <v>1951.89</v>
      </c>
      <c r="F87" s="2">
        <f t="shared" si="6"/>
        <v>1.3758180118417007E-2</v>
      </c>
      <c r="G87" s="3">
        <f t="shared" si="7"/>
        <v>13423.354652362303</v>
      </c>
    </row>
    <row r="88" spans="1:7" x14ac:dyDescent="0.25">
      <c r="A88" s="5">
        <v>42429</v>
      </c>
      <c r="B88" s="3">
        <v>1792.98</v>
      </c>
      <c r="C88" s="2">
        <f t="shared" si="4"/>
        <v>-2.1315553675680388E-3</v>
      </c>
      <c r="D88" s="3">
        <f t="shared" si="5"/>
        <v>19022.247684522095</v>
      </c>
      <c r="E88" s="3">
        <v>1965.74</v>
      </c>
      <c r="F88" s="2">
        <f t="shared" si="6"/>
        <v>7.0956867446423377E-3</v>
      </c>
      <c r="G88" s="3">
        <f t="shared" si="7"/>
        <v>13518.602572037704</v>
      </c>
    </row>
    <row r="89" spans="1:7" x14ac:dyDescent="0.25">
      <c r="A89" s="5">
        <v>42460</v>
      </c>
      <c r="B89" s="3">
        <v>1849.49</v>
      </c>
      <c r="C89" s="2">
        <f t="shared" si="4"/>
        <v>3.1517362156856077E-2</v>
      </c>
      <c r="D89" s="3">
        <f t="shared" si="5"/>
        <v>19621.778753832594</v>
      </c>
      <c r="E89" s="3">
        <v>1983.77</v>
      </c>
      <c r="F89" s="2">
        <f t="shared" si="6"/>
        <v>9.1721183879862611E-3</v>
      </c>
      <c r="G89" s="3">
        <f t="shared" si="7"/>
        <v>13642.59679526857</v>
      </c>
    </row>
    <row r="90" spans="1:7" x14ac:dyDescent="0.25">
      <c r="A90" s="5">
        <v>42490</v>
      </c>
      <c r="B90" s="3">
        <v>1892.78</v>
      </c>
      <c r="C90" s="2">
        <f t="shared" si="4"/>
        <v>2.3406452589632698E-2</v>
      </c>
      <c r="D90" s="3">
        <f t="shared" si="5"/>
        <v>20081.05498795844</v>
      </c>
      <c r="E90" s="3">
        <v>1991.39</v>
      </c>
      <c r="F90" s="2">
        <f t="shared" si="6"/>
        <v>3.8411711035049034E-3</v>
      </c>
      <c r="G90" s="3">
        <f t="shared" si="7"/>
        <v>13695.000343855323</v>
      </c>
    </row>
    <row r="91" spans="1:7" x14ac:dyDescent="0.25">
      <c r="A91" s="5">
        <v>42521</v>
      </c>
      <c r="B91" s="3">
        <v>1904.25</v>
      </c>
      <c r="C91" s="2">
        <f t="shared" si="4"/>
        <v>6.0598696097804439E-3</v>
      </c>
      <c r="D91" s="3">
        <f t="shared" si="5"/>
        <v>20202.743562812298</v>
      </c>
      <c r="E91" s="3">
        <v>1991.9</v>
      </c>
      <c r="F91" s="2">
        <f t="shared" si="6"/>
        <v>2.5610252135432887E-4</v>
      </c>
      <c r="G91" s="3">
        <f t="shared" si="7"/>
        <v>13698.507667973332</v>
      </c>
    </row>
    <row r="92" spans="1:7" x14ac:dyDescent="0.25">
      <c r="A92" s="5">
        <v>42551</v>
      </c>
      <c r="B92" s="3">
        <v>1901.31</v>
      </c>
      <c r="C92" s="2">
        <f t="shared" si="4"/>
        <v>-1.5439149271366803E-3</v>
      </c>
      <c r="D92" s="3">
        <f t="shared" si="5"/>
        <v>20171.552245456558</v>
      </c>
      <c r="E92" s="3">
        <v>2027.69</v>
      </c>
      <c r="F92" s="2">
        <f t="shared" si="6"/>
        <v>1.7967769466338712E-2</v>
      </c>
      <c r="G92" s="3">
        <f t="shared" si="7"/>
        <v>13944.639295784349</v>
      </c>
    </row>
    <row r="93" spans="1:7" x14ac:dyDescent="0.25">
      <c r="A93" s="5">
        <v>42582</v>
      </c>
      <c r="B93" s="3">
        <v>1932.51</v>
      </c>
      <c r="C93" s="2">
        <f t="shared" si="4"/>
        <v>1.6409738548684771E-2</v>
      </c>
      <c r="D93" s="3">
        <f t="shared" si="5"/>
        <v>20502.562143925636</v>
      </c>
      <c r="E93" s="3">
        <v>2040.51</v>
      </c>
      <c r="F93" s="2">
        <f t="shared" si="6"/>
        <v>6.322465465628424E-3</v>
      </c>
      <c r="G93" s="3">
        <f t="shared" si="7"/>
        <v>14032.803796162591</v>
      </c>
    </row>
    <row r="94" spans="1:7" x14ac:dyDescent="0.25">
      <c r="A94" s="5">
        <v>42613</v>
      </c>
      <c r="B94" s="3">
        <v>1946.11</v>
      </c>
      <c r="C94" s="2">
        <f t="shared" si="4"/>
        <v>7.0374797543091283E-3</v>
      </c>
      <c r="D94" s="3">
        <f t="shared" si="5"/>
        <v>20646.848509924977</v>
      </c>
      <c r="E94" s="3">
        <v>2038.18</v>
      </c>
      <c r="F94" s="2">
        <f t="shared" si="6"/>
        <v>-1.1418713948962989E-3</v>
      </c>
      <c r="G94" s="3">
        <f t="shared" si="7"/>
        <v>14016.78013891756</v>
      </c>
    </row>
    <row r="95" spans="1:7" x14ac:dyDescent="0.25">
      <c r="A95" s="5">
        <v>42643</v>
      </c>
      <c r="B95" s="3">
        <v>1957.74</v>
      </c>
      <c r="C95" s="2">
        <f t="shared" si="4"/>
        <v>5.9760239657573599E-3</v>
      </c>
      <c r="D95" s="3">
        <f t="shared" si="5"/>
        <v>20770.23457143765</v>
      </c>
      <c r="E95" s="3">
        <v>2036.98</v>
      </c>
      <c r="F95" s="2">
        <f t="shared" si="6"/>
        <v>-5.8876056089263162E-4</v>
      </c>
      <c r="G95" s="3">
        <f t="shared" si="7"/>
        <v>14008.527611581063</v>
      </c>
    </row>
    <row r="96" spans="1:7" x14ac:dyDescent="0.25">
      <c r="A96" s="5">
        <v>42674</v>
      </c>
      <c r="B96" s="3">
        <v>1971.86</v>
      </c>
      <c r="C96" s="2">
        <f t="shared" si="4"/>
        <v>7.2123979690867923E-3</v>
      </c>
      <c r="D96" s="3">
        <f t="shared" si="5"/>
        <v>20920.037769078142</v>
      </c>
      <c r="E96" s="3">
        <v>2021.4</v>
      </c>
      <c r="F96" s="2">
        <f t="shared" si="6"/>
        <v>-7.6485777965419333E-3</v>
      </c>
      <c r="G96" s="3">
        <f t="shared" si="7"/>
        <v>13901.382298328879</v>
      </c>
    </row>
    <row r="97" spans="1:7" x14ac:dyDescent="0.25">
      <c r="A97" s="5">
        <v>42704</v>
      </c>
      <c r="B97" s="3">
        <v>1975.43</v>
      </c>
      <c r="C97" s="2">
        <f t="shared" si="4"/>
        <v>1.8104733601778111E-3</v>
      </c>
      <c r="D97" s="3">
        <f t="shared" si="5"/>
        <v>20957.912940152972</v>
      </c>
      <c r="E97" s="3">
        <v>1973.59</v>
      </c>
      <c r="F97" s="2">
        <f t="shared" si="6"/>
        <v>-2.3651924408825686E-2</v>
      </c>
      <c r="G97" s="3">
        <f t="shared" si="7"/>
        <v>13572.587855030617</v>
      </c>
    </row>
    <row r="98" spans="1:7" x14ac:dyDescent="0.25">
      <c r="A98" s="5">
        <v>42735</v>
      </c>
      <c r="B98" s="3">
        <v>2000.94</v>
      </c>
      <c r="C98" s="2">
        <f t="shared" si="4"/>
        <v>1.2913644117989564E-2</v>
      </c>
      <c r="D98" s="3">
        <f t="shared" si="5"/>
        <v>21228.555969317917</v>
      </c>
      <c r="E98" s="3">
        <v>1976.37</v>
      </c>
      <c r="F98" s="2">
        <f t="shared" si="6"/>
        <v>1.4086005705338245E-3</v>
      </c>
      <c r="G98" s="3">
        <f t="shared" si="7"/>
        <v>13591.706210026834</v>
      </c>
    </row>
    <row r="99" spans="1:7" x14ac:dyDescent="0.25">
      <c r="A99" s="5">
        <v>42766</v>
      </c>
      <c r="B99" s="3">
        <v>2007.66</v>
      </c>
      <c r="C99" s="2">
        <f t="shared" si="4"/>
        <v>3.3584215418753782E-3</v>
      </c>
      <c r="D99" s="3">
        <f t="shared" si="5"/>
        <v>21299.850408988183</v>
      </c>
      <c r="E99" s="3">
        <v>1980.25</v>
      </c>
      <c r="F99" s="2">
        <f t="shared" si="6"/>
        <v>1.9631951507055323E-3</v>
      </c>
      <c r="G99" s="3">
        <f t="shared" si="7"/>
        <v>13618.389381748173</v>
      </c>
    </row>
    <row r="100" spans="1:7" x14ac:dyDescent="0.25">
      <c r="A100" s="5">
        <v>42794</v>
      </c>
      <c r="B100" s="3">
        <v>2017.76</v>
      </c>
      <c r="C100" s="2">
        <f t="shared" si="4"/>
        <v>5.0307322953089262E-3</v>
      </c>
      <c r="D100" s="3">
        <f t="shared" si="5"/>
        <v>21407.00425432593</v>
      </c>
      <c r="E100" s="3">
        <v>1993.56</v>
      </c>
      <c r="F100" s="2">
        <f t="shared" si="6"/>
        <v>6.7213735639439776E-3</v>
      </c>
      <c r="G100" s="3">
        <f t="shared" si="7"/>
        <v>13709.923664122151</v>
      </c>
    </row>
    <row r="101" spans="1:7" x14ac:dyDescent="0.25">
      <c r="A101" s="5">
        <v>42825</v>
      </c>
      <c r="B101" s="3">
        <v>2016.62</v>
      </c>
      <c r="C101" s="2">
        <f t="shared" si="4"/>
        <v>-5.6498295139173482E-4</v>
      </c>
      <c r="D101" s="3">
        <f t="shared" si="5"/>
        <v>21394.909661881866</v>
      </c>
      <c r="E101" s="3">
        <v>1992.51</v>
      </c>
      <c r="F101" s="2">
        <f t="shared" si="6"/>
        <v>-5.2669596099441662E-4</v>
      </c>
      <c r="G101" s="3">
        <f t="shared" si="7"/>
        <v>13702.702702702716</v>
      </c>
    </row>
    <row r="102" spans="1:7" x14ac:dyDescent="0.25">
      <c r="A102" s="5">
        <v>42855</v>
      </c>
      <c r="B102" s="3">
        <v>2024.85</v>
      </c>
      <c r="C102" s="2">
        <f t="shared" si="4"/>
        <v>4.08108617389491E-3</v>
      </c>
      <c r="D102" s="3">
        <f t="shared" si="5"/>
        <v>21482.224131894702</v>
      </c>
      <c r="E102" s="3">
        <v>2007.89</v>
      </c>
      <c r="F102" s="2">
        <f t="shared" si="6"/>
        <v>7.7189073078680615E-3</v>
      </c>
      <c r="G102" s="3">
        <f t="shared" si="7"/>
        <v>13808.472594732151</v>
      </c>
    </row>
    <row r="103" spans="1:7" x14ac:dyDescent="0.25">
      <c r="A103" s="5">
        <v>42886</v>
      </c>
      <c r="B103" s="3">
        <v>2033.81</v>
      </c>
      <c r="C103" s="2">
        <f t="shared" si="4"/>
        <v>4.4250191372201542E-3</v>
      </c>
      <c r="D103" s="3">
        <f t="shared" si="5"/>
        <v>21577.283384788389</v>
      </c>
      <c r="E103" s="3">
        <v>2023.34</v>
      </c>
      <c r="F103" s="2">
        <f t="shared" si="6"/>
        <v>7.6946446269465785E-3</v>
      </c>
      <c r="G103" s="3">
        <f t="shared" si="7"/>
        <v>13914.723884189547</v>
      </c>
    </row>
    <row r="104" spans="1:7" x14ac:dyDescent="0.25">
      <c r="A104" s="5">
        <v>42916</v>
      </c>
      <c r="B104" s="3">
        <v>2029.36</v>
      </c>
      <c r="C104" s="2">
        <f t="shared" si="4"/>
        <v>-2.1880116628397728E-3</v>
      </c>
      <c r="D104" s="3">
        <f t="shared" si="5"/>
        <v>21530.072037090074</v>
      </c>
      <c r="E104" s="3">
        <v>2021.31</v>
      </c>
      <c r="F104" s="2">
        <f t="shared" si="6"/>
        <v>-1.0032915871776016E-3</v>
      </c>
      <c r="G104" s="3">
        <f t="shared" si="7"/>
        <v>13900.76335877864</v>
      </c>
    </row>
    <row r="105" spans="1:7" x14ac:dyDescent="0.25">
      <c r="A105" s="5">
        <v>42947</v>
      </c>
      <c r="B105" s="3">
        <v>2044.99</v>
      </c>
      <c r="C105" s="2">
        <f t="shared" si="4"/>
        <v>7.7019355856033922E-3</v>
      </c>
      <c r="D105" s="3">
        <f t="shared" si="5"/>
        <v>21695.895265073144</v>
      </c>
      <c r="E105" s="3">
        <v>2030.01</v>
      </c>
      <c r="F105" s="2">
        <f t="shared" si="6"/>
        <v>4.3041393947489404E-3</v>
      </c>
      <c r="G105" s="3">
        <f t="shared" si="7"/>
        <v>13960.594181968243</v>
      </c>
    </row>
    <row r="106" spans="1:7" x14ac:dyDescent="0.25">
      <c r="A106" s="5">
        <v>42978</v>
      </c>
      <c r="B106" s="3">
        <v>2040.7</v>
      </c>
      <c r="C106" s="2">
        <f t="shared" si="4"/>
        <v>-2.0978097692408992E-3</v>
      </c>
      <c r="D106" s="3">
        <f t="shared" si="5"/>
        <v>21650.381404033647</v>
      </c>
      <c r="E106" s="3">
        <v>2048.21</v>
      </c>
      <c r="F106" s="2">
        <f t="shared" si="6"/>
        <v>8.9654730764874291E-3</v>
      </c>
      <c r="G106" s="3">
        <f t="shared" si="7"/>
        <v>14085.757513238446</v>
      </c>
    </row>
    <row r="107" spans="1:7" x14ac:dyDescent="0.25">
      <c r="A107" s="5">
        <v>43008</v>
      </c>
      <c r="B107" s="3">
        <v>2047.59</v>
      </c>
      <c r="C107" s="2">
        <f t="shared" si="4"/>
        <v>3.3762924486695489E-3</v>
      </c>
      <c r="D107" s="3">
        <f t="shared" si="5"/>
        <v>21723.479423278903</v>
      </c>
      <c r="E107" s="3">
        <v>2038.46</v>
      </c>
      <c r="F107" s="2">
        <f t="shared" si="6"/>
        <v>-4.7602540755098399E-3</v>
      </c>
      <c r="G107" s="3">
        <f t="shared" si="7"/>
        <v>14018.705728629409</v>
      </c>
    </row>
    <row r="108" spans="1:7" x14ac:dyDescent="0.25">
      <c r="A108" s="5">
        <v>43039</v>
      </c>
      <c r="B108" s="3">
        <v>2059.08</v>
      </c>
      <c r="C108" s="2">
        <f t="shared" si="4"/>
        <v>5.6114749534819097E-3</v>
      </c>
      <c r="D108" s="3">
        <f t="shared" si="5"/>
        <v>21845.380183965113</v>
      </c>
      <c r="E108" s="3">
        <v>2039.64</v>
      </c>
      <c r="F108" s="2">
        <f t="shared" si="6"/>
        <v>5.7886836141007869E-4</v>
      </c>
      <c r="G108" s="3">
        <f t="shared" si="7"/>
        <v>14026.820713843632</v>
      </c>
    </row>
    <row r="109" spans="1:7" x14ac:dyDescent="0.25">
      <c r="A109" s="5">
        <v>43069</v>
      </c>
      <c r="B109" s="3">
        <v>2060.59</v>
      </c>
      <c r="C109" s="2">
        <f t="shared" si="4"/>
        <v>7.3333721856383427E-4</v>
      </c>
      <c r="D109" s="3">
        <f t="shared" si="5"/>
        <v>21861.40021430769</v>
      </c>
      <c r="E109" s="3">
        <v>2037.02</v>
      </c>
      <c r="F109" s="2">
        <f t="shared" si="6"/>
        <v>-1.2845404090918722E-3</v>
      </c>
      <c r="G109" s="3">
        <f t="shared" si="7"/>
        <v>14008.802695825612</v>
      </c>
    </row>
    <row r="110" spans="1:7" x14ac:dyDescent="0.25">
      <c r="A110" s="5">
        <v>43100</v>
      </c>
      <c r="B110" s="3">
        <v>2067.14</v>
      </c>
      <c r="C110" s="2">
        <f t="shared" si="4"/>
        <v>3.1787012457595853E-3</v>
      </c>
      <c r="D110" s="3">
        <f t="shared" si="5"/>
        <v>21930.89107440296</v>
      </c>
      <c r="E110" s="3">
        <v>2046.37</v>
      </c>
      <c r="F110" s="2">
        <f t="shared" si="6"/>
        <v>4.5900383894119656E-3</v>
      </c>
      <c r="G110" s="3">
        <f t="shared" si="7"/>
        <v>14073.10363798915</v>
      </c>
    </row>
    <row r="111" spans="1:7" x14ac:dyDescent="0.25">
      <c r="A111" s="5">
        <v>43131</v>
      </c>
      <c r="B111" s="3">
        <v>2089.36</v>
      </c>
      <c r="C111" s="2">
        <f t="shared" si="4"/>
        <v>1.0749151000899904E-2</v>
      </c>
      <c r="D111" s="3">
        <f t="shared" si="5"/>
        <v>22166.629534146006</v>
      </c>
      <c r="E111" s="3">
        <v>2022.8</v>
      </c>
      <c r="F111" s="2">
        <f t="shared" si="6"/>
        <v>-1.1517956185831513E-2</v>
      </c>
      <c r="G111" s="3">
        <f t="shared" si="7"/>
        <v>13911.010246888125</v>
      </c>
    </row>
    <row r="112" spans="1:7" x14ac:dyDescent="0.25">
      <c r="A112" s="5">
        <v>43159</v>
      </c>
      <c r="B112" s="3">
        <v>2090.59</v>
      </c>
      <c r="C112" s="2">
        <f t="shared" si="4"/>
        <v>5.8869701726838031E-4</v>
      </c>
      <c r="D112" s="3">
        <f t="shared" si="5"/>
        <v>22179.678962835653</v>
      </c>
      <c r="E112" s="3">
        <v>2003.63</v>
      </c>
      <c r="F112" s="2">
        <f t="shared" si="6"/>
        <v>-9.4769626260627904E-3</v>
      </c>
      <c r="G112" s="3">
        <f t="shared" si="7"/>
        <v>13779.17612268759</v>
      </c>
    </row>
    <row r="113" spans="1:7" x14ac:dyDescent="0.25">
      <c r="A113" s="5">
        <v>43190</v>
      </c>
      <c r="B113" s="3">
        <v>2096.1799999999998</v>
      </c>
      <c r="C113" s="2">
        <f t="shared" si="4"/>
        <v>2.673886319172869E-3</v>
      </c>
      <c r="D113" s="3">
        <f t="shared" si="5"/>
        <v>22238.984902978027</v>
      </c>
      <c r="E113" s="3">
        <v>2016.48</v>
      </c>
      <c r="F113" s="2">
        <f t="shared" si="6"/>
        <v>6.4133597520499297E-3</v>
      </c>
      <c r="G113" s="3">
        <f t="shared" si="7"/>
        <v>13867.546936249242</v>
      </c>
    </row>
    <row r="114" spans="1:7" x14ac:dyDescent="0.25">
      <c r="A114" s="5">
        <v>43220</v>
      </c>
      <c r="B114" s="3">
        <v>2104.67</v>
      </c>
      <c r="C114" s="2">
        <f t="shared" si="4"/>
        <v>4.050224694444271E-3</v>
      </c>
      <c r="D114" s="3">
        <f t="shared" si="5"/>
        <v>22329.057788811442</v>
      </c>
      <c r="E114" s="3">
        <v>2001.48</v>
      </c>
      <c r="F114" s="2">
        <f t="shared" si="6"/>
        <v>-7.4387050702213742E-3</v>
      </c>
      <c r="G114" s="3">
        <f t="shared" si="7"/>
        <v>13764.390344543031</v>
      </c>
    </row>
    <row r="115" spans="1:7" x14ac:dyDescent="0.25">
      <c r="A115" s="5">
        <v>43251</v>
      </c>
      <c r="B115" s="3">
        <v>2104.81</v>
      </c>
      <c r="C115" s="2">
        <f t="shared" si="4"/>
        <v>6.6518741655308133E-5</v>
      </c>
      <c r="D115" s="3">
        <f t="shared" si="5"/>
        <v>22330.543089637904</v>
      </c>
      <c r="E115" s="3">
        <v>2015.76</v>
      </c>
      <c r="F115" s="2">
        <f t="shared" si="6"/>
        <v>7.1347203069729304E-3</v>
      </c>
      <c r="G115" s="3">
        <f t="shared" si="7"/>
        <v>13862.595419847345</v>
      </c>
    </row>
    <row r="116" spans="1:7" x14ac:dyDescent="0.25">
      <c r="A116" s="5">
        <v>43281</v>
      </c>
      <c r="B116" s="3">
        <v>2105.0700000000002</v>
      </c>
      <c r="C116" s="2">
        <f t="shared" si="4"/>
        <v>1.2352658909842162E-4</v>
      </c>
      <c r="D116" s="3">
        <f t="shared" si="5"/>
        <v>22333.301505458483</v>
      </c>
      <c r="E116" s="3">
        <v>2013.28</v>
      </c>
      <c r="F116" s="2">
        <f t="shared" si="6"/>
        <v>-1.2303051950629529E-3</v>
      </c>
      <c r="G116" s="3">
        <f t="shared" si="7"/>
        <v>13845.54019668525</v>
      </c>
    </row>
    <row r="117" spans="1:7" x14ac:dyDescent="0.25">
      <c r="A117" s="5">
        <v>43312</v>
      </c>
      <c r="B117" s="3">
        <v>2123.6999999999998</v>
      </c>
      <c r="C117" s="2">
        <f t="shared" si="4"/>
        <v>8.8500619931877189E-3</v>
      </c>
      <c r="D117" s="3">
        <f t="shared" si="5"/>
        <v>22530.952608294345</v>
      </c>
      <c r="E117" s="3">
        <v>2013.76</v>
      </c>
      <c r="F117" s="2">
        <f t="shared" si="6"/>
        <v>2.3841691170622958E-4</v>
      </c>
      <c r="G117" s="3">
        <f t="shared" si="7"/>
        <v>13848.841207619847</v>
      </c>
    </row>
    <row r="118" spans="1:7" x14ac:dyDescent="0.25">
      <c r="A118" s="5">
        <v>43343</v>
      </c>
      <c r="B118" s="3">
        <v>2134.34</v>
      </c>
      <c r="C118" s="2">
        <f t="shared" si="4"/>
        <v>5.0101238404671733E-3</v>
      </c>
      <c r="D118" s="3">
        <f t="shared" si="5"/>
        <v>22643.835471105598</v>
      </c>
      <c r="E118" s="3">
        <v>2026.72</v>
      </c>
      <c r="F118" s="2">
        <f t="shared" si="6"/>
        <v>6.4357222310504891E-3</v>
      </c>
      <c r="G118" s="3">
        <f t="shared" si="7"/>
        <v>13937.968502854015</v>
      </c>
    </row>
    <row r="119" spans="1:7" x14ac:dyDescent="0.25">
      <c r="A119" s="5">
        <v>43373</v>
      </c>
      <c r="B119" s="3">
        <v>2149.1999999999998</v>
      </c>
      <c r="C119" s="2">
        <f t="shared" si="4"/>
        <v>6.9623396459794762E-3</v>
      </c>
      <c r="D119" s="3">
        <f t="shared" si="5"/>
        <v>22801.489544543114</v>
      </c>
      <c r="E119" s="3">
        <v>2013.67</v>
      </c>
      <c r="F119" s="2">
        <f t="shared" si="6"/>
        <v>-6.4389752901239383E-3</v>
      </c>
      <c r="G119" s="3">
        <f t="shared" si="7"/>
        <v>13848.222268069612</v>
      </c>
    </row>
    <row r="120" spans="1:7" x14ac:dyDescent="0.25">
      <c r="A120" s="5">
        <v>43404</v>
      </c>
      <c r="B120" s="3">
        <v>2144.9299999999998</v>
      </c>
      <c r="C120" s="2">
        <f t="shared" si="4"/>
        <v>-1.9867857807556177E-3</v>
      </c>
      <c r="D120" s="3">
        <f t="shared" si="5"/>
        <v>22756.187869335969</v>
      </c>
      <c r="E120" s="3">
        <v>1997.76</v>
      </c>
      <c r="F120" s="2">
        <f t="shared" si="6"/>
        <v>-7.900996687639994E-3</v>
      </c>
      <c r="G120" s="3">
        <f t="shared" si="7"/>
        <v>13738.807509799892</v>
      </c>
    </row>
    <row r="121" spans="1:7" x14ac:dyDescent="0.25">
      <c r="A121" s="5">
        <v>43434</v>
      </c>
      <c r="B121" s="3">
        <v>2121.38</v>
      </c>
      <c r="C121" s="2">
        <f t="shared" si="4"/>
        <v>-1.0979379280442569E-2</v>
      </c>
      <c r="D121" s="3">
        <f t="shared" si="5"/>
        <v>22506.339051741521</v>
      </c>
      <c r="E121" s="3">
        <v>2009.68</v>
      </c>
      <c r="F121" s="2">
        <f t="shared" si="6"/>
        <v>5.9666826846067611E-3</v>
      </c>
      <c r="G121" s="3">
        <f t="shared" si="7"/>
        <v>13820.78261467576</v>
      </c>
    </row>
    <row r="122" spans="1:7" x14ac:dyDescent="0.25">
      <c r="A122" s="5">
        <v>43465</v>
      </c>
      <c r="B122" s="3">
        <v>2054.38</v>
      </c>
      <c r="C122" s="2">
        <f t="shared" si="4"/>
        <v>-3.1583214699865136E-2</v>
      </c>
      <c r="D122" s="3">
        <f t="shared" si="5"/>
        <v>21795.51651336241</v>
      </c>
      <c r="E122" s="3">
        <v>2046.6</v>
      </c>
      <c r="F122" s="2">
        <f t="shared" si="6"/>
        <v>1.8371083953664158E-2</v>
      </c>
      <c r="G122" s="3">
        <f t="shared" si="7"/>
        <v>14074.68537239531</v>
      </c>
    </row>
    <row r="123" spans="1:7" x14ac:dyDescent="0.25">
      <c r="A123" s="5">
        <v>43496</v>
      </c>
      <c r="B123" s="3">
        <v>2127.4299999999998</v>
      </c>
      <c r="C123" s="2">
        <f t="shared" si="4"/>
        <v>3.5558173268820603E-2</v>
      </c>
      <c r="D123" s="3">
        <f t="shared" si="5"/>
        <v>22570.525266027991</v>
      </c>
      <c r="E123" s="3">
        <v>2068.34</v>
      </c>
      <c r="F123" s="2">
        <f t="shared" si="6"/>
        <v>1.0622495846770441E-2</v>
      </c>
      <c r="G123" s="3">
        <f t="shared" si="7"/>
        <v>14224.193659308179</v>
      </c>
    </row>
    <row r="124" spans="1:7" x14ac:dyDescent="0.25">
      <c r="A124" s="5">
        <v>43524</v>
      </c>
      <c r="B124" s="3">
        <v>2170.11</v>
      </c>
      <c r="C124" s="2">
        <f t="shared" si="4"/>
        <v>2.0061764664407455E-2</v>
      </c>
      <c r="D124" s="3">
        <f t="shared" si="5"/>
        <v>23023.329832267107</v>
      </c>
      <c r="E124" s="3">
        <v>2067.14</v>
      </c>
      <c r="F124" s="2">
        <f t="shared" si="6"/>
        <v>-5.8017540636468024E-4</v>
      </c>
      <c r="G124" s="3">
        <f t="shared" si="7"/>
        <v>14215.94113197168</v>
      </c>
    </row>
    <row r="125" spans="1:7" x14ac:dyDescent="0.25">
      <c r="A125" s="5">
        <v>43555</v>
      </c>
      <c r="B125" s="3">
        <v>2159.7399999999998</v>
      </c>
      <c r="C125" s="2">
        <f t="shared" si="4"/>
        <v>-4.7785596121857621E-3</v>
      </c>
      <c r="D125" s="3">
        <f t="shared" si="5"/>
        <v>22913.311478192605</v>
      </c>
      <c r="E125" s="3">
        <v>2106.83</v>
      </c>
      <c r="F125" s="2">
        <f t="shared" si="6"/>
        <v>1.9200441189276107E-2</v>
      </c>
      <c r="G125" s="3">
        <f t="shared" si="7"/>
        <v>14488.893473626313</v>
      </c>
    </row>
    <row r="126" spans="1:7" x14ac:dyDescent="0.25">
      <c r="A126" s="5">
        <v>43585</v>
      </c>
      <c r="B126" s="3">
        <v>2204.83</v>
      </c>
      <c r="C126" s="2">
        <f t="shared" si="4"/>
        <v>2.0877513033976447E-2</v>
      </c>
      <c r="D126" s="3">
        <f t="shared" si="5"/>
        <v>23391.684437230135</v>
      </c>
      <c r="E126" s="3">
        <v>2107.37</v>
      </c>
      <c r="F126" s="2">
        <f t="shared" si="6"/>
        <v>2.5630924184683046E-4</v>
      </c>
      <c r="G126" s="3">
        <f t="shared" si="7"/>
        <v>14492.607110927738</v>
      </c>
    </row>
    <row r="127" spans="1:7" x14ac:dyDescent="0.25">
      <c r="A127" s="5">
        <v>43616</v>
      </c>
      <c r="B127" s="3">
        <v>2190.0700000000002</v>
      </c>
      <c r="C127" s="2">
        <f t="shared" si="4"/>
        <v>-6.6943936720743613E-3</v>
      </c>
      <c r="D127" s="3">
        <f t="shared" si="5"/>
        <v>23235.091292954381</v>
      </c>
      <c r="E127" s="3">
        <v>2144.7800000000002</v>
      </c>
      <c r="F127" s="2">
        <f t="shared" si="6"/>
        <v>1.7751984701310342E-2</v>
      </c>
      <c r="G127" s="3">
        <f t="shared" si="7"/>
        <v>14749.879650643028</v>
      </c>
    </row>
    <row r="128" spans="1:7" x14ac:dyDescent="0.25">
      <c r="A128" s="5">
        <v>43646</v>
      </c>
      <c r="B128" s="3">
        <v>2193.9699999999998</v>
      </c>
      <c r="C128" s="2">
        <f t="shared" si="4"/>
        <v>1.7807649983789808E-3</v>
      </c>
      <c r="D128" s="3">
        <f t="shared" si="5"/>
        <v>23276.467530263013</v>
      </c>
      <c r="E128" s="3">
        <v>2171.71</v>
      </c>
      <c r="F128" s="2">
        <f t="shared" si="6"/>
        <v>1.2556066356456119E-2</v>
      </c>
      <c r="G128" s="3">
        <f t="shared" si="7"/>
        <v>14935.080118286243</v>
      </c>
    </row>
    <row r="129" spans="1:7" x14ac:dyDescent="0.25">
      <c r="A129" s="5">
        <v>43677</v>
      </c>
      <c r="B129" s="3">
        <v>2216.8200000000002</v>
      </c>
      <c r="C129" s="2">
        <f t="shared" si="4"/>
        <v>1.0414909957747964E-2</v>
      </c>
      <c r="D129" s="3">
        <f t="shared" si="5"/>
        <v>23518.889843725148</v>
      </c>
      <c r="E129" s="3">
        <v>2176.4899999999998</v>
      </c>
      <c r="F129" s="2">
        <f t="shared" si="6"/>
        <v>2.2010305243331807E-3</v>
      </c>
      <c r="G129" s="3">
        <f t="shared" si="7"/>
        <v>14967.952685509952</v>
      </c>
    </row>
    <row r="130" spans="1:7" x14ac:dyDescent="0.25">
      <c r="A130" s="5">
        <v>43708</v>
      </c>
      <c r="B130" s="6">
        <v>2208.09</v>
      </c>
      <c r="C130" s="2">
        <f t="shared" si="4"/>
        <v>-3.9380734565729325E-3</v>
      </c>
      <c r="D130" s="3">
        <f t="shared" si="5"/>
        <v>23426.270727903513</v>
      </c>
      <c r="E130" s="6">
        <v>2232.89</v>
      </c>
      <c r="F130" s="2">
        <f t="shared" si="6"/>
        <v>2.5913282395048975E-2</v>
      </c>
      <c r="G130" s="3">
        <f t="shared" si="7"/>
        <v>15355.821470325303</v>
      </c>
    </row>
    <row r="131" spans="1:7" x14ac:dyDescent="0.25">
      <c r="A131" s="5">
        <f t="shared" ref="A131:A146" si="8">EOMONTH(A130,1)</f>
        <v>43738</v>
      </c>
      <c r="B131" s="6">
        <v>2223.11</v>
      </c>
      <c r="C131" s="2">
        <f t="shared" ref="C131:C146" si="9">B131/B130-1</f>
        <v>6.8022589658935928E-3</v>
      </c>
      <c r="D131" s="3">
        <f t="shared" ref="D131:D146" si="10">D130*(1+C131)</f>
        <v>23585.622287999846</v>
      </c>
      <c r="E131" s="6">
        <v>2221</v>
      </c>
      <c r="F131" s="2">
        <f t="shared" ref="F131:F146" si="11">E131/E130-1</f>
        <v>-5.3249376368741386E-3</v>
      </c>
      <c r="G131" s="3">
        <f t="shared" ref="G131:G146" si="12">G130*(1+F131)</f>
        <v>15274.052678632848</v>
      </c>
    </row>
    <row r="132" spans="1:7" x14ac:dyDescent="0.25">
      <c r="A132" s="5">
        <f t="shared" si="8"/>
        <v>43769</v>
      </c>
      <c r="B132" s="4">
        <v>2218.71</v>
      </c>
      <c r="C132" s="2">
        <f t="shared" si="9"/>
        <v>-1.9792093058823568E-3</v>
      </c>
      <c r="D132" s="3">
        <f t="shared" si="10"/>
        <v>23538.941404882411</v>
      </c>
      <c r="E132" s="4">
        <v>2227.69</v>
      </c>
      <c r="F132" s="2">
        <f t="shared" si="11"/>
        <v>3.0121566861773807E-3</v>
      </c>
      <c r="G132" s="3">
        <f t="shared" si="12"/>
        <v>15320.060518533817</v>
      </c>
    </row>
    <row r="133" spans="1:7" x14ac:dyDescent="0.25">
      <c r="A133" s="5">
        <f t="shared" si="8"/>
        <v>43799</v>
      </c>
      <c r="B133" s="4">
        <v>2235.37</v>
      </c>
      <c r="C133" s="2">
        <f t="shared" si="9"/>
        <v>7.508867765503302E-3</v>
      </c>
      <c r="D133" s="3">
        <f t="shared" si="10"/>
        <v>23715.692203231603</v>
      </c>
      <c r="E133" s="4">
        <v>2226.5500000000002</v>
      </c>
      <c r="F133" s="2">
        <f t="shared" si="11"/>
        <v>-5.1174086160998833E-4</v>
      </c>
      <c r="G133" s="3">
        <f t="shared" si="12"/>
        <v>15312.220617564146</v>
      </c>
    </row>
    <row r="134" spans="1:7" x14ac:dyDescent="0.25">
      <c r="A134" s="5">
        <f t="shared" si="8"/>
        <v>43830</v>
      </c>
      <c r="B134" s="4">
        <v>2273.1799999999998</v>
      </c>
      <c r="C134" s="2">
        <f t="shared" si="9"/>
        <v>1.6914425799755772E-2</v>
      </c>
      <c r="D134" s="3">
        <f t="shared" si="10"/>
        <v>24116.829519293009</v>
      </c>
      <c r="E134" s="4">
        <v>2225</v>
      </c>
      <c r="F134" s="2">
        <f t="shared" si="11"/>
        <v>-6.9614425905561994E-4</v>
      </c>
      <c r="G134" s="3">
        <f t="shared" si="12"/>
        <v>15301.561103087835</v>
      </c>
    </row>
    <row r="135" spans="1:7" x14ac:dyDescent="0.25">
      <c r="A135" s="5">
        <f t="shared" si="8"/>
        <v>43861</v>
      </c>
      <c r="B135" s="4">
        <v>2278.1799999999998</v>
      </c>
      <c r="C135" s="2">
        <f t="shared" si="9"/>
        <v>2.199561847280096E-3</v>
      </c>
      <c r="D135" s="3">
        <f t="shared" si="10"/>
        <v>24169.875977381005</v>
      </c>
      <c r="E135" s="4">
        <v>2267.8200000000002</v>
      </c>
      <c r="F135" s="2">
        <f t="shared" si="11"/>
        <v>1.9244943820224902E-2</v>
      </c>
      <c r="G135" s="3">
        <f t="shared" si="12"/>
        <v>15596.0387868785</v>
      </c>
    </row>
    <row r="136" spans="1:7" x14ac:dyDescent="0.25">
      <c r="A136" s="5">
        <f t="shared" si="8"/>
        <v>43890</v>
      </c>
      <c r="B136" s="4">
        <v>2233.96</v>
      </c>
      <c r="C136" s="2">
        <f t="shared" si="9"/>
        <v>-1.941023097384742E-2</v>
      </c>
      <c r="D136" s="3">
        <f t="shared" si="10"/>
        <v>23700.733102050795</v>
      </c>
      <c r="E136" s="4">
        <v>2308.64</v>
      </c>
      <c r="F136" s="2">
        <f t="shared" si="11"/>
        <v>1.7999664876400923E-2</v>
      </c>
      <c r="G136" s="3">
        <f t="shared" si="12"/>
        <v>15876.762258441664</v>
      </c>
    </row>
    <row r="137" spans="1:7" x14ac:dyDescent="0.25">
      <c r="A137" s="5">
        <f t="shared" si="8"/>
        <v>43921</v>
      </c>
      <c r="B137" s="4">
        <v>2048.59</v>
      </c>
      <c r="C137" s="2">
        <f t="shared" si="9"/>
        <v>-8.2978209099536238E-2</v>
      </c>
      <c r="D137" s="3">
        <f t="shared" si="10"/>
        <v>21734.088714896523</v>
      </c>
      <c r="E137" s="4">
        <v>2295.0500000000002</v>
      </c>
      <c r="F137" s="2">
        <f t="shared" si="11"/>
        <v>-5.8865825767550062E-3</v>
      </c>
      <c r="G137" s="3">
        <f t="shared" si="12"/>
        <v>15783.302386355839</v>
      </c>
    </row>
    <row r="138" spans="1:7" x14ac:dyDescent="0.25">
      <c r="A138" s="5">
        <f t="shared" si="8"/>
        <v>43951</v>
      </c>
      <c r="B138" s="4">
        <v>2115.5700000000002</v>
      </c>
      <c r="C138" s="2">
        <f t="shared" si="9"/>
        <v>3.2695658965434804E-2</v>
      </c>
      <c r="D138" s="3">
        <f t="shared" si="10"/>
        <v>22444.699067443285</v>
      </c>
      <c r="E138" s="4">
        <v>2335.85</v>
      </c>
      <c r="F138" s="2">
        <f t="shared" si="11"/>
        <v>1.7777390470795629E-2</v>
      </c>
      <c r="G138" s="3">
        <f t="shared" si="12"/>
        <v>16063.888315796727</v>
      </c>
    </row>
    <row r="139" spans="1:7" x14ac:dyDescent="0.25">
      <c r="A139" s="5">
        <f t="shared" si="8"/>
        <v>43982</v>
      </c>
      <c r="B139" s="4">
        <v>2188.0700000000002</v>
      </c>
      <c r="C139" s="2">
        <f t="shared" si="9"/>
        <v>3.4269723998733292E-2</v>
      </c>
      <c r="D139" s="3">
        <f t="shared" si="10"/>
        <v>23213.872709719195</v>
      </c>
      <c r="E139" s="4">
        <v>2346.7199999999998</v>
      </c>
      <c r="F139" s="2">
        <f t="shared" si="11"/>
        <v>4.6535522400839024E-3</v>
      </c>
      <c r="G139" s="3">
        <f t="shared" si="12"/>
        <v>16138.64245925316</v>
      </c>
    </row>
    <row r="140" spans="1:7" x14ac:dyDescent="0.25">
      <c r="A140" s="5">
        <f t="shared" si="8"/>
        <v>44012</v>
      </c>
      <c r="B140" s="4">
        <v>2183.77</v>
      </c>
      <c r="C140" s="2">
        <f t="shared" si="9"/>
        <v>-1.9652022101670497E-3</v>
      </c>
      <c r="D140" s="3">
        <f t="shared" si="10"/>
        <v>23168.252755763519</v>
      </c>
      <c r="E140" s="4">
        <v>2361.5100000000002</v>
      </c>
      <c r="F140" s="2">
        <f t="shared" si="11"/>
        <v>6.302413581509736E-3</v>
      </c>
      <c r="G140" s="3">
        <f t="shared" si="12"/>
        <v>16240.354858675488</v>
      </c>
    </row>
    <row r="141" spans="1:7" x14ac:dyDescent="0.25">
      <c r="A141" s="5">
        <f t="shared" si="8"/>
        <v>44043</v>
      </c>
      <c r="B141" s="4">
        <v>2231.73</v>
      </c>
      <c r="C141" s="2">
        <f t="shared" si="9"/>
        <v>2.1962019809778521E-2</v>
      </c>
      <c r="D141" s="3">
        <f t="shared" si="10"/>
        <v>23677.074381743554</v>
      </c>
      <c r="E141" s="4">
        <v>2396.7800000000002</v>
      </c>
      <c r="F141" s="2">
        <f t="shared" si="11"/>
        <v>1.4935359155794359E-2</v>
      </c>
      <c r="G141" s="3">
        <f t="shared" si="12"/>
        <v>16482.910391307356</v>
      </c>
    </row>
    <row r="142" spans="1:7" x14ac:dyDescent="0.25">
      <c r="A142" s="5">
        <f t="shared" si="8"/>
        <v>44074</v>
      </c>
      <c r="B142" s="4">
        <v>2260.89</v>
      </c>
      <c r="C142" s="2">
        <f t="shared" si="9"/>
        <v>1.3066096705246499E-2</v>
      </c>
      <c r="D142" s="3">
        <f t="shared" si="10"/>
        <v>23986.441325312731</v>
      </c>
      <c r="E142" s="4">
        <v>2377.4299999999998</v>
      </c>
      <c r="F142" s="2">
        <f t="shared" si="11"/>
        <v>-8.0733317200578636E-3</v>
      </c>
      <c r="G142" s="3">
        <f t="shared" si="12"/>
        <v>16349.838388006343</v>
      </c>
    </row>
    <row r="143" spans="1:7" x14ac:dyDescent="0.25">
      <c r="A143" s="5">
        <f t="shared" si="8"/>
        <v>44104</v>
      </c>
      <c r="B143" s="4">
        <v>2261.0700000000002</v>
      </c>
      <c r="C143" s="2">
        <f t="shared" si="9"/>
        <v>7.9614665021487951E-5</v>
      </c>
      <c r="D143" s="3">
        <f t="shared" si="10"/>
        <v>23988.350997803904</v>
      </c>
      <c r="E143" s="4">
        <v>2376.13</v>
      </c>
      <c r="F143" s="2">
        <f t="shared" si="11"/>
        <v>-5.4680894915926093E-4</v>
      </c>
      <c r="G143" s="3">
        <f t="shared" si="12"/>
        <v>16340.898150058474</v>
      </c>
    </row>
    <row r="144" spans="1:7" x14ac:dyDescent="0.25">
      <c r="A144" s="5">
        <f t="shared" si="8"/>
        <v>44135</v>
      </c>
      <c r="B144">
        <v>2252.69</v>
      </c>
      <c r="C144" s="2">
        <f t="shared" si="9"/>
        <v>-3.7062098917769459E-3</v>
      </c>
      <c r="D144" s="3">
        <f t="shared" si="10"/>
        <v>23899.445134048427</v>
      </c>
      <c r="E144">
        <v>2365.52</v>
      </c>
      <c r="F144" s="2">
        <f t="shared" si="11"/>
        <v>-4.465243905005245E-3</v>
      </c>
      <c r="G144" s="3">
        <f t="shared" si="12"/>
        <v>16267.932054191615</v>
      </c>
    </row>
    <row r="145" spans="1:7" x14ac:dyDescent="0.25">
      <c r="A145" s="5">
        <f t="shared" si="8"/>
        <v>44165</v>
      </c>
      <c r="B145">
        <v>2313</v>
      </c>
      <c r="C145" s="2">
        <f t="shared" si="9"/>
        <v>2.6772436509240105E-2</v>
      </c>
      <c r="D145" s="3">
        <f t="shared" si="10"/>
        <v>24539.291511505806</v>
      </c>
      <c r="E145">
        <v>2388.73</v>
      </c>
      <c r="F145" s="2">
        <f t="shared" si="11"/>
        <v>9.8117961378469953E-3</v>
      </c>
      <c r="G145" s="3">
        <f t="shared" si="12"/>
        <v>16427.54968709169</v>
      </c>
    </row>
    <row r="146" spans="1:7" x14ac:dyDescent="0.25">
      <c r="A146" s="5">
        <f t="shared" si="8"/>
        <v>44196</v>
      </c>
      <c r="B146">
        <v>2337.66</v>
      </c>
      <c r="C146" s="2">
        <f t="shared" si="9"/>
        <v>1.0661478599221619E-2</v>
      </c>
      <c r="D146" s="3">
        <f t="shared" si="10"/>
        <v>24800.916642795786</v>
      </c>
      <c r="E146">
        <v>2392.02</v>
      </c>
      <c r="F146" s="2">
        <f t="shared" si="11"/>
        <v>1.3773009088511312E-3</v>
      </c>
      <c r="G146" s="3">
        <f t="shared" si="12"/>
        <v>16450.17536620592</v>
      </c>
    </row>
    <row r="147" spans="1:7" x14ac:dyDescent="0.25">
      <c r="C147" s="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720CC-1B9D-44BB-920F-56CC563972F9}">
  <sheetPr>
    <tabColor rgb="FFC00000"/>
  </sheetPr>
  <dimension ref="A1:B13"/>
  <sheetViews>
    <sheetView tabSelected="1" workbookViewId="0">
      <selection activeCell="B1" sqref="B1:B1048576"/>
    </sheetView>
  </sheetViews>
  <sheetFormatPr defaultRowHeight="15" x14ac:dyDescent="0.25"/>
  <cols>
    <col min="2" max="2" width="9.140625" style="16"/>
  </cols>
  <sheetData>
    <row r="1" spans="1:2" x14ac:dyDescent="0.25">
      <c r="A1" t="s">
        <v>130</v>
      </c>
      <c r="B1" s="16" t="s">
        <v>29</v>
      </c>
    </row>
    <row r="2" spans="1:2" x14ac:dyDescent="0.25">
      <c r="A2" s="16">
        <f>'Chart 2 Yield Curve'!B2</f>
        <v>8.3333333333333329E-2</v>
      </c>
      <c r="B2" s="16">
        <f>'Chart 2 Yield Curve'!F2</f>
        <v>2.6615139100000001E-2</v>
      </c>
    </row>
    <row r="3" spans="1:2" x14ac:dyDescent="0.25">
      <c r="A3" s="16">
        <f>'Chart 2 Yield Curve'!B3</f>
        <v>0.16666666666666666</v>
      </c>
      <c r="B3" s="16">
        <f>'Chart 2 Yield Curve'!F3</f>
        <v>2.9150632199999998E-2</v>
      </c>
    </row>
    <row r="4" spans="1:2" x14ac:dyDescent="0.25">
      <c r="A4" s="16">
        <f>'Chart 2 Yield Curve'!B4</f>
        <v>0.25</v>
      </c>
      <c r="B4" s="16">
        <f>'Chart 2 Yield Curve'!F4</f>
        <v>2.4081260899999998E-2</v>
      </c>
    </row>
    <row r="5" spans="1:2" x14ac:dyDescent="0.25">
      <c r="A5" s="16">
        <f>'Chart 2 Yield Curve'!B5</f>
        <v>0.5</v>
      </c>
      <c r="B5" s="16">
        <f>'Chart 2 Yield Curve'!F5</f>
        <v>4.3099314E-2</v>
      </c>
    </row>
    <row r="6" spans="1:2" x14ac:dyDescent="0.25">
      <c r="A6" s="16">
        <f>'Chart 2 Yield Curve'!B6</f>
        <v>1</v>
      </c>
      <c r="B6" s="16">
        <f>'Chart 2 Yield Curve'!F6</f>
        <v>6.3397171000000002E-2</v>
      </c>
    </row>
    <row r="7" spans="1:2" x14ac:dyDescent="0.25">
      <c r="A7" s="16">
        <f>'Chart 2 Yield Curve'!B7</f>
        <v>2</v>
      </c>
      <c r="B7" s="16">
        <f>'Chart 2 Yield Curve'!F7</f>
        <v>0.1081665456</v>
      </c>
    </row>
    <row r="8" spans="1:2" x14ac:dyDescent="0.25">
      <c r="A8" s="16">
        <f>'Chart 2 Yield Curve'!B8</f>
        <v>3</v>
      </c>
      <c r="B8" s="16">
        <f>'Chart 2 Yield Curve'!F8</f>
        <v>0.1851638481</v>
      </c>
    </row>
    <row r="9" spans="1:2" x14ac:dyDescent="0.25">
      <c r="A9" s="16">
        <f>'Chart 2 Yield Curve'!B9</f>
        <v>5</v>
      </c>
      <c r="B9" s="16">
        <f>'Chart 2 Yield Curve'!F9</f>
        <v>0.47282630209999998</v>
      </c>
    </row>
    <row r="10" spans="1:2" x14ac:dyDescent="0.25">
      <c r="A10" s="16">
        <f>'Chart 2 Yield Curve'!B10</f>
        <v>7</v>
      </c>
      <c r="B10" s="16">
        <f>'Chart 2 Yield Curve'!F10</f>
        <v>0.82043129209999999</v>
      </c>
    </row>
    <row r="11" spans="1:2" x14ac:dyDescent="0.25">
      <c r="A11" s="16">
        <f>'Chart 2 Yield Curve'!B11</f>
        <v>10</v>
      </c>
      <c r="B11" s="16">
        <f>'Chart 2 Yield Curve'!F11</f>
        <v>1.1592855452999999</v>
      </c>
    </row>
    <row r="12" spans="1:2" x14ac:dyDescent="0.25">
      <c r="A12" s="16">
        <f>'Chart 2 Yield Curve'!B12</f>
        <v>20</v>
      </c>
      <c r="B12" s="16">
        <f>'Chart 2 Yield Curve'!F12</f>
        <v>1.7640728951</v>
      </c>
    </row>
    <row r="13" spans="1:2" x14ac:dyDescent="0.25">
      <c r="A13" s="16">
        <f>'Chart 2 Yield Curve'!B13</f>
        <v>30</v>
      </c>
      <c r="B13" s="16">
        <f>'Chart 2 Yield Curve'!F13</f>
        <v>1.9456119537000001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4BDF2-7FD1-49D7-8A34-F7A507249225}">
  <sheetPr>
    <tabColor rgb="FFC00000"/>
  </sheetPr>
  <dimension ref="A1:E8"/>
  <sheetViews>
    <sheetView workbookViewId="0">
      <selection sqref="A1:A1048576"/>
    </sheetView>
  </sheetViews>
  <sheetFormatPr defaultRowHeight="15" x14ac:dyDescent="0.25"/>
  <cols>
    <col min="1" max="1" width="40.5703125" bestFit="1" customWidth="1"/>
    <col min="2" max="2" width="7.85546875" bestFit="1" customWidth="1"/>
    <col min="3" max="3" width="18.140625" bestFit="1" customWidth="1"/>
    <col min="4" max="4" width="30.28515625" bestFit="1" customWidth="1"/>
  </cols>
  <sheetData>
    <row r="1" spans="1:5" x14ac:dyDescent="0.25">
      <c r="A1" t="s">
        <v>44</v>
      </c>
      <c r="B1" t="s">
        <v>131</v>
      </c>
      <c r="C1" t="s">
        <v>132</v>
      </c>
      <c r="D1" t="s">
        <v>133</v>
      </c>
      <c r="E1" t="s">
        <v>129</v>
      </c>
    </row>
    <row r="2" spans="1:5" x14ac:dyDescent="0.25">
      <c r="A2" t="str">
        <f>'Page 5-6'!A2</f>
        <v>S&amp;P/LSTA Leveraged Loan</v>
      </c>
      <c r="B2" s="16">
        <f>'Page 5-6'!B2</f>
        <v>3.8463099999999999</v>
      </c>
      <c r="C2" s="16">
        <f>'Page 5-6'!C2</f>
        <v>6.0257690000000004</v>
      </c>
      <c r="D2" s="16">
        <f>'Page 5-6'!D2</f>
        <v>0.49970599999999998</v>
      </c>
      <c r="E2">
        <v>1</v>
      </c>
    </row>
    <row r="3" spans="1:5" x14ac:dyDescent="0.25">
      <c r="A3" t="str">
        <f>'Page 5-6'!A3</f>
        <v>JPM EMBI+</v>
      </c>
      <c r="B3" s="16">
        <f>'Page 5-6'!B3</f>
        <v>5.5984999999999996</v>
      </c>
      <c r="C3" s="16">
        <f>'Page 5-6'!C3</f>
        <v>7.8297860000000004</v>
      </c>
      <c r="D3" s="16">
        <f>'Page 5-6'!D3</f>
        <v>0.60835700000000004</v>
      </c>
      <c r="E3">
        <v>2</v>
      </c>
    </row>
    <row r="4" spans="1:5" x14ac:dyDescent="0.25">
      <c r="A4" t="str">
        <f>'Page 5-6'!A4</f>
        <v>Bloomberg Barclays US Corporate High Yield</v>
      </c>
      <c r="B4" s="16">
        <f>'Page 5-6'!B4</f>
        <v>5.7372499999999995</v>
      </c>
      <c r="C4" s="16">
        <f>'Page 5-6'!C4</f>
        <v>7.306692</v>
      </c>
      <c r="D4" s="16">
        <f>'Page 5-6'!D4</f>
        <v>0.67089900000000002</v>
      </c>
      <c r="E4">
        <v>3</v>
      </c>
    </row>
    <row r="5" spans="1:5" x14ac:dyDescent="0.25">
      <c r="A5" t="str">
        <f>'Page 5-6'!A5</f>
        <v>Bloomberg Barclays US Long Treasury</v>
      </c>
      <c r="B5" s="16">
        <f>'Page 5-6'!B5</f>
        <v>8.7823449999999994</v>
      </c>
      <c r="C5" s="16">
        <f>'Page 5-6'!C5</f>
        <v>11.077002</v>
      </c>
      <c r="D5" s="16">
        <f>'Page 5-6'!D5</f>
        <v>0.71744600000000003</v>
      </c>
      <c r="E5">
        <v>4</v>
      </c>
    </row>
    <row r="6" spans="1:5" x14ac:dyDescent="0.25">
      <c r="A6" t="str">
        <f>'Page 5-6'!A6</f>
        <v>Bloomberg Barclays US Municipals</v>
      </c>
      <c r="B6" s="16">
        <f>'Page 5-6'!B6</f>
        <v>4.5408039999999996</v>
      </c>
      <c r="C6" s="16">
        <f>'Page 5-6'!C6</f>
        <v>3.526786</v>
      </c>
      <c r="D6" s="16">
        <f>'Page 5-6'!D6</f>
        <v>1.0507040000000001</v>
      </c>
      <c r="E6">
        <v>5</v>
      </c>
    </row>
    <row r="7" spans="1:5" x14ac:dyDescent="0.25">
      <c r="A7" t="str">
        <f>'Page 5-6'!A7</f>
        <v>Bloomberg Barclays CMBS</v>
      </c>
      <c r="B7" s="16">
        <f>'Page 5-6'!B7</f>
        <v>4.0597260000000004</v>
      </c>
      <c r="C7" s="16">
        <f>'Page 5-6'!C7</f>
        <v>3.2047650000000001</v>
      </c>
      <c r="D7" s="16">
        <f>'Page 5-6'!D7</f>
        <v>1.006168</v>
      </c>
      <c r="E7">
        <v>6</v>
      </c>
    </row>
    <row r="8" spans="1:5" x14ac:dyDescent="0.25">
      <c r="A8" t="str">
        <f>'Page 5-6'!A8</f>
        <v>Bloomberg Barclays US Aggregate</v>
      </c>
      <c r="B8" s="16">
        <f>'Page 5-6'!B8</f>
        <v>4.0874969999999999</v>
      </c>
      <c r="C8" s="16">
        <f>'Page 5-6'!C8</f>
        <v>3.0231910000000002</v>
      </c>
      <c r="D8" s="16">
        <f>'Page 5-6'!D8</f>
        <v>1.075785</v>
      </c>
      <c r="E8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A4EB0-1DAD-40FC-B10C-C6ECB1FD669F}">
  <dimension ref="A1:F9"/>
  <sheetViews>
    <sheetView workbookViewId="0">
      <selection sqref="A1:XFD1048576"/>
    </sheetView>
  </sheetViews>
  <sheetFormatPr defaultRowHeight="15" x14ac:dyDescent="0.25"/>
  <cols>
    <col min="1" max="1" width="37.85546875" bestFit="1" customWidth="1"/>
    <col min="2" max="2" width="35.28515625" bestFit="1" customWidth="1"/>
    <col min="3" max="3" width="36.28515625" bestFit="1" customWidth="1"/>
    <col min="4" max="4" width="35.28515625" bestFit="1" customWidth="1"/>
    <col min="5" max="5" width="35.28515625" customWidth="1"/>
    <col min="6" max="6" width="12" customWidth="1"/>
  </cols>
  <sheetData>
    <row r="1" spans="1:6" x14ac:dyDescent="0.25">
      <c r="A1" t="s">
        <v>14</v>
      </c>
      <c r="B1">
        <v>2017</v>
      </c>
      <c r="C1">
        <v>2018</v>
      </c>
      <c r="D1">
        <v>2019</v>
      </c>
      <c r="E1">
        <v>2020</v>
      </c>
    </row>
    <row r="2" spans="1:6" x14ac:dyDescent="0.25">
      <c r="A2" t="s">
        <v>13</v>
      </c>
      <c r="B2" t="s">
        <v>134</v>
      </c>
      <c r="C2" t="s">
        <v>135</v>
      </c>
      <c r="D2" s="13" t="s">
        <v>136</v>
      </c>
      <c r="E2" s="13" t="s">
        <v>137</v>
      </c>
    </row>
    <row r="3" spans="1:6" x14ac:dyDescent="0.25">
      <c r="A3" t="s">
        <v>12</v>
      </c>
      <c r="B3" s="12">
        <v>7.2400000000000006E-2</v>
      </c>
      <c r="C3" s="12">
        <v>7.0000000000000001E-3</v>
      </c>
      <c r="D3" s="11">
        <v>0.1003</v>
      </c>
      <c r="E3" s="11">
        <v>3.2500000000000001E-2</v>
      </c>
      <c r="F3" s="10" t="s">
        <v>138</v>
      </c>
    </row>
    <row r="4" spans="1:6" x14ac:dyDescent="0.25">
      <c r="A4" t="s">
        <v>11</v>
      </c>
      <c r="B4" s="12">
        <v>3.3099999999999997E-2</v>
      </c>
      <c r="C4" s="12">
        <v>-6.1999999999999998E-3</v>
      </c>
      <c r="D4" s="12">
        <v>0.1065</v>
      </c>
      <c r="E4" s="12">
        <v>2.8400000000000002E-2</v>
      </c>
      <c r="F4" s="10" t="s">
        <v>138</v>
      </c>
    </row>
    <row r="5" spans="1:6" x14ac:dyDescent="0.25">
      <c r="A5" t="s">
        <v>10</v>
      </c>
      <c r="B5" s="12">
        <f>B3-B7</f>
        <v>3.4800000000000005E-2</v>
      </c>
      <c r="C5" s="12">
        <f>C3-C7</f>
        <v>-2.599999999999999E-3</v>
      </c>
      <c r="D5" s="12">
        <v>7.4499999999999997E-2</v>
      </c>
      <c r="E5" s="12">
        <v>1.1599999999999999E-2</v>
      </c>
      <c r="F5" s="10" t="s">
        <v>138</v>
      </c>
    </row>
    <row r="6" spans="1:6" x14ac:dyDescent="0.25">
      <c r="A6" t="s">
        <v>9</v>
      </c>
      <c r="B6" s="12">
        <v>3.9300000000000002E-2</v>
      </c>
      <c r="C6" s="12">
        <v>1.32E-2</v>
      </c>
      <c r="D6" s="11">
        <f>D3-D4</f>
        <v>-6.1999999999999972E-3</v>
      </c>
      <c r="E6" s="11">
        <f>E3-E4</f>
        <v>4.0999999999999995E-3</v>
      </c>
      <c r="F6" s="10" t="s">
        <v>7</v>
      </c>
    </row>
    <row r="7" spans="1:6" x14ac:dyDescent="0.25">
      <c r="A7" t="s">
        <v>8</v>
      </c>
      <c r="B7" s="12">
        <v>3.7600000000000001E-2</v>
      </c>
      <c r="C7" s="12">
        <v>9.5999999999999992E-3</v>
      </c>
      <c r="D7" s="11">
        <f>D3-D5</f>
        <v>2.5800000000000003E-2</v>
      </c>
      <c r="E7" s="11">
        <f>E3-E5</f>
        <v>2.0900000000000002E-2</v>
      </c>
      <c r="F7" s="10" t="s">
        <v>7</v>
      </c>
    </row>
    <row r="9" spans="1:6" x14ac:dyDescent="0.25">
      <c r="A9" t="s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8094F-ED87-4AF0-8C05-8C8F80E8CAC4}">
  <dimension ref="A1:H13"/>
  <sheetViews>
    <sheetView workbookViewId="0">
      <selection activeCell="F1" sqref="F1:F1048576"/>
    </sheetView>
  </sheetViews>
  <sheetFormatPr defaultRowHeight="15" x14ac:dyDescent="0.25"/>
  <cols>
    <col min="1" max="1" width="9.140625" bestFit="1" customWidth="1"/>
    <col min="2" max="2" width="9.140625" customWidth="1"/>
    <col min="3" max="3" width="20.5703125" bestFit="1" customWidth="1"/>
    <col min="4" max="4" width="18.28515625" bestFit="1" customWidth="1"/>
    <col min="5" max="8" width="14.28515625" customWidth="1"/>
  </cols>
  <sheetData>
    <row r="1" spans="1:8" x14ac:dyDescent="0.25">
      <c r="A1" s="17" t="s">
        <v>33</v>
      </c>
      <c r="B1" s="17"/>
      <c r="C1" s="17" t="s">
        <v>32</v>
      </c>
      <c r="D1" s="17" t="s">
        <v>31</v>
      </c>
      <c r="E1" s="17" t="s">
        <v>30</v>
      </c>
      <c r="F1" s="17" t="s">
        <v>29</v>
      </c>
      <c r="G1" s="17" t="s">
        <v>28</v>
      </c>
      <c r="H1" s="17" t="s">
        <v>27</v>
      </c>
    </row>
    <row r="2" spans="1:8" x14ac:dyDescent="0.25">
      <c r="A2" t="s">
        <v>26</v>
      </c>
      <c r="B2" s="16">
        <v>8.3333333333333329E-2</v>
      </c>
      <c r="C2" t="s">
        <v>139</v>
      </c>
      <c r="D2" s="15" t="s">
        <v>140</v>
      </c>
      <c r="E2" s="15">
        <v>2.6250000999999999E-2</v>
      </c>
      <c r="F2" s="15">
        <v>2.6615139100000001E-2</v>
      </c>
      <c r="G2" s="14" t="s">
        <v>141</v>
      </c>
      <c r="H2" s="14"/>
    </row>
    <row r="3" spans="1:8" x14ac:dyDescent="0.25">
      <c r="A3" t="s">
        <v>25</v>
      </c>
      <c r="B3" s="16">
        <v>0.16666666666666666</v>
      </c>
      <c r="C3" t="s">
        <v>142</v>
      </c>
      <c r="D3" s="15" t="s">
        <v>143</v>
      </c>
      <c r="E3" s="15">
        <v>2.8750000500000001E-2</v>
      </c>
      <c r="F3" s="15">
        <v>2.9150632199999998E-2</v>
      </c>
      <c r="G3" s="14" t="s">
        <v>141</v>
      </c>
      <c r="H3" s="14"/>
    </row>
    <row r="4" spans="1:8" x14ac:dyDescent="0.25">
      <c r="A4" t="s">
        <v>24</v>
      </c>
      <c r="B4" s="16">
        <v>0.25</v>
      </c>
      <c r="C4" t="s">
        <v>144</v>
      </c>
      <c r="D4" s="15" t="s">
        <v>145</v>
      </c>
      <c r="E4" s="15">
        <v>2.37499997E-2</v>
      </c>
      <c r="F4" s="15">
        <v>2.4081260899999998E-2</v>
      </c>
      <c r="G4" s="14" t="s">
        <v>141</v>
      </c>
      <c r="H4" s="14"/>
    </row>
    <row r="5" spans="1:8" x14ac:dyDescent="0.25">
      <c r="A5" t="s">
        <v>23</v>
      </c>
      <c r="B5" s="16">
        <v>0.5</v>
      </c>
      <c r="C5" t="s">
        <v>146</v>
      </c>
      <c r="D5" s="15" t="s">
        <v>147</v>
      </c>
      <c r="E5" s="15">
        <v>4.2500000400000001E-2</v>
      </c>
      <c r="F5" s="15">
        <v>4.3099314E-2</v>
      </c>
      <c r="G5" s="14" t="s">
        <v>141</v>
      </c>
      <c r="H5" s="14"/>
    </row>
    <row r="6" spans="1:8" x14ac:dyDescent="0.25">
      <c r="A6" t="s">
        <v>22</v>
      </c>
      <c r="B6" s="16">
        <v>1</v>
      </c>
      <c r="C6" t="s">
        <v>148</v>
      </c>
      <c r="D6" s="15" t="s">
        <v>149</v>
      </c>
      <c r="E6" s="15">
        <v>6.2499998100000002E-2</v>
      </c>
      <c r="F6" s="15">
        <v>6.3397171000000002E-2</v>
      </c>
      <c r="G6" s="14" t="s">
        <v>141</v>
      </c>
      <c r="H6" s="14"/>
    </row>
    <row r="7" spans="1:8" x14ac:dyDescent="0.25">
      <c r="A7" t="s">
        <v>21</v>
      </c>
      <c r="B7" s="16">
        <v>2</v>
      </c>
      <c r="C7" t="s">
        <v>150</v>
      </c>
      <c r="D7" s="15" t="s">
        <v>151</v>
      </c>
      <c r="E7" s="15">
        <v>100.033203125</v>
      </c>
      <c r="F7" s="15">
        <v>0.1081665456</v>
      </c>
      <c r="G7" s="14" t="s">
        <v>141</v>
      </c>
      <c r="H7" s="14"/>
    </row>
    <row r="8" spans="1:8" x14ac:dyDescent="0.25">
      <c r="A8" t="s">
        <v>20</v>
      </c>
      <c r="B8" s="16">
        <v>3</v>
      </c>
      <c r="C8" t="s">
        <v>152</v>
      </c>
      <c r="D8" s="15" t="s">
        <v>153</v>
      </c>
      <c r="E8" s="15">
        <v>99.82421875</v>
      </c>
      <c r="F8" s="15">
        <v>0.1851638481</v>
      </c>
      <c r="G8" s="14" t="s">
        <v>141</v>
      </c>
      <c r="H8" s="14"/>
    </row>
    <row r="9" spans="1:8" x14ac:dyDescent="0.25">
      <c r="A9" t="s">
        <v>19</v>
      </c>
      <c r="B9" s="16">
        <v>5</v>
      </c>
      <c r="C9" t="s">
        <v>154</v>
      </c>
      <c r="D9" s="15" t="s">
        <v>155</v>
      </c>
      <c r="E9" s="15">
        <v>99.51953125</v>
      </c>
      <c r="F9" s="15">
        <v>0.47282630209999998</v>
      </c>
      <c r="G9" s="14" t="s">
        <v>141</v>
      </c>
      <c r="H9" s="14"/>
    </row>
    <row r="10" spans="1:8" x14ac:dyDescent="0.25">
      <c r="A10" t="s">
        <v>18</v>
      </c>
      <c r="B10" s="16">
        <v>7</v>
      </c>
      <c r="C10" t="s">
        <v>156</v>
      </c>
      <c r="D10" s="15" t="s">
        <v>157</v>
      </c>
      <c r="E10" s="15">
        <v>99.5234375</v>
      </c>
      <c r="F10" s="15">
        <v>0.82043129209999999</v>
      </c>
      <c r="G10" s="14" t="s">
        <v>141</v>
      </c>
      <c r="H10" s="14"/>
    </row>
    <row r="11" spans="1:8" x14ac:dyDescent="0.25">
      <c r="A11" t="s">
        <v>17</v>
      </c>
      <c r="B11" s="16">
        <v>10</v>
      </c>
      <c r="C11" t="s">
        <v>158</v>
      </c>
      <c r="D11" s="15" t="s">
        <v>159</v>
      </c>
      <c r="E11" s="15">
        <v>97.3828125</v>
      </c>
      <c r="F11" s="15">
        <v>1.1592855452999999</v>
      </c>
      <c r="G11" s="14" t="s">
        <v>141</v>
      </c>
      <c r="H11" s="14"/>
    </row>
    <row r="12" spans="1:8" x14ac:dyDescent="0.25">
      <c r="A12" t="s">
        <v>16</v>
      </c>
      <c r="B12" s="16">
        <v>20</v>
      </c>
      <c r="C12" t="s">
        <v>160</v>
      </c>
      <c r="D12" s="15" t="s">
        <v>161</v>
      </c>
      <c r="E12" s="15">
        <v>93.53125</v>
      </c>
      <c r="F12" s="15">
        <v>1.7640728951</v>
      </c>
      <c r="G12" s="14" t="s">
        <v>141</v>
      </c>
      <c r="H12" s="14"/>
    </row>
    <row r="13" spans="1:8" x14ac:dyDescent="0.25">
      <c r="A13" t="s">
        <v>15</v>
      </c>
      <c r="B13" s="16">
        <v>30</v>
      </c>
      <c r="C13" t="s">
        <v>162</v>
      </c>
      <c r="D13" s="15" t="s">
        <v>163</v>
      </c>
      <c r="E13" s="15">
        <v>92.78125</v>
      </c>
      <c r="F13" s="15">
        <v>1.9456119537000001</v>
      </c>
      <c r="G13" s="14" t="s">
        <v>141</v>
      </c>
      <c r="H13" s="1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459A-17D4-4A30-9749-57C8C3354142}">
  <dimension ref="A1:E24"/>
  <sheetViews>
    <sheetView workbookViewId="0">
      <selection sqref="A1:XFD1048576"/>
    </sheetView>
  </sheetViews>
  <sheetFormatPr defaultRowHeight="15" x14ac:dyDescent="0.25"/>
  <cols>
    <col min="1" max="1" width="32.42578125" customWidth="1"/>
    <col min="2" max="2" width="14" customWidth="1"/>
    <col min="3" max="3" width="12.7109375" customWidth="1"/>
    <col min="4" max="4" width="34.5703125" customWidth="1"/>
    <col min="5" max="5" width="10.85546875" customWidth="1"/>
    <col min="6" max="6" width="10.28515625" customWidth="1"/>
    <col min="8" max="8" width="34.7109375" customWidth="1"/>
    <col min="9" max="9" width="13.28515625" customWidth="1"/>
    <col min="10" max="10" width="14.5703125" customWidth="1"/>
  </cols>
  <sheetData>
    <row r="1" spans="1:5" ht="69" customHeight="1" x14ac:dyDescent="0.25">
      <c r="A1" s="24" t="s">
        <v>44</v>
      </c>
      <c r="B1" s="24" t="s">
        <v>164</v>
      </c>
      <c r="C1" s="24" t="s">
        <v>165</v>
      </c>
      <c r="D1" s="24" t="s">
        <v>166</v>
      </c>
      <c r="E1" s="23" t="s">
        <v>43</v>
      </c>
    </row>
    <row r="2" spans="1:5" x14ac:dyDescent="0.25">
      <c r="A2" s="22" t="s">
        <v>42</v>
      </c>
      <c r="B2" s="18">
        <v>3.8463099999999999</v>
      </c>
      <c r="C2" s="20">
        <v>6.0257690000000004</v>
      </c>
      <c r="D2" s="20">
        <v>0.49970599999999998</v>
      </c>
    </row>
    <row r="3" spans="1:5" x14ac:dyDescent="0.25">
      <c r="A3" s="21" t="s">
        <v>41</v>
      </c>
      <c r="B3" s="18">
        <v>5.5984999999999996</v>
      </c>
      <c r="C3" s="20">
        <v>7.8297860000000004</v>
      </c>
      <c r="D3" s="20">
        <v>0.60835700000000004</v>
      </c>
    </row>
    <row r="4" spans="1:5" x14ac:dyDescent="0.25">
      <c r="A4" s="21" t="s">
        <v>40</v>
      </c>
      <c r="B4" s="18">
        <v>5.7372499999999995</v>
      </c>
      <c r="C4" s="20">
        <v>7.306692</v>
      </c>
      <c r="D4" s="20">
        <v>0.67089900000000002</v>
      </c>
    </row>
    <row r="5" spans="1:5" x14ac:dyDescent="0.25">
      <c r="A5" s="21" t="s">
        <v>39</v>
      </c>
      <c r="B5" s="18">
        <v>8.7823449999999994</v>
      </c>
      <c r="C5" s="20">
        <v>11.077002</v>
      </c>
      <c r="D5" s="20">
        <v>0.71744600000000003</v>
      </c>
    </row>
    <row r="6" spans="1:5" x14ac:dyDescent="0.25">
      <c r="A6" s="21" t="s">
        <v>38</v>
      </c>
      <c r="B6" s="18">
        <v>4.5408039999999996</v>
      </c>
      <c r="C6" s="20">
        <v>3.526786</v>
      </c>
      <c r="D6" s="20">
        <v>1.0507040000000001</v>
      </c>
    </row>
    <row r="7" spans="1:5" x14ac:dyDescent="0.25">
      <c r="A7" s="21" t="s">
        <v>37</v>
      </c>
      <c r="B7" s="18">
        <v>4.0597260000000004</v>
      </c>
      <c r="C7" s="20">
        <v>3.2047650000000001</v>
      </c>
      <c r="D7" s="20">
        <v>1.006168</v>
      </c>
    </row>
    <row r="8" spans="1:5" x14ac:dyDescent="0.25">
      <c r="A8" s="19" t="s">
        <v>36</v>
      </c>
      <c r="B8" s="18">
        <v>4.0874969999999999</v>
      </c>
      <c r="C8" s="20">
        <v>3.0231910000000002</v>
      </c>
      <c r="D8" s="20">
        <v>1.075785</v>
      </c>
    </row>
    <row r="12" spans="1:5" x14ac:dyDescent="0.25">
      <c r="D12" t="s">
        <v>35</v>
      </c>
      <c r="E12" s="16">
        <v>0.64810000000000001</v>
      </c>
    </row>
    <row r="13" spans="1:5" x14ac:dyDescent="0.25">
      <c r="D13" t="s">
        <v>34</v>
      </c>
      <c r="E13" s="16">
        <v>0.3957</v>
      </c>
    </row>
    <row r="24" customFormat="1" ht="90" customHeight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3E0EC-E75A-4F8F-B8CA-8700A8A8994D}">
  <dimension ref="B2:M34"/>
  <sheetViews>
    <sheetView zoomScale="115" zoomScaleNormal="115" workbookViewId="0">
      <selection sqref="A1:XFD1048576"/>
    </sheetView>
  </sheetViews>
  <sheetFormatPr defaultRowHeight="15" x14ac:dyDescent="0.25"/>
  <cols>
    <col min="2" max="2" width="11.85546875" style="25" bestFit="1" customWidth="1"/>
    <col min="3" max="3" width="18" style="25" customWidth="1"/>
    <col min="4" max="4" width="29.85546875" style="25" bestFit="1" customWidth="1"/>
    <col min="11" max="11" width="32.140625" bestFit="1" customWidth="1"/>
  </cols>
  <sheetData>
    <row r="2" spans="2:13" x14ac:dyDescent="0.25">
      <c r="C2" s="25" t="s">
        <v>54</v>
      </c>
      <c r="D2" s="25" t="s">
        <v>55</v>
      </c>
      <c r="L2" t="s">
        <v>54</v>
      </c>
      <c r="M2" t="s">
        <v>53</v>
      </c>
    </row>
    <row r="3" spans="2:13" x14ac:dyDescent="0.25">
      <c r="B3" s="28">
        <v>39736</v>
      </c>
      <c r="C3" s="27">
        <v>-9.1776725141503798E-2</v>
      </c>
      <c r="D3" s="27">
        <v>-1.55E-2</v>
      </c>
      <c r="K3" t="s">
        <v>52</v>
      </c>
      <c r="L3" s="29">
        <v>-0.16</v>
      </c>
      <c r="M3" s="29">
        <v>-0.03</v>
      </c>
    </row>
    <row r="4" spans="2:13" x14ac:dyDescent="0.25">
      <c r="B4" s="28">
        <v>39720</v>
      </c>
      <c r="C4" s="27">
        <v>-8.7695277058348176E-2</v>
      </c>
      <c r="D4" s="27">
        <v>-5.3E-3</v>
      </c>
      <c r="K4" t="s">
        <v>51</v>
      </c>
      <c r="L4" s="29">
        <v>-0.16</v>
      </c>
      <c r="M4" s="29">
        <v>-0.06</v>
      </c>
    </row>
    <row r="5" spans="2:13" x14ac:dyDescent="0.25">
      <c r="B5" s="28">
        <v>39783</v>
      </c>
      <c r="C5" s="27">
        <v>-8.5278447647355704E-2</v>
      </c>
      <c r="D5" s="27">
        <v>-1.4E-3</v>
      </c>
      <c r="K5" t="s">
        <v>50</v>
      </c>
      <c r="L5" s="29">
        <v>-0.09</v>
      </c>
      <c r="M5" s="29">
        <v>-0.02</v>
      </c>
    </row>
    <row r="6" spans="2:13" x14ac:dyDescent="0.25">
      <c r="B6" s="28">
        <v>39730</v>
      </c>
      <c r="C6" s="27">
        <v>-7.4796416938110774E-2</v>
      </c>
      <c r="D6" s="27">
        <v>-1.3599999999999999E-2</v>
      </c>
      <c r="K6" t="s">
        <v>49</v>
      </c>
      <c r="L6" s="29">
        <v>-7.0000000000000007E-2</v>
      </c>
      <c r="M6" s="29">
        <v>0</v>
      </c>
    </row>
    <row r="7" spans="2:13" x14ac:dyDescent="0.25">
      <c r="B7" s="28">
        <v>36038</v>
      </c>
      <c r="C7" s="27">
        <v>-6.8504497130217071E-2</v>
      </c>
      <c r="D7" s="27">
        <v>-3.8E-3</v>
      </c>
      <c r="K7" t="s">
        <v>48</v>
      </c>
      <c r="L7" s="29">
        <v>-7.0000000000000007E-2</v>
      </c>
      <c r="M7" s="29">
        <v>-0.02</v>
      </c>
    </row>
    <row r="8" spans="2:13" x14ac:dyDescent="0.25">
      <c r="B8" s="28">
        <v>39772</v>
      </c>
      <c r="C8" s="27">
        <v>-6.7191125559926027E-2</v>
      </c>
      <c r="D8" s="27">
        <v>-2.23E-2</v>
      </c>
      <c r="K8" t="s">
        <v>47</v>
      </c>
      <c r="L8" s="29">
        <v>-0.09</v>
      </c>
      <c r="M8" s="29">
        <v>-0.02</v>
      </c>
    </row>
    <row r="9" spans="2:13" x14ac:dyDescent="0.25">
      <c r="B9" s="28">
        <v>40763</v>
      </c>
      <c r="C9" s="27">
        <v>-6.709254490116727E-2</v>
      </c>
      <c r="D9" s="27">
        <v>-1.15E-2</v>
      </c>
      <c r="K9" t="s">
        <v>46</v>
      </c>
      <c r="L9" s="29">
        <v>-0.08</v>
      </c>
      <c r="M9" s="29">
        <v>0</v>
      </c>
    </row>
    <row r="10" spans="2:13" x14ac:dyDescent="0.25">
      <c r="B10" s="28">
        <v>39771</v>
      </c>
      <c r="C10" s="27">
        <v>-6.0327639479974361E-2</v>
      </c>
      <c r="D10" s="27">
        <v>-8.2000000000000007E-3</v>
      </c>
      <c r="K10" t="s">
        <v>45</v>
      </c>
      <c r="L10" s="29">
        <v>-0.11</v>
      </c>
      <c r="M10" s="29">
        <v>-0.02</v>
      </c>
    </row>
    <row r="11" spans="2:13" x14ac:dyDescent="0.25">
      <c r="B11" s="28">
        <v>39743</v>
      </c>
      <c r="C11" s="27">
        <v>-5.9541408486144712E-2</v>
      </c>
      <c r="D11" s="27">
        <v>5.5999999999999999E-3</v>
      </c>
      <c r="L11" s="29"/>
    </row>
    <row r="12" spans="2:13" x14ac:dyDescent="0.25">
      <c r="B12" s="28">
        <v>36630</v>
      </c>
      <c r="C12" s="27">
        <v>-5.862691960252929E-2</v>
      </c>
      <c r="D12" s="27">
        <v>6.9999999999999999E-4</v>
      </c>
    </row>
    <row r="13" spans="2:13" x14ac:dyDescent="0.25">
      <c r="C13" s="26"/>
      <c r="D13" s="26"/>
    </row>
    <row r="34" spans="12:12" x14ac:dyDescent="0.25">
      <c r="L34">
        <v>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F9B5F-9798-41DA-8732-6F272A31E881}">
  <dimension ref="A1:O52"/>
  <sheetViews>
    <sheetView topLeftCell="D16" zoomScale="130" zoomScaleNormal="130" workbookViewId="0">
      <selection activeCell="D16" sqref="A1:XFD1048576"/>
    </sheetView>
  </sheetViews>
  <sheetFormatPr defaultRowHeight="15" x14ac:dyDescent="0.25"/>
  <cols>
    <col min="1" max="1" width="54" customWidth="1"/>
    <col min="2" max="2" width="65.85546875" bestFit="1" customWidth="1"/>
    <col min="3" max="3" width="37.7109375" bestFit="1" customWidth="1"/>
    <col min="4" max="4" width="11.28515625" bestFit="1" customWidth="1"/>
    <col min="5" max="5" width="10.7109375" bestFit="1" customWidth="1"/>
    <col min="6" max="6" width="17.85546875" bestFit="1" customWidth="1"/>
    <col min="7" max="7" width="7.7109375" bestFit="1" customWidth="1"/>
    <col min="8" max="8" width="17.7109375" bestFit="1" customWidth="1"/>
    <col min="9" max="9" width="6.5703125" bestFit="1" customWidth="1"/>
    <col min="10" max="10" width="21" customWidth="1"/>
    <col min="11" max="11" width="30.85546875" bestFit="1" customWidth="1"/>
    <col min="12" max="12" width="23.140625" bestFit="1" customWidth="1"/>
    <col min="13" max="13" width="14.7109375" bestFit="1" customWidth="1"/>
    <col min="14" max="14" width="20.140625" bestFit="1" customWidth="1"/>
    <col min="15" max="15" width="24" bestFit="1" customWidth="1"/>
  </cols>
  <sheetData>
    <row r="1" spans="2:15" x14ac:dyDescent="0.25">
      <c r="B1" s="31" t="s">
        <v>120</v>
      </c>
      <c r="C1" s="31" t="s">
        <v>119</v>
      </c>
      <c r="D1" s="41" t="s">
        <v>118</v>
      </c>
      <c r="E1" s="41" t="s">
        <v>117</v>
      </c>
      <c r="F1" s="31" t="s">
        <v>116</v>
      </c>
      <c r="G1" s="31" t="s">
        <v>115</v>
      </c>
      <c r="H1" s="31" t="s">
        <v>114</v>
      </c>
      <c r="I1" s="31" t="s">
        <v>113</v>
      </c>
      <c r="J1" s="40" t="s">
        <v>112</v>
      </c>
      <c r="K1" s="31" t="s">
        <v>111</v>
      </c>
      <c r="L1" s="31" t="s">
        <v>110</v>
      </c>
      <c r="M1" s="31" t="s">
        <v>109</v>
      </c>
      <c r="N1" s="31" t="s">
        <v>108</v>
      </c>
      <c r="O1" s="31" t="s">
        <v>107</v>
      </c>
    </row>
    <row r="2" spans="2:15" x14ac:dyDescent="0.25">
      <c r="B2" t="s">
        <v>75</v>
      </c>
      <c r="C2" t="s">
        <v>106</v>
      </c>
      <c r="D2" s="39">
        <v>43830</v>
      </c>
      <c r="E2" s="39">
        <v>39814</v>
      </c>
      <c r="F2" s="38">
        <v>1.3285</v>
      </c>
      <c r="G2" s="38">
        <v>2.24E-2</v>
      </c>
      <c r="H2" s="37">
        <f t="shared" ref="H2:H15" si="0">((1+F2)^(365/I2))-1</f>
        <v>7.9847079560634748E-2</v>
      </c>
      <c r="I2" s="30">
        <v>4016</v>
      </c>
      <c r="J2" s="36">
        <f t="shared" ref="J2:J8" si="1">F2/G2</f>
        <v>59.308035714285715</v>
      </c>
      <c r="K2" s="35">
        <f>+F2-6.16%</f>
        <v>1.2668999999999999</v>
      </c>
      <c r="L2" s="34">
        <f t="shared" ref="L2:L15" si="2">((1+K2)^(365/I2))-1</f>
        <v>7.72189559217209E-2</v>
      </c>
      <c r="M2" s="33">
        <f t="shared" ref="M2:M15" si="3">+L2/G2</f>
        <v>3.4472748179339687</v>
      </c>
      <c r="O2" s="32"/>
    </row>
    <row r="3" spans="2:15" x14ac:dyDescent="0.25">
      <c r="B3" t="s">
        <v>105</v>
      </c>
      <c r="C3" t="s">
        <v>104</v>
      </c>
      <c r="D3" s="39">
        <v>43830</v>
      </c>
      <c r="E3" s="39">
        <v>39814</v>
      </c>
      <c r="F3" s="38">
        <v>0.59599999999999997</v>
      </c>
      <c r="G3" s="38">
        <v>8.5400000000000004E-2</v>
      </c>
      <c r="H3" s="37">
        <f t="shared" si="0"/>
        <v>4.3405061628494668E-2</v>
      </c>
      <c r="I3" s="30">
        <v>4016</v>
      </c>
      <c r="J3" s="36">
        <f t="shared" si="1"/>
        <v>6.9789227166276344</v>
      </c>
      <c r="K3" s="35">
        <f t="shared" ref="K3:K15" si="4">+F3-14.66%</f>
        <v>0.44939999999999997</v>
      </c>
      <c r="L3" s="34">
        <f t="shared" si="2"/>
        <v>3.4307869786089906E-2</v>
      </c>
      <c r="M3" s="33">
        <f t="shared" si="3"/>
        <v>0.40173149632423777</v>
      </c>
    </row>
    <row r="4" spans="2:15" x14ac:dyDescent="0.25">
      <c r="B4" t="s">
        <v>103</v>
      </c>
      <c r="C4" t="s">
        <v>102</v>
      </c>
      <c r="D4" s="39">
        <v>43830</v>
      </c>
      <c r="E4" s="39">
        <v>39814</v>
      </c>
      <c r="F4" s="38">
        <v>0.27960000000000002</v>
      </c>
      <c r="G4" s="38">
        <v>0.28970000000000001</v>
      </c>
      <c r="H4" s="37">
        <f t="shared" si="0"/>
        <v>2.2660771900072207E-2</v>
      </c>
      <c r="I4" s="30">
        <v>4016</v>
      </c>
      <c r="J4" s="36">
        <f t="shared" si="1"/>
        <v>0.96513634794615122</v>
      </c>
      <c r="K4" s="35">
        <f t="shared" si="4"/>
        <v>0.13300000000000001</v>
      </c>
      <c r="L4" s="34">
        <f t="shared" si="2"/>
        <v>1.1413542081148531E-2</v>
      </c>
      <c r="M4" s="33">
        <f t="shared" si="3"/>
        <v>3.9397798001893441E-2</v>
      </c>
    </row>
    <row r="5" spans="2:15" x14ac:dyDescent="0.25">
      <c r="B5" t="s">
        <v>101</v>
      </c>
      <c r="C5" t="s">
        <v>100</v>
      </c>
      <c r="D5" s="39">
        <v>43830</v>
      </c>
      <c r="E5" s="39">
        <v>39814</v>
      </c>
      <c r="F5" s="38">
        <v>-0.1767</v>
      </c>
      <c r="G5" s="38">
        <v>0.19170000000000001</v>
      </c>
      <c r="H5" s="37">
        <f t="shared" si="0"/>
        <v>-1.7516248812877944E-2</v>
      </c>
      <c r="I5" s="30">
        <v>4016</v>
      </c>
      <c r="J5" s="36">
        <f t="shared" si="1"/>
        <v>-0.92175273865414709</v>
      </c>
      <c r="K5" s="35">
        <f t="shared" si="4"/>
        <v>-0.32330000000000003</v>
      </c>
      <c r="L5" s="34">
        <f t="shared" si="2"/>
        <v>-3.4871123437943075E-2</v>
      </c>
      <c r="M5" s="33">
        <f t="shared" si="3"/>
        <v>-0.18190466060481519</v>
      </c>
    </row>
    <row r="6" spans="2:15" x14ac:dyDescent="0.25">
      <c r="B6" t="s">
        <v>77</v>
      </c>
      <c r="C6" t="s">
        <v>99</v>
      </c>
      <c r="D6" s="39">
        <v>43830</v>
      </c>
      <c r="E6" s="39">
        <v>39814</v>
      </c>
      <c r="F6" s="38">
        <v>1.4225000000000001</v>
      </c>
      <c r="G6" s="38">
        <v>4.8800000000000003E-2</v>
      </c>
      <c r="H6" s="37">
        <f t="shared" si="0"/>
        <v>8.3738177908915468E-2</v>
      </c>
      <c r="I6" s="30">
        <v>4016</v>
      </c>
      <c r="J6" s="36">
        <f t="shared" si="1"/>
        <v>29.149590163934427</v>
      </c>
      <c r="K6" s="35">
        <f t="shared" si="4"/>
        <v>1.2759</v>
      </c>
      <c r="L6" s="34">
        <f t="shared" si="2"/>
        <v>7.760695509952531E-2</v>
      </c>
      <c r="M6" s="33">
        <f t="shared" si="3"/>
        <v>1.5903064569574858</v>
      </c>
      <c r="N6">
        <v>111.08</v>
      </c>
      <c r="O6" s="32">
        <f>H6/G6</f>
        <v>1.7159462686253169</v>
      </c>
    </row>
    <row r="7" spans="2:15" x14ac:dyDescent="0.25">
      <c r="B7" t="s">
        <v>98</v>
      </c>
      <c r="C7" t="s">
        <v>97</v>
      </c>
      <c r="D7" s="39">
        <v>43830</v>
      </c>
      <c r="E7" s="39">
        <v>39814</v>
      </c>
      <c r="F7" s="38">
        <v>1.9746999999999999</v>
      </c>
      <c r="G7" s="38">
        <v>0.13200000000000001</v>
      </c>
      <c r="H7" s="37">
        <f t="shared" si="0"/>
        <v>0.10415379963570026</v>
      </c>
      <c r="I7" s="30">
        <v>4016</v>
      </c>
      <c r="J7" s="36">
        <f t="shared" si="1"/>
        <v>14.959848484848484</v>
      </c>
      <c r="K7" s="35">
        <f t="shared" si="4"/>
        <v>1.8280999999999998</v>
      </c>
      <c r="L7" s="34">
        <f t="shared" si="2"/>
        <v>9.9093799919890202E-2</v>
      </c>
      <c r="M7" s="33">
        <f t="shared" si="3"/>
        <v>0.7507106054537136</v>
      </c>
      <c r="N7">
        <v>225.54</v>
      </c>
      <c r="O7" s="32">
        <f>H7/G7</f>
        <v>0.78904393663409289</v>
      </c>
    </row>
    <row r="8" spans="2:15" x14ac:dyDescent="0.25">
      <c r="B8" t="s">
        <v>96</v>
      </c>
      <c r="C8" t="s">
        <v>95</v>
      </c>
      <c r="D8" s="39">
        <v>43830</v>
      </c>
      <c r="E8" s="39">
        <v>39814</v>
      </c>
      <c r="F8" s="38">
        <v>0.52010000000000001</v>
      </c>
      <c r="G8" s="38">
        <v>0.1643</v>
      </c>
      <c r="H8" s="37">
        <f t="shared" si="0"/>
        <v>3.8794677237752984E-2</v>
      </c>
      <c r="I8" s="30">
        <v>4016</v>
      </c>
      <c r="J8" s="36">
        <f t="shared" si="1"/>
        <v>3.1655508216676811</v>
      </c>
      <c r="K8" s="35">
        <f t="shared" si="4"/>
        <v>0.3735</v>
      </c>
      <c r="L8" s="34">
        <f t="shared" si="2"/>
        <v>2.9263942104188478E-2</v>
      </c>
      <c r="M8" s="33">
        <f t="shared" si="3"/>
        <v>0.1781128551685239</v>
      </c>
    </row>
    <row r="9" spans="2:15" x14ac:dyDescent="0.25">
      <c r="B9" t="s">
        <v>84</v>
      </c>
      <c r="C9" t="s">
        <v>94</v>
      </c>
      <c r="D9" s="39">
        <v>43830</v>
      </c>
      <c r="E9" s="39">
        <v>39814</v>
      </c>
      <c r="F9" s="38">
        <v>3.5104000000000002</v>
      </c>
      <c r="G9" s="38">
        <v>0.16339999999999999</v>
      </c>
      <c r="H9" s="37">
        <f t="shared" si="0"/>
        <v>0.14672501632754975</v>
      </c>
      <c r="I9" s="30">
        <v>4016</v>
      </c>
      <c r="J9" s="36">
        <f>H9/G9</f>
        <v>0.89794991632527388</v>
      </c>
      <c r="K9" s="35">
        <f t="shared" si="4"/>
        <v>3.3638000000000003</v>
      </c>
      <c r="L9" s="34">
        <f t="shared" si="2"/>
        <v>0.14328642348111797</v>
      </c>
      <c r="M9" s="33">
        <f t="shared" si="3"/>
        <v>0.87690589645727035</v>
      </c>
      <c r="N9">
        <v>322.49</v>
      </c>
      <c r="O9" s="32">
        <f>H9/G9</f>
        <v>0.89794991632527388</v>
      </c>
    </row>
    <row r="10" spans="2:15" x14ac:dyDescent="0.25">
      <c r="B10" t="s">
        <v>71</v>
      </c>
      <c r="C10" t="s">
        <v>93</v>
      </c>
      <c r="D10" s="39">
        <v>43830</v>
      </c>
      <c r="E10" s="39">
        <v>39814</v>
      </c>
      <c r="F10" s="38">
        <v>0.59709999999999996</v>
      </c>
      <c r="G10" s="38">
        <v>0.1646</v>
      </c>
      <c r="H10" s="37">
        <f t="shared" si="0"/>
        <v>4.3470401138823611E-2</v>
      </c>
      <c r="I10" s="30">
        <v>4016</v>
      </c>
      <c r="J10" s="36">
        <f t="shared" ref="J10:J15" si="5">F10/G10</f>
        <v>3.6275820170109356</v>
      </c>
      <c r="K10" s="35">
        <f t="shared" si="4"/>
        <v>0.45049999999999996</v>
      </c>
      <c r="L10" s="34">
        <f t="shared" si="2"/>
        <v>3.43791885227831E-2</v>
      </c>
      <c r="M10" s="33">
        <f t="shared" si="3"/>
        <v>0.20886505785408932</v>
      </c>
    </row>
    <row r="11" spans="2:15" x14ac:dyDescent="0.25">
      <c r="B11" t="s">
        <v>64</v>
      </c>
      <c r="C11" t="s">
        <v>92</v>
      </c>
      <c r="D11" s="39">
        <v>43830</v>
      </c>
      <c r="E11" s="39">
        <v>39814</v>
      </c>
      <c r="F11" s="38">
        <v>0.3024</v>
      </c>
      <c r="G11" s="38">
        <v>0.2097</v>
      </c>
      <c r="H11" s="37">
        <f t="shared" si="0"/>
        <v>2.4303626976298842E-2</v>
      </c>
      <c r="I11" s="30">
        <v>4016</v>
      </c>
      <c r="J11" s="36">
        <f t="shared" si="5"/>
        <v>1.4420600858369099</v>
      </c>
      <c r="K11" s="35">
        <f t="shared" si="4"/>
        <v>0.15579999999999999</v>
      </c>
      <c r="L11" s="34">
        <f t="shared" si="2"/>
        <v>1.3246669097360275E-2</v>
      </c>
      <c r="M11" s="33">
        <f t="shared" si="3"/>
        <v>6.3169618966906413E-2</v>
      </c>
    </row>
    <row r="12" spans="2:15" x14ac:dyDescent="0.25">
      <c r="B12" t="s">
        <v>73</v>
      </c>
      <c r="C12" t="s">
        <v>91</v>
      </c>
      <c r="D12" s="39">
        <v>43830</v>
      </c>
      <c r="E12" s="39">
        <v>39814</v>
      </c>
      <c r="F12" s="38">
        <v>0.62019999999999997</v>
      </c>
      <c r="G12" s="38">
        <v>0.14299999999999999</v>
      </c>
      <c r="H12" s="37">
        <f t="shared" si="0"/>
        <v>4.4833165014515286E-2</v>
      </c>
      <c r="I12" s="30">
        <v>4016</v>
      </c>
      <c r="J12" s="36">
        <f t="shared" si="5"/>
        <v>4.337062937062937</v>
      </c>
      <c r="K12" s="35">
        <f t="shared" si="4"/>
        <v>0.47359999999999997</v>
      </c>
      <c r="L12" s="34">
        <f t="shared" si="2"/>
        <v>3.5865636064579709E-2</v>
      </c>
      <c r="M12" s="33">
        <f t="shared" si="3"/>
        <v>0.25080864380824974</v>
      </c>
    </row>
    <row r="13" spans="2:15" x14ac:dyDescent="0.25">
      <c r="B13" t="s">
        <v>68</v>
      </c>
      <c r="C13" t="s">
        <v>90</v>
      </c>
      <c r="D13" s="39">
        <v>43830</v>
      </c>
      <c r="E13" s="39">
        <v>39814</v>
      </c>
      <c r="F13" s="38">
        <v>0.54579999999999995</v>
      </c>
      <c r="G13" s="38">
        <v>6.2899999999999998E-2</v>
      </c>
      <c r="H13" s="37">
        <f t="shared" si="0"/>
        <v>4.0378749913384748E-2</v>
      </c>
      <c r="I13" s="30">
        <v>4016</v>
      </c>
      <c r="J13" s="36">
        <f t="shared" si="5"/>
        <v>8.6772655007949115</v>
      </c>
      <c r="K13" s="35">
        <f t="shared" si="4"/>
        <v>0.39919999999999994</v>
      </c>
      <c r="L13" s="34">
        <f t="shared" si="2"/>
        <v>3.09996015411107E-2</v>
      </c>
      <c r="M13" s="33">
        <f t="shared" si="3"/>
        <v>0.49283945216392211</v>
      </c>
    </row>
    <row r="14" spans="2:15" x14ac:dyDescent="0.25">
      <c r="B14" t="s">
        <v>89</v>
      </c>
      <c r="C14" t="s">
        <v>88</v>
      </c>
      <c r="D14" s="39">
        <v>43830</v>
      </c>
      <c r="E14" s="39">
        <v>39814</v>
      </c>
      <c r="F14" s="38">
        <v>1.4710000000000001</v>
      </c>
      <c r="G14" s="38">
        <v>0.02</v>
      </c>
      <c r="H14" s="37">
        <f t="shared" si="0"/>
        <v>8.5692432646167882E-2</v>
      </c>
      <c r="I14" s="30">
        <v>4016</v>
      </c>
      <c r="J14" s="36">
        <f t="shared" si="5"/>
        <v>73.55</v>
      </c>
      <c r="K14" s="35">
        <f t="shared" si="4"/>
        <v>1.3244</v>
      </c>
      <c r="L14" s="34">
        <f t="shared" si="2"/>
        <v>7.9674131027168027E-2</v>
      </c>
      <c r="M14" s="33">
        <f t="shared" si="3"/>
        <v>3.9837065513584013</v>
      </c>
      <c r="O14" s="32"/>
    </row>
    <row r="15" spans="2:15" x14ac:dyDescent="0.25">
      <c r="B15" s="30" t="s">
        <v>83</v>
      </c>
      <c r="C15" t="s">
        <v>87</v>
      </c>
      <c r="D15" s="39">
        <v>43830</v>
      </c>
      <c r="E15" s="39">
        <v>39814</v>
      </c>
      <c r="F15" s="38">
        <v>2.2454999999999998</v>
      </c>
      <c r="G15" s="38">
        <v>7.46E-2</v>
      </c>
      <c r="H15" s="37">
        <f t="shared" si="0"/>
        <v>0.11293185425860708</v>
      </c>
      <c r="I15" s="30">
        <v>4016</v>
      </c>
      <c r="J15" s="36">
        <f t="shared" si="5"/>
        <v>30.100536193029487</v>
      </c>
      <c r="K15" s="35">
        <f t="shared" si="4"/>
        <v>2.0989</v>
      </c>
      <c r="L15" s="34">
        <f t="shared" si="2"/>
        <v>0.10826626454211241</v>
      </c>
      <c r="M15" s="33">
        <f t="shared" si="3"/>
        <v>1.4512904094116945</v>
      </c>
      <c r="O15" s="32"/>
    </row>
    <row r="19" spans="1:3" x14ac:dyDescent="0.25">
      <c r="B19" s="31" t="s">
        <v>86</v>
      </c>
      <c r="C19" s="31" t="s">
        <v>85</v>
      </c>
    </row>
    <row r="20" spans="1:3" x14ac:dyDescent="0.25">
      <c r="A20" t="s">
        <v>84</v>
      </c>
      <c r="B20" t="s">
        <v>54</v>
      </c>
      <c r="C20" s="12">
        <v>3.5104000000000002</v>
      </c>
    </row>
    <row r="21" spans="1:3" x14ac:dyDescent="0.25">
      <c r="A21" t="s">
        <v>83</v>
      </c>
      <c r="B21" s="30" t="s">
        <v>82</v>
      </c>
      <c r="C21" s="12">
        <v>2.2454999999999998</v>
      </c>
    </row>
    <row r="22" spans="1:3" x14ac:dyDescent="0.25">
      <c r="A22" t="s">
        <v>81</v>
      </c>
      <c r="B22" t="s">
        <v>80</v>
      </c>
      <c r="C22" s="12">
        <v>1.9746999999999999</v>
      </c>
    </row>
    <row r="23" spans="1:3" x14ac:dyDescent="0.25">
      <c r="A23" t="s">
        <v>79</v>
      </c>
      <c r="B23" t="s">
        <v>78</v>
      </c>
      <c r="C23" s="12">
        <v>1.4710000000000001</v>
      </c>
    </row>
    <row r="24" spans="1:3" x14ac:dyDescent="0.25">
      <c r="A24" t="s">
        <v>77</v>
      </c>
      <c r="B24" t="s">
        <v>76</v>
      </c>
      <c r="C24" s="12">
        <v>1.4225000000000001</v>
      </c>
    </row>
    <row r="25" spans="1:3" x14ac:dyDescent="0.25">
      <c r="A25" t="s">
        <v>75</v>
      </c>
      <c r="B25" t="s">
        <v>74</v>
      </c>
      <c r="C25" s="12">
        <v>1.3285</v>
      </c>
    </row>
    <row r="26" spans="1:3" x14ac:dyDescent="0.25">
      <c r="A26" t="s">
        <v>73</v>
      </c>
      <c r="B26" t="s">
        <v>72</v>
      </c>
      <c r="C26" s="1">
        <v>0.62019999999999997</v>
      </c>
    </row>
    <row r="27" spans="1:3" x14ac:dyDescent="0.25">
      <c r="A27" t="s">
        <v>71</v>
      </c>
      <c r="B27" t="s">
        <v>70</v>
      </c>
      <c r="C27" s="1">
        <v>0.59709999999999996</v>
      </c>
    </row>
    <row r="28" spans="1:3" x14ac:dyDescent="0.25">
      <c r="A28" t="s">
        <v>69</v>
      </c>
      <c r="B28" t="s">
        <v>69</v>
      </c>
      <c r="C28" s="1">
        <v>0.59599999999999997</v>
      </c>
    </row>
    <row r="29" spans="1:3" x14ac:dyDescent="0.25">
      <c r="A29" t="s">
        <v>68</v>
      </c>
      <c r="B29" t="s">
        <v>67</v>
      </c>
      <c r="C29" s="1">
        <v>0.54579999999999995</v>
      </c>
    </row>
    <row r="30" spans="1:3" x14ac:dyDescent="0.25">
      <c r="A30" t="s">
        <v>66</v>
      </c>
      <c r="B30" t="s">
        <v>65</v>
      </c>
      <c r="C30" s="1">
        <v>0.52010000000000001</v>
      </c>
    </row>
    <row r="31" spans="1:3" x14ac:dyDescent="0.25">
      <c r="A31" t="s">
        <v>64</v>
      </c>
      <c r="B31" t="s">
        <v>63</v>
      </c>
      <c r="C31" s="1">
        <v>0.3024</v>
      </c>
    </row>
    <row r="32" spans="1:3" x14ac:dyDescent="0.25">
      <c r="A32" t="s">
        <v>62</v>
      </c>
      <c r="B32" t="s">
        <v>61</v>
      </c>
      <c r="C32" s="1">
        <v>0.27960000000000002</v>
      </c>
    </row>
    <row r="33" spans="1:5" x14ac:dyDescent="0.25">
      <c r="A33" t="s">
        <v>60</v>
      </c>
      <c r="B33" t="s">
        <v>59</v>
      </c>
      <c r="C33" s="1">
        <v>-0.1767</v>
      </c>
    </row>
    <row r="40" spans="1:5" x14ac:dyDescent="0.25">
      <c r="E40" t="s">
        <v>58</v>
      </c>
    </row>
    <row r="41" spans="1:5" x14ac:dyDescent="0.25">
      <c r="E41" t="s">
        <v>57</v>
      </c>
    </row>
    <row r="42" spans="1:5" x14ac:dyDescent="0.25">
      <c r="E42" t="s">
        <v>56</v>
      </c>
    </row>
    <row r="45" spans="1:5" x14ac:dyDescent="0.25">
      <c r="C45" s="12"/>
    </row>
    <row r="46" spans="1:5" x14ac:dyDescent="0.25">
      <c r="C46" s="1"/>
    </row>
    <row r="47" spans="1:5" x14ac:dyDescent="0.25">
      <c r="C47" s="1"/>
    </row>
    <row r="48" spans="1:5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FA71-7A25-4997-91EA-034518E2A43D}">
  <dimension ref="A1:M46"/>
  <sheetViews>
    <sheetView topLeftCell="B13" zoomScale="85" zoomScaleNormal="85" workbookViewId="0">
      <selection activeCell="B13" sqref="A1:XFD1048576"/>
    </sheetView>
  </sheetViews>
  <sheetFormatPr defaultRowHeight="15" x14ac:dyDescent="0.25"/>
  <cols>
    <col min="1" max="1" width="65.85546875" bestFit="1" customWidth="1"/>
    <col min="2" max="2" width="37.7109375" bestFit="1" customWidth="1"/>
    <col min="3" max="4" width="10.7109375" bestFit="1" customWidth="1"/>
    <col min="5" max="5" width="17.85546875" bestFit="1" customWidth="1"/>
    <col min="6" max="6" width="7.7109375" bestFit="1" customWidth="1"/>
    <col min="7" max="7" width="17.7109375" bestFit="1" customWidth="1"/>
    <col min="8" max="8" width="6.5703125" bestFit="1" customWidth="1"/>
    <col min="9" max="9" width="30.85546875" bestFit="1" customWidth="1"/>
    <col min="10" max="10" width="23.140625" bestFit="1" customWidth="1"/>
    <col min="11" max="11" width="14.7109375" bestFit="1" customWidth="1"/>
    <col min="12" max="12" width="20.140625" bestFit="1" customWidth="1"/>
    <col min="13" max="13" width="24" bestFit="1" customWidth="1"/>
  </cols>
  <sheetData>
    <row r="1" spans="1:13" x14ac:dyDescent="0.25">
      <c r="A1" s="31" t="s">
        <v>120</v>
      </c>
      <c r="B1" s="31" t="s">
        <v>119</v>
      </c>
      <c r="C1" s="41" t="s">
        <v>118</v>
      </c>
      <c r="D1" s="41" t="s">
        <v>117</v>
      </c>
      <c r="E1" s="31" t="s">
        <v>116</v>
      </c>
      <c r="F1" s="31" t="s">
        <v>115</v>
      </c>
      <c r="G1" s="31" t="s">
        <v>114</v>
      </c>
      <c r="H1" s="31" t="s">
        <v>113</v>
      </c>
      <c r="I1" s="31" t="s">
        <v>111</v>
      </c>
      <c r="J1" s="31" t="s">
        <v>110</v>
      </c>
      <c r="K1" s="31" t="s">
        <v>109</v>
      </c>
      <c r="L1" s="31" t="s">
        <v>108</v>
      </c>
      <c r="M1" s="31" t="s">
        <v>107</v>
      </c>
    </row>
    <row r="2" spans="1:13" x14ac:dyDescent="0.25">
      <c r="A2" t="s">
        <v>84</v>
      </c>
      <c r="B2" t="s">
        <v>94</v>
      </c>
      <c r="C2" s="39">
        <v>43769</v>
      </c>
      <c r="D2" s="39">
        <v>39814</v>
      </c>
      <c r="E2" s="12">
        <v>3.2248999999999999</v>
      </c>
      <c r="F2" s="12">
        <v>0.16339999999999999</v>
      </c>
      <c r="G2" s="42">
        <f>((1+E2)^(365/H2))-1</f>
        <v>0.14577775873319165</v>
      </c>
      <c r="H2">
        <v>3865</v>
      </c>
      <c r="I2" s="1">
        <f>+E2-14.66%</f>
        <v>3.0783</v>
      </c>
      <c r="J2" s="42">
        <f t="shared" ref="J2:J18" si="0">((1+I2)^(365/H2))-1</f>
        <v>0.14196285703985589</v>
      </c>
      <c r="K2" s="32">
        <f t="shared" ref="K2:K18" si="1">+J2/F2</f>
        <v>0.86880573463804101</v>
      </c>
      <c r="L2">
        <v>322.49</v>
      </c>
      <c r="M2" s="32">
        <f>G2/F2</f>
        <v>0.89215274622516316</v>
      </c>
    </row>
    <row r="3" spans="1:13" x14ac:dyDescent="0.25">
      <c r="A3" t="s">
        <v>98</v>
      </c>
      <c r="B3" t="s">
        <v>97</v>
      </c>
      <c r="C3" s="39">
        <v>43769</v>
      </c>
      <c r="D3" s="39">
        <v>39814</v>
      </c>
      <c r="E3" s="12">
        <v>2.2553999999999998</v>
      </c>
      <c r="F3" s="12">
        <v>0.13200000000000001</v>
      </c>
      <c r="G3" s="42">
        <f>((1+E3)^(365/H3))-1</f>
        <v>0.11791542818770218</v>
      </c>
      <c r="H3">
        <v>3865</v>
      </c>
      <c r="I3" s="1">
        <f>+E3-14.66%</f>
        <v>2.1088</v>
      </c>
      <c r="J3" s="42">
        <f t="shared" si="0"/>
        <v>0.11306137290223184</v>
      </c>
      <c r="K3" s="32">
        <f t="shared" si="1"/>
        <v>0.85652555228963512</v>
      </c>
      <c r="L3">
        <v>225.54</v>
      </c>
      <c r="M3" s="32">
        <f>G3/F3</f>
        <v>0.89329869839168308</v>
      </c>
    </row>
    <row r="4" spans="1:13" x14ac:dyDescent="0.25">
      <c r="A4" s="30" t="s">
        <v>83</v>
      </c>
      <c r="B4" t="s">
        <v>87</v>
      </c>
      <c r="C4" s="39">
        <v>43769</v>
      </c>
      <c r="D4" s="39">
        <v>39814</v>
      </c>
      <c r="E4" s="12">
        <v>2.1703000000000001</v>
      </c>
      <c r="F4" s="12">
        <v>7.46E-2</v>
      </c>
      <c r="G4" s="42">
        <f>((1+E4)^(365/H4))-1</f>
        <v>0.11512241022073866</v>
      </c>
      <c r="H4">
        <v>3865</v>
      </c>
      <c r="I4" s="1">
        <f>+E4-14.66%</f>
        <v>2.0237000000000003</v>
      </c>
      <c r="J4" s="42">
        <f t="shared" si="0"/>
        <v>0.11014768317358747</v>
      </c>
      <c r="K4" s="32">
        <f t="shared" si="1"/>
        <v>1.4765104983054622</v>
      </c>
      <c r="M4" s="32"/>
    </row>
    <row r="5" spans="1:13" x14ac:dyDescent="0.25">
      <c r="A5" t="s">
        <v>122</v>
      </c>
      <c r="B5" t="s">
        <v>126</v>
      </c>
      <c r="C5" s="39">
        <v>43769</v>
      </c>
      <c r="D5" s="39">
        <v>39814</v>
      </c>
      <c r="F5" s="12">
        <v>0.14779999999999999</v>
      </c>
      <c r="H5">
        <v>3865</v>
      </c>
      <c r="I5" s="12">
        <v>1.5987</v>
      </c>
      <c r="J5" s="42">
        <f t="shared" si="0"/>
        <v>9.4380719026352367E-2</v>
      </c>
      <c r="K5" s="32">
        <f t="shared" si="1"/>
        <v>0.63857049408898769</v>
      </c>
      <c r="M5" s="32"/>
    </row>
    <row r="6" spans="1:13" x14ac:dyDescent="0.25">
      <c r="A6" t="s">
        <v>89</v>
      </c>
      <c r="B6" t="s">
        <v>88</v>
      </c>
      <c r="C6" s="39">
        <v>43769</v>
      </c>
      <c r="D6" s="39">
        <v>39814</v>
      </c>
      <c r="E6" s="12">
        <v>1.4179999999999999</v>
      </c>
      <c r="F6" s="12">
        <v>0.02</v>
      </c>
      <c r="G6" s="42">
        <f t="shared" ref="G6:G11" si="2">((1+E6)^(365/H6))-1</f>
        <v>8.695749367298844E-2</v>
      </c>
      <c r="H6">
        <v>3865</v>
      </c>
      <c r="I6" s="1">
        <f>+E6-14.66%</f>
        <v>1.2713999999999999</v>
      </c>
      <c r="J6" s="42">
        <f t="shared" si="0"/>
        <v>8.0556281808813468E-2</v>
      </c>
      <c r="K6" s="32">
        <f t="shared" si="1"/>
        <v>4.027814090440673</v>
      </c>
      <c r="M6" s="32"/>
    </row>
    <row r="7" spans="1:13" x14ac:dyDescent="0.25">
      <c r="A7" t="s">
        <v>75</v>
      </c>
      <c r="B7" t="s">
        <v>106</v>
      </c>
      <c r="C7" s="39">
        <v>43769</v>
      </c>
      <c r="D7" s="39">
        <v>39814</v>
      </c>
      <c r="E7" s="12">
        <v>1.3018000000000001</v>
      </c>
      <c r="F7" s="12">
        <v>2.24E-2</v>
      </c>
      <c r="G7" s="42">
        <f t="shared" si="2"/>
        <v>8.1913823597965285E-2</v>
      </c>
      <c r="H7">
        <v>3865</v>
      </c>
      <c r="I7" s="1">
        <f>+E7-6.16%</f>
        <v>1.2402</v>
      </c>
      <c r="J7" s="42">
        <f t="shared" si="0"/>
        <v>7.9145798080382912E-2</v>
      </c>
      <c r="K7" s="32">
        <f t="shared" si="1"/>
        <v>3.5332945571599517</v>
      </c>
      <c r="M7" s="32"/>
    </row>
    <row r="8" spans="1:13" x14ac:dyDescent="0.25">
      <c r="A8" t="s">
        <v>77</v>
      </c>
      <c r="B8" t="s">
        <v>99</v>
      </c>
      <c r="C8" s="39">
        <v>43769</v>
      </c>
      <c r="D8" s="39">
        <v>39814</v>
      </c>
      <c r="E8" s="12">
        <v>1.3801000000000001</v>
      </c>
      <c r="F8" s="12">
        <v>4.8800000000000003E-2</v>
      </c>
      <c r="G8" s="42">
        <f t="shared" si="2"/>
        <v>8.533702388200326E-2</v>
      </c>
      <c r="H8">
        <v>3865</v>
      </c>
      <c r="I8" s="1">
        <f>+E8-14.66%</f>
        <v>1.2335</v>
      </c>
      <c r="J8" s="42">
        <f t="shared" si="0"/>
        <v>7.8840586973789373E-2</v>
      </c>
      <c r="K8" s="32">
        <f t="shared" si="1"/>
        <v>1.6155857986432247</v>
      </c>
      <c r="L8">
        <v>111.08</v>
      </c>
      <c r="M8" s="32">
        <f>G8/F8</f>
        <v>1.7487095057787552</v>
      </c>
    </row>
    <row r="9" spans="1:13" x14ac:dyDescent="0.25">
      <c r="A9" t="s">
        <v>96</v>
      </c>
      <c r="B9" t="s">
        <v>95</v>
      </c>
      <c r="C9" s="39">
        <v>43769</v>
      </c>
      <c r="D9" s="39">
        <v>39814</v>
      </c>
      <c r="E9" s="12">
        <v>1.1108</v>
      </c>
      <c r="F9" s="12">
        <v>0.1643</v>
      </c>
      <c r="G9" s="42">
        <f t="shared" si="2"/>
        <v>7.3099253961182331E-2</v>
      </c>
      <c r="H9">
        <v>3865</v>
      </c>
      <c r="I9" s="1">
        <f>+E9-14.66%</f>
        <v>0.96419999999999995</v>
      </c>
      <c r="J9" s="42">
        <f t="shared" si="0"/>
        <v>6.5829297775541695E-2</v>
      </c>
      <c r="K9" s="32">
        <f t="shared" si="1"/>
        <v>0.40066523296130063</v>
      </c>
    </row>
    <row r="10" spans="1:13" x14ac:dyDescent="0.25">
      <c r="A10" t="s">
        <v>73</v>
      </c>
      <c r="B10" t="s">
        <v>91</v>
      </c>
      <c r="C10" s="39">
        <v>43769</v>
      </c>
      <c r="D10" s="39">
        <v>39814</v>
      </c>
      <c r="E10" s="12">
        <v>0.67800000000000005</v>
      </c>
      <c r="F10" s="12">
        <v>0.14299999999999999</v>
      </c>
      <c r="G10" s="42">
        <f t="shared" si="2"/>
        <v>5.0095351235443619E-2</v>
      </c>
      <c r="H10">
        <v>3865</v>
      </c>
      <c r="I10" s="1">
        <f>+E10-14.66%</f>
        <v>0.53140000000000009</v>
      </c>
      <c r="J10" s="42">
        <f t="shared" si="0"/>
        <v>4.106839869651413E-2</v>
      </c>
      <c r="K10" s="32">
        <f t="shared" si="1"/>
        <v>0.2871915992763226</v>
      </c>
    </row>
    <row r="11" spans="1:13" x14ac:dyDescent="0.25">
      <c r="A11" t="s">
        <v>71</v>
      </c>
      <c r="B11" t="s">
        <v>93</v>
      </c>
      <c r="C11" s="39">
        <v>43769</v>
      </c>
      <c r="D11" s="39">
        <v>39814</v>
      </c>
      <c r="E11" s="12">
        <v>0.59650000000000003</v>
      </c>
      <c r="F11" s="12">
        <v>0.1646</v>
      </c>
      <c r="G11" s="42">
        <f t="shared" si="2"/>
        <v>4.5169471500695391E-2</v>
      </c>
      <c r="H11">
        <v>3865</v>
      </c>
      <c r="I11" s="1">
        <f>+E11-14.66%</f>
        <v>0.44990000000000002</v>
      </c>
      <c r="J11" s="42">
        <f t="shared" si="0"/>
        <v>3.5705596401429673E-2</v>
      </c>
      <c r="K11" s="32">
        <f t="shared" si="1"/>
        <v>0.21692342892727626</v>
      </c>
    </row>
    <row r="12" spans="1:13" x14ac:dyDescent="0.25">
      <c r="A12" t="s">
        <v>123</v>
      </c>
      <c r="B12" t="s">
        <v>125</v>
      </c>
      <c r="C12" s="39">
        <v>43769</v>
      </c>
      <c r="D12" s="39">
        <v>39814</v>
      </c>
      <c r="F12" s="12">
        <v>2.3800000000000002E-2</v>
      </c>
      <c r="H12">
        <v>3865</v>
      </c>
      <c r="I12" s="12">
        <v>0.3619</v>
      </c>
      <c r="J12" s="42">
        <f t="shared" si="0"/>
        <v>2.9599461290967799E-2</v>
      </c>
      <c r="K12" s="32">
        <f t="shared" si="1"/>
        <v>1.2436748441583108</v>
      </c>
    </row>
    <row r="13" spans="1:13" x14ac:dyDescent="0.25">
      <c r="A13" t="s">
        <v>68</v>
      </c>
      <c r="B13" t="s">
        <v>90</v>
      </c>
      <c r="C13" s="39">
        <v>43769</v>
      </c>
      <c r="D13" s="39">
        <v>39814</v>
      </c>
      <c r="E13" s="12">
        <v>0.49280000000000002</v>
      </c>
      <c r="F13" s="12">
        <v>6.2899999999999998E-2</v>
      </c>
      <c r="G13" s="42">
        <f t="shared" ref="G13:G18" si="3">((1+E13)^(365/H13))-1</f>
        <v>3.8561541480617301E-2</v>
      </c>
      <c r="H13">
        <v>3865</v>
      </c>
      <c r="I13" s="1">
        <f t="shared" ref="I13:I18" si="4">+E13-14.66%</f>
        <v>0.34620000000000001</v>
      </c>
      <c r="J13" s="42">
        <f t="shared" si="0"/>
        <v>2.8472669341682577E-2</v>
      </c>
      <c r="K13" s="32">
        <f t="shared" si="1"/>
        <v>0.45266564931132874</v>
      </c>
    </row>
    <row r="14" spans="1:13" x14ac:dyDescent="0.25">
      <c r="A14" t="s">
        <v>121</v>
      </c>
      <c r="B14" t="s">
        <v>124</v>
      </c>
      <c r="C14" s="39">
        <v>43769</v>
      </c>
      <c r="D14" s="39">
        <v>39814</v>
      </c>
      <c r="E14" s="12">
        <v>0.3609</v>
      </c>
      <c r="F14" s="12">
        <v>8.0500000000000002E-2</v>
      </c>
      <c r="G14" s="42">
        <f t="shared" si="3"/>
        <v>2.952804276486809E-2</v>
      </c>
      <c r="H14">
        <v>3865</v>
      </c>
      <c r="I14" s="1">
        <f t="shared" si="4"/>
        <v>0.21429999999999999</v>
      </c>
      <c r="J14" s="42">
        <f t="shared" si="0"/>
        <v>1.8505821614245299E-2</v>
      </c>
      <c r="K14" s="32">
        <f t="shared" si="1"/>
        <v>0.22988598278565589</v>
      </c>
    </row>
    <row r="15" spans="1:13" x14ac:dyDescent="0.25">
      <c r="A15" t="s">
        <v>64</v>
      </c>
      <c r="B15" t="s">
        <v>92</v>
      </c>
      <c r="C15" s="39">
        <v>43769</v>
      </c>
      <c r="D15" s="39">
        <v>39814</v>
      </c>
      <c r="E15" s="12">
        <v>0.30049999999999999</v>
      </c>
      <c r="F15" s="12">
        <v>0.2097</v>
      </c>
      <c r="G15" s="42">
        <f t="shared" si="3"/>
        <v>2.5123688097768992E-2</v>
      </c>
      <c r="H15">
        <v>3865</v>
      </c>
      <c r="I15" s="1">
        <f t="shared" si="4"/>
        <v>0.15389999999999998</v>
      </c>
      <c r="J15" s="42">
        <f t="shared" si="0"/>
        <v>1.3610245677651012E-2</v>
      </c>
      <c r="K15" s="32">
        <f t="shared" si="1"/>
        <v>6.490341286433482E-2</v>
      </c>
    </row>
    <row r="16" spans="1:13" x14ac:dyDescent="0.25">
      <c r="A16" t="s">
        <v>105</v>
      </c>
      <c r="B16" t="s">
        <v>104</v>
      </c>
      <c r="C16" s="39">
        <v>43769</v>
      </c>
      <c r="D16" s="39">
        <v>39814</v>
      </c>
      <c r="E16" s="12">
        <v>0.27929999999999999</v>
      </c>
      <c r="F16" s="12">
        <v>8.5400000000000004E-2</v>
      </c>
      <c r="G16" s="42">
        <f t="shared" si="3"/>
        <v>2.353377924010136E-2</v>
      </c>
      <c r="H16">
        <v>3865</v>
      </c>
      <c r="I16" s="1">
        <f t="shared" si="4"/>
        <v>0.13269999999999998</v>
      </c>
      <c r="J16" s="42">
        <f t="shared" si="0"/>
        <v>1.1836782193473949E-2</v>
      </c>
      <c r="K16" s="32">
        <f t="shared" si="1"/>
        <v>0.13860400694934366</v>
      </c>
    </row>
    <row r="17" spans="1:11" x14ac:dyDescent="0.25">
      <c r="A17" t="s">
        <v>103</v>
      </c>
      <c r="B17" t="s">
        <v>102</v>
      </c>
      <c r="C17" s="39">
        <v>43769</v>
      </c>
      <c r="D17" s="39">
        <v>39814</v>
      </c>
      <c r="E17" s="12">
        <v>0.15740000000000001</v>
      </c>
      <c r="F17" s="12">
        <v>0.28970000000000001</v>
      </c>
      <c r="G17" s="42">
        <f t="shared" si="3"/>
        <v>1.3900192610522666E-2</v>
      </c>
      <c r="H17">
        <v>3865</v>
      </c>
      <c r="I17" s="1">
        <f t="shared" si="4"/>
        <v>1.0800000000000004E-2</v>
      </c>
      <c r="J17" s="42">
        <f t="shared" si="0"/>
        <v>1.0149688682523639E-3</v>
      </c>
      <c r="K17" s="32">
        <f t="shared" si="1"/>
        <v>3.5035169770533787E-3</v>
      </c>
    </row>
    <row r="18" spans="1:11" x14ac:dyDescent="0.25">
      <c r="A18" t="s">
        <v>101</v>
      </c>
      <c r="B18" t="s">
        <v>100</v>
      </c>
      <c r="C18" s="39">
        <v>43769</v>
      </c>
      <c r="D18" s="39">
        <v>39814</v>
      </c>
      <c r="E18" s="12">
        <v>-0.23199999999999998</v>
      </c>
      <c r="F18" s="12">
        <v>0.19170000000000001</v>
      </c>
      <c r="G18" s="42">
        <f t="shared" si="3"/>
        <v>-2.4620040850889757E-2</v>
      </c>
      <c r="H18">
        <v>3865</v>
      </c>
      <c r="I18" s="1">
        <f t="shared" si="4"/>
        <v>-0.37859999999999999</v>
      </c>
      <c r="J18" s="42">
        <f t="shared" si="0"/>
        <v>-4.3936920127800039E-2</v>
      </c>
      <c r="K18" s="32">
        <f t="shared" si="1"/>
        <v>-0.22919624479812226</v>
      </c>
    </row>
    <row r="25" spans="1:11" x14ac:dyDescent="0.25">
      <c r="A25" s="31" t="s">
        <v>86</v>
      </c>
      <c r="B25" s="31" t="s">
        <v>109</v>
      </c>
    </row>
    <row r="26" spans="1:11" x14ac:dyDescent="0.25">
      <c r="A26" t="s">
        <v>89</v>
      </c>
      <c r="B26" s="32">
        <v>4.027814090440673</v>
      </c>
    </row>
    <row r="27" spans="1:11" x14ac:dyDescent="0.25">
      <c r="A27" t="s">
        <v>75</v>
      </c>
      <c r="B27" s="32">
        <v>3.5332945571599517</v>
      </c>
    </row>
    <row r="28" spans="1:11" x14ac:dyDescent="0.25">
      <c r="A28" t="s">
        <v>77</v>
      </c>
      <c r="B28" s="32">
        <v>1.7487095057787552</v>
      </c>
    </row>
    <row r="29" spans="1:11" x14ac:dyDescent="0.25">
      <c r="A29" s="30" t="s">
        <v>83</v>
      </c>
      <c r="B29" s="32">
        <v>1.4765104983054622</v>
      </c>
    </row>
    <row r="30" spans="1:11" x14ac:dyDescent="0.25">
      <c r="A30" t="s">
        <v>123</v>
      </c>
      <c r="B30" s="32">
        <v>1.2436748441583108</v>
      </c>
    </row>
    <row r="31" spans="1:11" x14ac:dyDescent="0.25">
      <c r="A31" t="s">
        <v>98</v>
      </c>
      <c r="B31" s="32">
        <v>0.89329869839168308</v>
      </c>
    </row>
    <row r="32" spans="1:11" x14ac:dyDescent="0.25">
      <c r="A32" t="s">
        <v>84</v>
      </c>
      <c r="B32" s="32">
        <v>0.89215274622516316</v>
      </c>
    </row>
    <row r="33" spans="1:4" x14ac:dyDescent="0.25">
      <c r="A33" t="s">
        <v>122</v>
      </c>
      <c r="B33" s="32">
        <v>0.63857049408898769</v>
      </c>
    </row>
    <row r="34" spans="1:4" x14ac:dyDescent="0.25">
      <c r="A34" t="s">
        <v>68</v>
      </c>
      <c r="B34" s="32">
        <v>0.45266564931132874</v>
      </c>
    </row>
    <row r="35" spans="1:4" x14ac:dyDescent="0.25">
      <c r="A35" t="s">
        <v>96</v>
      </c>
      <c r="B35" s="32">
        <v>0.40066523296130063</v>
      </c>
    </row>
    <row r="36" spans="1:4" x14ac:dyDescent="0.25">
      <c r="A36" t="s">
        <v>73</v>
      </c>
      <c r="B36" s="32">
        <v>0.2871915992763226</v>
      </c>
    </row>
    <row r="37" spans="1:4" x14ac:dyDescent="0.25">
      <c r="A37" t="s">
        <v>121</v>
      </c>
      <c r="B37" s="32">
        <v>0.22988598278565589</v>
      </c>
    </row>
    <row r="38" spans="1:4" x14ac:dyDescent="0.25">
      <c r="A38" t="s">
        <v>71</v>
      </c>
      <c r="B38" s="32">
        <v>0.21692342892727626</v>
      </c>
    </row>
    <row r="39" spans="1:4" x14ac:dyDescent="0.25">
      <c r="A39" t="s">
        <v>105</v>
      </c>
      <c r="B39" s="32">
        <v>0.13860400694934366</v>
      </c>
    </row>
    <row r="40" spans="1:4" x14ac:dyDescent="0.25">
      <c r="A40" t="s">
        <v>64</v>
      </c>
      <c r="B40" s="32">
        <v>6.490341286433482E-2</v>
      </c>
    </row>
    <row r="41" spans="1:4" x14ac:dyDescent="0.25">
      <c r="A41" t="s">
        <v>103</v>
      </c>
      <c r="B41" s="32">
        <v>3.5035169770533787E-3</v>
      </c>
    </row>
    <row r="42" spans="1:4" x14ac:dyDescent="0.25">
      <c r="A42" t="s">
        <v>101</v>
      </c>
      <c r="B42" s="32">
        <v>-0.22919624479812226</v>
      </c>
    </row>
    <row r="44" spans="1:4" x14ac:dyDescent="0.25">
      <c r="D44" t="s">
        <v>58</v>
      </c>
    </row>
    <row r="45" spans="1:4" x14ac:dyDescent="0.25">
      <c r="D45" t="s">
        <v>57</v>
      </c>
    </row>
    <row r="46" spans="1:4" x14ac:dyDescent="0.25">
      <c r="D46" t="s">
        <v>56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9DF16-CCF6-4BDE-93A7-08515DC886EE}">
  <sheetPr>
    <tabColor rgb="FFC00000"/>
  </sheetPr>
  <dimension ref="A1:C146"/>
  <sheetViews>
    <sheetView topLeftCell="A127" workbookViewId="0">
      <selection activeCell="A143" sqref="A143:C146"/>
    </sheetView>
  </sheetViews>
  <sheetFormatPr defaultRowHeight="15" x14ac:dyDescent="0.25"/>
  <cols>
    <col min="1" max="1" width="10.7109375" style="39" bestFit="1" customWidth="1"/>
    <col min="2" max="3" width="10.5703125" style="16" bestFit="1" customWidth="1"/>
  </cols>
  <sheetData>
    <row r="1" spans="1:3" x14ac:dyDescent="0.25">
      <c r="A1" s="39" t="s">
        <v>5</v>
      </c>
      <c r="B1" s="16" t="s">
        <v>127</v>
      </c>
      <c r="C1" s="16" t="s">
        <v>128</v>
      </c>
    </row>
    <row r="2" spans="1:3" x14ac:dyDescent="0.25">
      <c r="A2" s="39">
        <f>'LSTA vs. AGG'!A2</f>
        <v>39813</v>
      </c>
      <c r="B2" s="16">
        <f>'LSTA vs. AGG'!D2</f>
        <v>10000</v>
      </c>
      <c r="C2" s="16">
        <f>'LSTA vs. AGG'!G2</f>
        <v>10000</v>
      </c>
    </row>
    <row r="3" spans="1:3" x14ac:dyDescent="0.25">
      <c r="A3" s="39">
        <f>'LSTA vs. AGG'!A3</f>
        <v>39844</v>
      </c>
      <c r="B3" s="16">
        <f>'LSTA vs. AGG'!D3</f>
        <v>10834.420785724136</v>
      </c>
      <c r="C3" s="16">
        <f>'LSTA vs. AGG'!G3</f>
        <v>9911.7667285606221</v>
      </c>
    </row>
    <row r="4" spans="1:3" x14ac:dyDescent="0.25">
      <c r="A4" s="39">
        <f>'LSTA vs. AGG'!A4</f>
        <v>39872</v>
      </c>
      <c r="B4" s="16">
        <f>'LSTA vs. AGG'!D4</f>
        <v>10796.121242984605</v>
      </c>
      <c r="C4" s="16">
        <f>'LSTA vs. AGG'!G4</f>
        <v>9874.3552713018362</v>
      </c>
    </row>
    <row r="5" spans="1:3" x14ac:dyDescent="0.25">
      <c r="A5" s="39">
        <f>'LSTA vs. AGG'!A5</f>
        <v>39903</v>
      </c>
      <c r="B5" s="16">
        <f>'LSTA vs. AGG'!D5</f>
        <v>11114.399991512566</v>
      </c>
      <c r="C5" s="16">
        <f>'LSTA vs. AGG'!G5</f>
        <v>10011.622309332233</v>
      </c>
    </row>
    <row r="6" spans="1:3" x14ac:dyDescent="0.25">
      <c r="A6" s="39">
        <f>'LSTA vs. AGG'!A6</f>
        <v>39933</v>
      </c>
      <c r="B6" s="16">
        <f>'LSTA vs. AGG'!D6</f>
        <v>12230.179190935422</v>
      </c>
      <c r="C6" s="16">
        <f>'LSTA vs. AGG'!G6</f>
        <v>10059.486967883913</v>
      </c>
    </row>
    <row r="7" spans="1:3" x14ac:dyDescent="0.25">
      <c r="A7" s="39">
        <f>'LSTA vs. AGG'!A7</f>
        <v>39964</v>
      </c>
      <c r="B7" s="16">
        <f>'LSTA vs. AGG'!D7</f>
        <v>12882.862811250094</v>
      </c>
      <c r="C7" s="16">
        <f>'LSTA vs. AGG'!G7</f>
        <v>10132.453063750772</v>
      </c>
    </row>
    <row r="8" spans="1:3" x14ac:dyDescent="0.25">
      <c r="A8" s="39">
        <f>'LSTA vs. AGG'!A8</f>
        <v>39994</v>
      </c>
      <c r="B8" s="16">
        <f>'LSTA vs. AGG'!D8</f>
        <v>13318.798603817226</v>
      </c>
      <c r="C8" s="16">
        <f>'LSTA vs. AGG'!G8</f>
        <v>10190.083212983976</v>
      </c>
    </row>
    <row r="9" spans="1:3" x14ac:dyDescent="0.25">
      <c r="A9" s="39">
        <f>'LSTA vs. AGG'!A9</f>
        <v>40025</v>
      </c>
      <c r="B9" s="16">
        <f>'LSTA vs. AGG'!D9</f>
        <v>14039.806062149231</v>
      </c>
      <c r="C9" s="16">
        <f>'LSTA vs. AGG'!G9</f>
        <v>10354.44604910254</v>
      </c>
    </row>
    <row r="10" spans="1:3" x14ac:dyDescent="0.25">
      <c r="A10" s="39">
        <f>'LSTA vs. AGG'!A10</f>
        <v>40056</v>
      </c>
      <c r="B10" s="16">
        <f>'LSTA vs. AGG'!D10</f>
        <v>14213.692351761674</v>
      </c>
      <c r="C10" s="16">
        <f>'LSTA vs. AGG'!G10</f>
        <v>10461.66013341586</v>
      </c>
    </row>
    <row r="11" spans="1:3" x14ac:dyDescent="0.25">
      <c r="A11" s="39">
        <f>'LSTA vs. AGG'!A11</f>
        <v>40086</v>
      </c>
      <c r="B11" s="16">
        <f>'LSTA vs. AGG'!D11</f>
        <v>14673.605143384575</v>
      </c>
      <c r="C11" s="16">
        <f>'LSTA vs. AGG'!G11</f>
        <v>10571.556289113543</v>
      </c>
    </row>
    <row r="12" spans="1:3" x14ac:dyDescent="0.25">
      <c r="A12" s="39">
        <f>'LSTA vs. AGG'!A12</f>
        <v>40117</v>
      </c>
      <c r="B12" s="16">
        <f>'LSTA vs. AGG'!D12</f>
        <v>14581.304306311467</v>
      </c>
      <c r="C12" s="16">
        <f>'LSTA vs. AGG'!G12</f>
        <v>10623.753524516886</v>
      </c>
    </row>
    <row r="13" spans="1:3" x14ac:dyDescent="0.25">
      <c r="A13" s="39">
        <f>'LSTA vs. AGG'!A13</f>
        <v>40147</v>
      </c>
      <c r="B13" s="16">
        <f>'LSTA vs. AGG'!D13</f>
        <v>14603.371632876071</v>
      </c>
      <c r="C13" s="16">
        <f>'LSTA vs. AGG'!G13</f>
        <v>10761.295646791834</v>
      </c>
    </row>
    <row r="14" spans="1:3" x14ac:dyDescent="0.25">
      <c r="A14" s="39">
        <f>'LSTA vs. AGG'!A14</f>
        <v>40178</v>
      </c>
      <c r="B14" s="16">
        <f>'LSTA vs. AGG'!D14</f>
        <v>15223.060356260012</v>
      </c>
      <c r="C14" s="16">
        <f>'LSTA vs. AGG'!G14</f>
        <v>10593.081631249574</v>
      </c>
    </row>
    <row r="15" spans="1:3" x14ac:dyDescent="0.25">
      <c r="A15" s="39">
        <f>'LSTA vs. AGG'!A15</f>
        <v>40209</v>
      </c>
      <c r="B15" s="16">
        <f>'LSTA vs. AGG'!D15</f>
        <v>15445.218922732525</v>
      </c>
      <c r="C15" s="16">
        <f>'LSTA vs. AGG'!G15</f>
        <v>10754.899938106048</v>
      </c>
    </row>
    <row r="16" spans="1:3" x14ac:dyDescent="0.25">
      <c r="A16" s="39">
        <f>'LSTA vs. AGG'!A16</f>
        <v>40237</v>
      </c>
      <c r="B16" s="16">
        <f>'LSTA vs. AGG'!D16</f>
        <v>15418.37741494</v>
      </c>
      <c r="C16" s="16">
        <f>'LSTA vs. AGG'!G16</f>
        <v>10795.062237810334</v>
      </c>
    </row>
    <row r="17" spans="1:3" x14ac:dyDescent="0.25">
      <c r="A17" s="39">
        <f>'LSTA vs. AGG'!A17</f>
        <v>40268</v>
      </c>
      <c r="B17" s="16">
        <f>'LSTA vs. AGG'!D17</f>
        <v>15867.362636196774</v>
      </c>
      <c r="C17" s="16">
        <f>'LSTA vs. AGG'!G17</f>
        <v>10781.789423010801</v>
      </c>
    </row>
    <row r="18" spans="1:3" x14ac:dyDescent="0.25">
      <c r="A18" s="39">
        <f>'LSTA vs. AGG'!A18</f>
        <v>40298</v>
      </c>
      <c r="B18" s="16">
        <f>'LSTA vs. AGG'!D18</f>
        <v>16101.403609281004</v>
      </c>
      <c r="C18" s="16">
        <f>'LSTA vs. AGG'!G18</f>
        <v>10894.023794787157</v>
      </c>
    </row>
    <row r="19" spans="1:3" x14ac:dyDescent="0.25">
      <c r="A19" s="39">
        <f>'LSTA vs. AGG'!A19</f>
        <v>40329</v>
      </c>
      <c r="B19" s="16">
        <f>'LSTA vs. AGG'!D19</f>
        <v>15530.093255673313</v>
      </c>
      <c r="C19" s="16">
        <f>'LSTA vs. AGG'!G19</f>
        <v>10985.695619283411</v>
      </c>
    </row>
    <row r="20" spans="1:3" x14ac:dyDescent="0.25">
      <c r="A20" s="39">
        <f>'LSTA vs. AGG'!A20</f>
        <v>40359</v>
      </c>
      <c r="B20" s="16">
        <f>'LSTA vs. AGG'!D20</f>
        <v>15457.101329344236</v>
      </c>
      <c r="C20" s="16">
        <f>'LSTA vs. AGG'!G20</f>
        <v>11157.967127432783</v>
      </c>
    </row>
    <row r="21" spans="1:3" x14ac:dyDescent="0.25">
      <c r="A21" s="39">
        <f>'LSTA vs. AGG'!A21</f>
        <v>40390</v>
      </c>
      <c r="B21" s="16">
        <f>'LSTA vs. AGG'!D21</f>
        <v>15801.054563586782</v>
      </c>
      <c r="C21" s="16">
        <f>'LSTA vs. AGG'!G21</f>
        <v>11277.009834261749</v>
      </c>
    </row>
    <row r="22" spans="1:3" x14ac:dyDescent="0.25">
      <c r="A22" s="39">
        <f>'LSTA vs. AGG'!A22</f>
        <v>40421</v>
      </c>
      <c r="B22" s="16">
        <f>'LSTA vs. AGG'!D22</f>
        <v>15810.39074021027</v>
      </c>
      <c r="C22" s="16">
        <f>'LSTA vs. AGG'!G22</f>
        <v>11422.11677326182</v>
      </c>
    </row>
    <row r="23" spans="1:3" x14ac:dyDescent="0.25">
      <c r="A23" s="39">
        <f>'LSTA vs. AGG'!A23</f>
        <v>40451</v>
      </c>
      <c r="B23" s="16">
        <f>'LSTA vs. AGG'!D23</f>
        <v>16092.491804322219</v>
      </c>
      <c r="C23" s="16">
        <f>'LSTA vs. AGG'!G23</f>
        <v>11434.289251083152</v>
      </c>
    </row>
    <row r="24" spans="1:3" x14ac:dyDescent="0.25">
      <c r="A24" s="39">
        <f>'LSTA vs. AGG'!A24</f>
        <v>40482</v>
      </c>
      <c r="B24" s="16">
        <f>'LSTA vs. AGG'!D24</f>
        <v>16393.583500429671</v>
      </c>
      <c r="C24" s="16">
        <f>'LSTA vs. AGG'!G24</f>
        <v>11475.001719276535</v>
      </c>
    </row>
    <row r="25" spans="1:3" x14ac:dyDescent="0.25">
      <c r="A25" s="39">
        <f>'LSTA vs. AGG'!A25</f>
        <v>40512</v>
      </c>
      <c r="B25" s="16">
        <f>'LSTA vs. AGG'!D25</f>
        <v>16397.721124160533</v>
      </c>
      <c r="C25" s="16">
        <f>'LSTA vs. AGG'!G25</f>
        <v>11409.050271645699</v>
      </c>
    </row>
    <row r="26" spans="1:3" x14ac:dyDescent="0.25">
      <c r="A26" s="39">
        <f>'LSTA vs. AGG'!A26</f>
        <v>40543</v>
      </c>
      <c r="B26" s="16">
        <f>'LSTA vs. AGG'!D26</f>
        <v>16692.34115238125</v>
      </c>
      <c r="C26" s="16">
        <f>'LSTA vs. AGG'!G26</f>
        <v>11286.018843270758</v>
      </c>
    </row>
    <row r="27" spans="1:3" x14ac:dyDescent="0.25">
      <c r="A27" s="39">
        <f>'LSTA vs. AGG'!A27</f>
        <v>40574</v>
      </c>
      <c r="B27" s="16">
        <f>'LSTA vs. AGG'!D27</f>
        <v>17100.904972574979</v>
      </c>
      <c r="C27" s="16">
        <f>'LSTA vs. AGG'!G27</f>
        <v>11299.154115948017</v>
      </c>
    </row>
    <row r="28" spans="1:3" x14ac:dyDescent="0.25">
      <c r="A28" s="39">
        <f>'LSTA vs. AGG'!A28</f>
        <v>40602</v>
      </c>
      <c r="B28" s="16">
        <f>'LSTA vs. AGG'!D28</f>
        <v>17130.610989104254</v>
      </c>
      <c r="C28" s="16">
        <f>'LSTA vs. AGG'!G28</f>
        <v>11327.419022075517</v>
      </c>
    </row>
    <row r="29" spans="1:3" x14ac:dyDescent="0.25">
      <c r="A29" s="39">
        <f>'LSTA vs. AGG'!A29</f>
        <v>40633</v>
      </c>
      <c r="B29" s="16">
        <f>'LSTA vs. AGG'!D29</f>
        <v>17106.42180421613</v>
      </c>
      <c r="C29" s="16">
        <f>'LSTA vs. AGG'!G29</f>
        <v>11333.677188639027</v>
      </c>
    </row>
    <row r="30" spans="1:3" x14ac:dyDescent="0.25">
      <c r="A30" s="39">
        <f>'LSTA vs. AGG'!A30</f>
        <v>40663</v>
      </c>
      <c r="B30" s="16">
        <f>'LSTA vs. AGG'!D30</f>
        <v>17198.934827121589</v>
      </c>
      <c r="C30" s="16">
        <f>'LSTA vs. AGG'!G30</f>
        <v>11477.546248538623</v>
      </c>
    </row>
    <row r="31" spans="1:3" x14ac:dyDescent="0.25">
      <c r="A31" s="39">
        <f>'LSTA vs. AGG'!A31</f>
        <v>40694</v>
      </c>
      <c r="B31" s="16">
        <f>'LSTA vs. AGG'!D31</f>
        <v>17128.913502445441</v>
      </c>
      <c r="C31" s="16">
        <f>'LSTA vs. AGG'!G31</f>
        <v>11627.329619696042</v>
      </c>
    </row>
    <row r="32" spans="1:3" x14ac:dyDescent="0.25">
      <c r="A32" s="39">
        <f>'LSTA vs. AGG'!A32</f>
        <v>40724</v>
      </c>
      <c r="B32" s="16">
        <f>'LSTA vs. AGG'!D32</f>
        <v>17017.622033376829</v>
      </c>
      <c r="C32" s="16">
        <f>'LSTA vs. AGG'!G32</f>
        <v>11593.287944432992</v>
      </c>
    </row>
    <row r="33" spans="1:3" x14ac:dyDescent="0.25">
      <c r="A33" s="39">
        <f>'LSTA vs. AGG'!A33</f>
        <v>40755</v>
      </c>
      <c r="B33" s="16">
        <f>'LSTA vs. AGG'!D33</f>
        <v>17037.143129953209</v>
      </c>
      <c r="C33" s="16">
        <f>'LSTA vs. AGG'!G33</f>
        <v>11777.250532975735</v>
      </c>
    </row>
    <row r="34" spans="1:3" x14ac:dyDescent="0.25">
      <c r="A34" s="39">
        <f>'LSTA vs. AGG'!A34</f>
        <v>40786</v>
      </c>
      <c r="B34" s="16">
        <f>'LSTA vs. AGG'!D34</f>
        <v>16201.449229234961</v>
      </c>
      <c r="C34" s="16">
        <f>'LSTA vs. AGG'!G34</f>
        <v>11949.315727941694</v>
      </c>
    </row>
    <row r="35" spans="1:3" x14ac:dyDescent="0.25">
      <c r="A35" s="39">
        <f>'LSTA vs. AGG'!A35</f>
        <v>40816</v>
      </c>
      <c r="B35" s="16">
        <f>'LSTA vs. AGG'!D35</f>
        <v>16201.024857570257</v>
      </c>
      <c r="C35" s="16">
        <f>'LSTA vs. AGG'!G35</f>
        <v>12036.242349219461</v>
      </c>
    </row>
    <row r="36" spans="1:3" x14ac:dyDescent="0.25">
      <c r="A36" s="39">
        <f>'LSTA vs. AGG'!A36</f>
        <v>40847</v>
      </c>
      <c r="B36" s="16">
        <f>'LSTA vs. AGG'!D36</f>
        <v>16905.269635146458</v>
      </c>
      <c r="C36" s="16">
        <f>'LSTA vs. AGG'!G36</f>
        <v>12049.171308713305</v>
      </c>
    </row>
    <row r="37" spans="1:3" x14ac:dyDescent="0.25">
      <c r="A37" s="39">
        <f>'LSTA vs. AGG'!A37</f>
        <v>40877</v>
      </c>
      <c r="B37" s="16">
        <f>'LSTA vs. AGG'!D37</f>
        <v>16678.336887446021</v>
      </c>
      <c r="C37" s="16">
        <f>'LSTA vs. AGG'!G37</f>
        <v>12038.718107420409</v>
      </c>
    </row>
    <row r="38" spans="1:3" x14ac:dyDescent="0.25">
      <c r="A38" s="39">
        <f>'LSTA vs. AGG'!A38</f>
        <v>40908</v>
      </c>
      <c r="B38" s="16">
        <f>'LSTA vs. AGG'!D38</f>
        <v>16795.993931485191</v>
      </c>
      <c r="C38" s="16">
        <f>'LSTA vs. AGG'!G38</f>
        <v>12171.033629048907</v>
      </c>
    </row>
    <row r="39" spans="1:3" x14ac:dyDescent="0.25">
      <c r="A39" s="39">
        <f>'LSTA vs. AGG'!A39</f>
        <v>40939</v>
      </c>
      <c r="B39" s="16">
        <f>'LSTA vs. AGG'!D39</f>
        <v>17281.687301738861</v>
      </c>
      <c r="C39" s="16">
        <f>'LSTA vs. AGG'!G39</f>
        <v>12277.903858056541</v>
      </c>
    </row>
    <row r="40" spans="1:3" x14ac:dyDescent="0.25">
      <c r="A40" s="39">
        <f>'LSTA vs. AGG'!A40</f>
        <v>40968</v>
      </c>
      <c r="B40" s="16">
        <f>'LSTA vs. AGG'!D40</f>
        <v>17408.574429485343</v>
      </c>
      <c r="C40" s="16">
        <f>'LSTA vs. AGG'!G40</f>
        <v>12275.084244549906</v>
      </c>
    </row>
    <row r="41" spans="1:3" x14ac:dyDescent="0.25">
      <c r="A41" s="39">
        <f>'LSTA vs. AGG'!A41</f>
        <v>40999</v>
      </c>
      <c r="B41" s="16">
        <f>'LSTA vs. AGG'!D41</f>
        <v>17530.369097255374</v>
      </c>
      <c r="C41" s="16">
        <f>'LSTA vs. AGG'!G41</f>
        <v>12207.826146757458</v>
      </c>
    </row>
    <row r="42" spans="1:3" x14ac:dyDescent="0.25">
      <c r="A42" s="39">
        <f>'LSTA vs. AGG'!A42</f>
        <v>41029</v>
      </c>
      <c r="B42" s="16">
        <f>'LSTA vs. AGG'!D42</f>
        <v>17651.421114612174</v>
      </c>
      <c r="C42" s="16">
        <f>'LSTA vs. AGG'!G42</f>
        <v>12343.167595076004</v>
      </c>
    </row>
    <row r="43" spans="1:3" x14ac:dyDescent="0.25">
      <c r="A43" s="39">
        <f>'LSTA vs. AGG'!A43</f>
        <v>41060</v>
      </c>
      <c r="B43" s="16">
        <f>'LSTA vs. AGG'!D43</f>
        <v>17435.203751445515</v>
      </c>
      <c r="C43" s="16">
        <f>'LSTA vs. AGG'!G43</f>
        <v>12454.851798363259</v>
      </c>
    </row>
    <row r="44" spans="1:3" x14ac:dyDescent="0.25">
      <c r="A44" s="39">
        <f>'LSTA vs. AGG'!A44</f>
        <v>41090</v>
      </c>
      <c r="B44" s="16">
        <f>'LSTA vs. AGG'!D44</f>
        <v>17616.622638106452</v>
      </c>
      <c r="C44" s="16">
        <f>'LSTA vs. AGG'!G44</f>
        <v>12459.73454370402</v>
      </c>
    </row>
    <row r="45" spans="1:3" x14ac:dyDescent="0.25">
      <c r="A45" s="39">
        <f>'LSTA vs. AGG'!A45</f>
        <v>41121</v>
      </c>
      <c r="B45" s="16">
        <f>'LSTA vs. AGG'!D45</f>
        <v>17897.132308475764</v>
      </c>
      <c r="C45" s="16">
        <f>'LSTA vs. AGG'!G45</f>
        <v>12631.593425486566</v>
      </c>
    </row>
    <row r="46" spans="1:3" x14ac:dyDescent="0.25">
      <c r="A46" s="39">
        <f>'LSTA vs. AGG'!A46</f>
        <v>41152</v>
      </c>
      <c r="B46" s="16">
        <f>'LSTA vs. AGG'!D46</f>
        <v>18126.505193248246</v>
      </c>
      <c r="C46" s="16">
        <f>'LSTA vs. AGG'!G46</f>
        <v>12639.845952823063</v>
      </c>
    </row>
    <row r="47" spans="1:3" x14ac:dyDescent="0.25">
      <c r="A47" s="39">
        <f>'LSTA vs. AGG'!A47</f>
        <v>41182</v>
      </c>
      <c r="B47" s="16">
        <f>'LSTA vs. AGG'!D47</f>
        <v>18339.115397264923</v>
      </c>
      <c r="C47" s="16">
        <f>'LSTA vs. AGG'!G47</f>
        <v>12657.245031290846</v>
      </c>
    </row>
    <row r="48" spans="1:3" x14ac:dyDescent="0.25">
      <c r="A48" s="39">
        <f>'LSTA vs. AGG'!A48</f>
        <v>41213</v>
      </c>
      <c r="B48" s="16">
        <f>'LSTA vs. AGG'!D48</f>
        <v>18350.042967631049</v>
      </c>
      <c r="C48" s="16">
        <f>'LSTA vs. AGG'!G48</f>
        <v>12682.14015542261</v>
      </c>
    </row>
    <row r="49" spans="1:3" x14ac:dyDescent="0.25">
      <c r="A49" s="39">
        <f>'LSTA vs. AGG'!A49</f>
        <v>41243</v>
      </c>
      <c r="B49" s="16">
        <f>'LSTA vs. AGG'!D49</f>
        <v>18363.728953817754</v>
      </c>
      <c r="C49" s="16">
        <f>'LSTA vs. AGG'!G49</f>
        <v>12702.152534213617</v>
      </c>
    </row>
    <row r="50" spans="1:3" x14ac:dyDescent="0.25">
      <c r="A50" s="39">
        <f>'LSTA vs. AGG'!A50</f>
        <v>41274</v>
      </c>
      <c r="B50" s="16">
        <f>'LSTA vs. AGG'!D50</f>
        <v>18561.380056653616</v>
      </c>
      <c r="C50" s="16">
        <f>'LSTA vs. AGG'!G50</f>
        <v>12684.065745134463</v>
      </c>
    </row>
    <row r="51" spans="1:3" x14ac:dyDescent="0.25">
      <c r="A51" s="39">
        <f>'LSTA vs. AGG'!A51</f>
        <v>41305</v>
      </c>
      <c r="B51" s="16">
        <f>'LSTA vs. AGG'!D51</f>
        <v>18786.084853114357</v>
      </c>
      <c r="C51" s="16">
        <f>'LSTA vs. AGG'!G51</f>
        <v>12595.351076267121</v>
      </c>
    </row>
    <row r="52" spans="1:3" x14ac:dyDescent="0.25">
      <c r="A52" s="39">
        <f>'LSTA vs. AGG'!A52</f>
        <v>41333</v>
      </c>
      <c r="B52" s="16">
        <f>'LSTA vs. AGG'!D52</f>
        <v>18803.059719702513</v>
      </c>
      <c r="C52" s="16">
        <f>'LSTA vs. AGG'!G52</f>
        <v>12658.482910391323</v>
      </c>
    </row>
    <row r="53" spans="1:3" x14ac:dyDescent="0.25">
      <c r="A53" s="39">
        <f>'LSTA vs. AGG'!A53</f>
        <v>41364</v>
      </c>
      <c r="B53" s="16">
        <f>'LSTA vs. AGG'!D53</f>
        <v>18956.363983576812</v>
      </c>
      <c r="C53" s="16">
        <f>'LSTA vs. AGG'!G53</f>
        <v>12668.592256378532</v>
      </c>
    </row>
    <row r="54" spans="1:3" x14ac:dyDescent="0.25">
      <c r="A54" s="39">
        <f>'LSTA vs. AGG'!A54</f>
        <v>41394</v>
      </c>
      <c r="B54" s="16">
        <f>'LSTA vs. AGG'!D54</f>
        <v>19067.867638477772</v>
      </c>
      <c r="C54" s="16">
        <f>'LSTA vs. AGG'!G54</f>
        <v>12796.781514338782</v>
      </c>
    </row>
    <row r="55" spans="1:3" x14ac:dyDescent="0.25">
      <c r="A55" s="39">
        <f>'LSTA vs. AGG'!A55</f>
        <v>41425</v>
      </c>
      <c r="B55" s="16">
        <f>'LSTA vs. AGG'!D55</f>
        <v>19090.465429623258</v>
      </c>
      <c r="C55" s="16">
        <f>'LSTA vs. AGG'!G55</f>
        <v>12568.461591362369</v>
      </c>
    </row>
    <row r="56" spans="1:3" x14ac:dyDescent="0.25">
      <c r="A56" s="39">
        <f>'LSTA vs. AGG'!A56</f>
        <v>41455</v>
      </c>
      <c r="B56" s="16">
        <f>'LSTA vs. AGG'!D56</f>
        <v>18920.186299160796</v>
      </c>
      <c r="C56" s="16">
        <f>'LSTA vs. AGG'!G56</f>
        <v>12374.045801526732</v>
      </c>
    </row>
    <row r="57" spans="1:3" x14ac:dyDescent="0.25">
      <c r="A57" s="39">
        <f>'LSTA vs. AGG'!A57</f>
        <v>41486</v>
      </c>
      <c r="B57" s="16">
        <f>'LSTA vs. AGG'!D57</f>
        <v>19155.924758903839</v>
      </c>
      <c r="C57" s="16">
        <f>'LSTA vs. AGG'!G57</f>
        <v>12390.963482566553</v>
      </c>
    </row>
    <row r="58" spans="1:3" x14ac:dyDescent="0.25">
      <c r="A58" s="39">
        <f>'LSTA vs. AGG'!A58</f>
        <v>41517</v>
      </c>
      <c r="B58" s="16">
        <f>'LSTA vs. AGG'!D58</f>
        <v>19113.275406601089</v>
      </c>
      <c r="C58" s="16">
        <f>'LSTA vs. AGG'!G58</f>
        <v>12327.625335258939</v>
      </c>
    </row>
    <row r="59" spans="1:3" x14ac:dyDescent="0.25">
      <c r="A59" s="39">
        <f>'LSTA vs. AGG'!A59</f>
        <v>41547</v>
      </c>
      <c r="B59" s="16">
        <f>'LSTA vs. AGG'!D59</f>
        <v>19141.81440105243</v>
      </c>
      <c r="C59" s="16">
        <f>'LSTA vs. AGG'!G59</f>
        <v>12444.329826009232</v>
      </c>
    </row>
    <row r="60" spans="1:3" x14ac:dyDescent="0.25">
      <c r="A60" s="39">
        <f>'LSTA vs. AGG'!A60</f>
        <v>41578</v>
      </c>
      <c r="B60" s="16">
        <f>'LSTA vs. AGG'!D60</f>
        <v>19305.940142376683</v>
      </c>
      <c r="C60" s="16">
        <f>'LSTA vs. AGG'!G60</f>
        <v>12544.941888453357</v>
      </c>
    </row>
    <row r="61" spans="1:3" x14ac:dyDescent="0.25">
      <c r="A61" s="39">
        <f>'LSTA vs. AGG'!A61</f>
        <v>41608</v>
      </c>
      <c r="B61" s="16">
        <f>'LSTA vs. AGG'!D61</f>
        <v>19409.168549815917</v>
      </c>
      <c r="C61" s="16">
        <f>'LSTA vs. AGG'!G61</f>
        <v>12497.971253696462</v>
      </c>
    </row>
    <row r="62" spans="1:3" x14ac:dyDescent="0.25">
      <c r="A62" s="39">
        <f>'LSTA vs. AGG'!A62</f>
        <v>41639</v>
      </c>
      <c r="B62" s="16">
        <f>'LSTA vs. AGG'!D62</f>
        <v>19494.042882756708</v>
      </c>
      <c r="C62" s="16">
        <f>'LSTA vs. AGG'!G62</f>
        <v>12427.343373908277</v>
      </c>
    </row>
    <row r="63" spans="1:3" x14ac:dyDescent="0.25">
      <c r="A63" s="39">
        <f>'LSTA vs. AGG'!A63</f>
        <v>41670</v>
      </c>
      <c r="B63" s="16">
        <f>'LSTA vs. AGG'!D63</f>
        <v>19614.246156784098</v>
      </c>
      <c r="C63" s="16">
        <f>'LSTA vs. AGG'!G63</f>
        <v>12610.962107145331</v>
      </c>
    </row>
    <row r="64" spans="1:3" x14ac:dyDescent="0.25">
      <c r="A64" s="39">
        <f>'LSTA vs. AGG'!A64</f>
        <v>41698</v>
      </c>
      <c r="B64" s="16">
        <f>'LSTA vs. AGG'!D64</f>
        <v>19624.324983820818</v>
      </c>
      <c r="C64" s="16">
        <f>'LSTA vs. AGG'!G64</f>
        <v>12678.013891754368</v>
      </c>
    </row>
    <row r="65" spans="1:3" x14ac:dyDescent="0.25">
      <c r="A65" s="39">
        <f>'LSTA vs. AGG'!A65</f>
        <v>41729</v>
      </c>
      <c r="B65" s="16">
        <f>'LSTA vs. AGG'!D65</f>
        <v>19690.420870598457</v>
      </c>
      <c r="C65" s="16">
        <f>'LSTA vs. AGG'!G65</f>
        <v>12656.4197785572</v>
      </c>
    </row>
    <row r="66" spans="1:3" x14ac:dyDescent="0.25">
      <c r="A66" s="39">
        <f>'LSTA vs. AGG'!A66</f>
        <v>41759</v>
      </c>
      <c r="B66" s="16">
        <f>'LSTA vs. AGG'!D66</f>
        <v>19716.519727977749</v>
      </c>
      <c r="C66" s="16">
        <f>'LSTA vs. AGG'!G66</f>
        <v>12763.221236503696</v>
      </c>
    </row>
    <row r="67" spans="1:3" x14ac:dyDescent="0.25">
      <c r="A67" s="39">
        <f>'LSTA vs. AGG'!A67</f>
        <v>41790</v>
      </c>
      <c r="B67" s="16">
        <f>'LSTA vs. AGG'!D67</f>
        <v>19866.535111450597</v>
      </c>
      <c r="C67" s="16">
        <f>'LSTA vs. AGG'!G67</f>
        <v>12908.534488687175</v>
      </c>
    </row>
    <row r="68" spans="1:3" x14ac:dyDescent="0.25">
      <c r="A68" s="39">
        <f>'LSTA vs. AGG'!A68</f>
        <v>41820</v>
      </c>
      <c r="B68" s="16">
        <f>'LSTA vs. AGG'!D68</f>
        <v>19976.553465525099</v>
      </c>
      <c r="C68" s="16">
        <f>'LSTA vs. AGG'!G68</f>
        <v>12915.205281617511</v>
      </c>
    </row>
    <row r="69" spans="1:3" x14ac:dyDescent="0.25">
      <c r="A69" s="39">
        <f>'LSTA vs. AGG'!A69</f>
        <v>41851</v>
      </c>
      <c r="B69" s="16">
        <f>'LSTA vs. AGG'!D69</f>
        <v>19925.734958676803</v>
      </c>
      <c r="C69" s="16">
        <f>'LSTA vs. AGG'!G69</f>
        <v>12882.814111821761</v>
      </c>
    </row>
    <row r="70" spans="1:3" x14ac:dyDescent="0.25">
      <c r="A70" s="39">
        <f>'LSTA vs. AGG'!A70</f>
        <v>41882</v>
      </c>
      <c r="B70" s="16">
        <f>'LSTA vs. AGG'!D70</f>
        <v>19972.734120542762</v>
      </c>
      <c r="C70" s="16">
        <f>'LSTA vs. AGG'!G70</f>
        <v>13025.032666254057</v>
      </c>
    </row>
    <row r="71" spans="1:3" x14ac:dyDescent="0.25">
      <c r="A71" s="39">
        <f>'LSTA vs. AGG'!A71</f>
        <v>41912</v>
      </c>
      <c r="B71" s="16">
        <f>'LSTA vs. AGG'!D71</f>
        <v>19780.069384767172</v>
      </c>
      <c r="C71" s="16">
        <f>'LSTA vs. AGG'!G71</f>
        <v>12936.593081631265</v>
      </c>
    </row>
    <row r="72" spans="1:3" x14ac:dyDescent="0.25">
      <c r="A72" s="39">
        <f>'LSTA vs. AGG'!A72</f>
        <v>41943</v>
      </c>
      <c r="B72" s="16">
        <f>'LSTA vs. AGG'!D72</f>
        <v>19900.697030459265</v>
      </c>
      <c r="C72" s="16">
        <f>'LSTA vs. AGG'!G72</f>
        <v>13063.750773674454</v>
      </c>
    </row>
    <row r="73" spans="1:3" x14ac:dyDescent="0.25">
      <c r="A73" s="39">
        <f>'LSTA vs. AGG'!A73</f>
        <v>41973</v>
      </c>
      <c r="B73" s="16">
        <f>'LSTA vs. AGG'!D73</f>
        <v>19972.628027626582</v>
      </c>
      <c r="C73" s="16">
        <f>'LSTA vs. AGG'!G73</f>
        <v>13156.454164087769</v>
      </c>
    </row>
    <row r="74" spans="1:3" x14ac:dyDescent="0.25">
      <c r="A74" s="39">
        <f>'LSTA vs. AGG'!A74</f>
        <v>42004</v>
      </c>
      <c r="B74" s="16">
        <f>'LSTA vs. AGG'!D74</f>
        <v>19687.344176029354</v>
      </c>
      <c r="C74" s="16">
        <f>'LSTA vs. AGG'!G74</f>
        <v>13168.764184031375</v>
      </c>
    </row>
    <row r="75" spans="1:3" x14ac:dyDescent="0.25">
      <c r="A75" s="39">
        <f>'LSTA vs. AGG'!A75</f>
        <v>42035</v>
      </c>
      <c r="B75" s="16">
        <f>'LSTA vs. AGG'!D75</f>
        <v>19727.235112511527</v>
      </c>
      <c r="C75" s="16">
        <f>'LSTA vs. AGG'!G75</f>
        <v>13444.879994498331</v>
      </c>
    </row>
    <row r="76" spans="1:3" x14ac:dyDescent="0.25">
      <c r="A76" s="39">
        <f>'LSTA vs. AGG'!A76</f>
        <v>42063</v>
      </c>
      <c r="B76" s="16">
        <f>'LSTA vs. AGG'!D76</f>
        <v>20013.049428689632</v>
      </c>
      <c r="C76" s="16">
        <f>'LSTA vs. AGG'!G76</f>
        <v>13318.478784127656</v>
      </c>
    </row>
    <row r="77" spans="1:3" x14ac:dyDescent="0.25">
      <c r="A77" s="39">
        <f>'LSTA vs. AGG'!A77</f>
        <v>42094</v>
      </c>
      <c r="B77" s="16">
        <f>'LSTA vs. AGG'!D77</f>
        <v>20050.924599764461</v>
      </c>
      <c r="C77" s="16">
        <f>'LSTA vs. AGG'!G77</f>
        <v>13380.303968090244</v>
      </c>
    </row>
    <row r="78" spans="1:3" x14ac:dyDescent="0.25">
      <c r="A78" s="39">
        <f>'LSTA vs. AGG'!A78</f>
        <v>42124</v>
      </c>
      <c r="B78" s="16">
        <f>'LSTA vs. AGG'!D78</f>
        <v>20196.90845242262</v>
      </c>
      <c r="C78" s="16">
        <f>'LSTA vs. AGG'!G78</f>
        <v>13332.301767416287</v>
      </c>
    </row>
    <row r="79" spans="1:3" x14ac:dyDescent="0.25">
      <c r="A79" s="39">
        <f>'LSTA vs. AGG'!A79</f>
        <v>42155</v>
      </c>
      <c r="B79" s="16">
        <f>'LSTA vs. AGG'!D79</f>
        <v>20207.623836956394</v>
      </c>
      <c r="C79" s="16">
        <f>'LSTA vs. AGG'!G79</f>
        <v>13300.185681865087</v>
      </c>
    </row>
    <row r="80" spans="1:3" x14ac:dyDescent="0.25">
      <c r="A80" s="39">
        <f>'LSTA vs. AGG'!A80</f>
        <v>42185</v>
      </c>
      <c r="B80" s="16">
        <f>'LSTA vs. AGG'!D80</f>
        <v>20033.207082763071</v>
      </c>
      <c r="C80" s="16">
        <f>'LSTA vs. AGG'!G80</f>
        <v>13155.147513926157</v>
      </c>
    </row>
    <row r="81" spans="1:3" x14ac:dyDescent="0.25">
      <c r="A81" s="39">
        <f>'LSTA vs. AGG'!A81</f>
        <v>42216</v>
      </c>
      <c r="B81" s="16">
        <f>'LSTA vs. AGG'!D81</f>
        <v>19961.700457260456</v>
      </c>
      <c r="C81" s="16">
        <f>'LSTA vs. AGG'!G81</f>
        <v>13246.613025238996</v>
      </c>
    </row>
    <row r="82" spans="1:3" x14ac:dyDescent="0.25">
      <c r="A82" s="39">
        <f>'LSTA vs. AGG'!A82</f>
        <v>42247</v>
      </c>
      <c r="B82" s="16">
        <f>'LSTA vs. AGG'!D82</f>
        <v>19776.886597281886</v>
      </c>
      <c r="C82" s="16">
        <f>'LSTA vs. AGG'!G82</f>
        <v>13227.563441303915</v>
      </c>
    </row>
    <row r="83" spans="1:3" x14ac:dyDescent="0.25">
      <c r="A83" s="39">
        <f>'LSTA vs. AGG'!A83</f>
        <v>42277</v>
      </c>
      <c r="B83" s="16">
        <f>'LSTA vs. AGG'!D83</f>
        <v>19585.813255248933</v>
      </c>
      <c r="C83" s="16">
        <f>'LSTA vs. AGG'!G83</f>
        <v>13317.034591843767</v>
      </c>
    </row>
    <row r="84" spans="1:3" x14ac:dyDescent="0.25">
      <c r="A84" s="39">
        <f>'LSTA vs. AGG'!A84</f>
        <v>42308</v>
      </c>
      <c r="B84" s="16">
        <f>'LSTA vs. AGG'!D84</f>
        <v>19587.829020656278</v>
      </c>
      <c r="C84" s="16">
        <f>'LSTA vs. AGG'!G84</f>
        <v>13319.304036861302</v>
      </c>
    </row>
    <row r="85" spans="1:3" x14ac:dyDescent="0.25">
      <c r="A85" s="39">
        <f>'LSTA vs. AGG'!A85</f>
        <v>42338</v>
      </c>
      <c r="B85" s="16">
        <f>'LSTA vs. AGG'!D85</f>
        <v>19382.857506604272</v>
      </c>
      <c r="C85" s="16">
        <f>'LSTA vs. AGG'!G85</f>
        <v>13284.093253558916</v>
      </c>
    </row>
    <row r="86" spans="1:3" x14ac:dyDescent="0.25">
      <c r="A86" s="39">
        <f>'LSTA vs. AGG'!A86</f>
        <v>42369</v>
      </c>
      <c r="B86" s="16">
        <f>'LSTA vs. AGG'!D86</f>
        <v>19144.997188537709</v>
      </c>
      <c r="C86" s="16">
        <f>'LSTA vs. AGG'!G86</f>
        <v>13241.180111409134</v>
      </c>
    </row>
    <row r="87" spans="1:3" x14ac:dyDescent="0.25">
      <c r="A87" s="39">
        <f>'LSTA vs. AGG'!A87</f>
        <v>42400</v>
      </c>
      <c r="B87" s="16">
        <f>'LSTA vs. AGG'!D87</f>
        <v>19062.881271417496</v>
      </c>
      <c r="C87" s="16">
        <f>'LSTA vs. AGG'!G87</f>
        <v>13423.354652362303</v>
      </c>
    </row>
    <row r="88" spans="1:3" x14ac:dyDescent="0.25">
      <c r="A88" s="39">
        <f>'LSTA vs. AGG'!A88</f>
        <v>42429</v>
      </c>
      <c r="B88" s="16">
        <f>'LSTA vs. AGG'!D88</f>
        <v>19022.247684522095</v>
      </c>
      <c r="C88" s="16">
        <f>'LSTA vs. AGG'!G88</f>
        <v>13518.602572037704</v>
      </c>
    </row>
    <row r="89" spans="1:3" x14ac:dyDescent="0.25">
      <c r="A89" s="39">
        <f>'LSTA vs. AGG'!A89</f>
        <v>42460</v>
      </c>
      <c r="B89" s="16">
        <f>'LSTA vs. AGG'!D89</f>
        <v>19621.778753832594</v>
      </c>
      <c r="C89" s="16">
        <f>'LSTA vs. AGG'!G89</f>
        <v>13642.59679526857</v>
      </c>
    </row>
    <row r="90" spans="1:3" x14ac:dyDescent="0.25">
      <c r="A90" s="39">
        <f>'LSTA vs. AGG'!A90</f>
        <v>42490</v>
      </c>
      <c r="B90" s="16">
        <f>'LSTA vs. AGG'!D90</f>
        <v>20081.05498795844</v>
      </c>
      <c r="C90" s="16">
        <f>'LSTA vs. AGG'!G90</f>
        <v>13695.000343855323</v>
      </c>
    </row>
    <row r="91" spans="1:3" x14ac:dyDescent="0.25">
      <c r="A91" s="39">
        <f>'LSTA vs. AGG'!A91</f>
        <v>42521</v>
      </c>
      <c r="B91" s="16">
        <f>'LSTA vs. AGG'!D91</f>
        <v>20202.743562812298</v>
      </c>
      <c r="C91" s="16">
        <f>'LSTA vs. AGG'!G91</f>
        <v>13698.507667973332</v>
      </c>
    </row>
    <row r="92" spans="1:3" x14ac:dyDescent="0.25">
      <c r="A92" s="39">
        <f>'LSTA vs. AGG'!A92</f>
        <v>42551</v>
      </c>
      <c r="B92" s="16">
        <f>'LSTA vs. AGG'!D92</f>
        <v>20171.552245456558</v>
      </c>
      <c r="C92" s="16">
        <f>'LSTA vs. AGG'!G92</f>
        <v>13944.639295784349</v>
      </c>
    </row>
    <row r="93" spans="1:3" x14ac:dyDescent="0.25">
      <c r="A93" s="39">
        <f>'LSTA vs. AGG'!A93</f>
        <v>42582</v>
      </c>
      <c r="B93" s="16">
        <f>'LSTA vs. AGG'!D93</f>
        <v>20502.562143925636</v>
      </c>
      <c r="C93" s="16">
        <f>'LSTA vs. AGG'!G93</f>
        <v>14032.803796162591</v>
      </c>
    </row>
    <row r="94" spans="1:3" x14ac:dyDescent="0.25">
      <c r="A94" s="39">
        <f>'LSTA vs. AGG'!A94</f>
        <v>42613</v>
      </c>
      <c r="B94" s="16">
        <f>'LSTA vs. AGG'!D94</f>
        <v>20646.848509924977</v>
      </c>
      <c r="C94" s="16">
        <f>'LSTA vs. AGG'!G94</f>
        <v>14016.78013891756</v>
      </c>
    </row>
    <row r="95" spans="1:3" x14ac:dyDescent="0.25">
      <c r="A95" s="39">
        <f>'LSTA vs. AGG'!A95</f>
        <v>42643</v>
      </c>
      <c r="B95" s="16">
        <f>'LSTA vs. AGG'!D95</f>
        <v>20770.23457143765</v>
      </c>
      <c r="C95" s="16">
        <f>'LSTA vs. AGG'!G95</f>
        <v>14008.527611581063</v>
      </c>
    </row>
    <row r="96" spans="1:3" x14ac:dyDescent="0.25">
      <c r="A96" s="39">
        <f>'LSTA vs. AGG'!A96</f>
        <v>42674</v>
      </c>
      <c r="B96" s="16">
        <f>'LSTA vs. AGG'!D96</f>
        <v>20920.037769078142</v>
      </c>
      <c r="C96" s="16">
        <f>'LSTA vs. AGG'!G96</f>
        <v>13901.382298328879</v>
      </c>
    </row>
    <row r="97" spans="1:3" x14ac:dyDescent="0.25">
      <c r="A97" s="39">
        <f>'LSTA vs. AGG'!A97</f>
        <v>42704</v>
      </c>
      <c r="B97" s="16">
        <f>'LSTA vs. AGG'!D97</f>
        <v>20957.912940152972</v>
      </c>
      <c r="C97" s="16">
        <f>'LSTA vs. AGG'!G97</f>
        <v>13572.587855030617</v>
      </c>
    </row>
    <row r="98" spans="1:3" x14ac:dyDescent="0.25">
      <c r="A98" s="39">
        <f>'LSTA vs. AGG'!A98</f>
        <v>42735</v>
      </c>
      <c r="B98" s="16">
        <f>'LSTA vs. AGG'!D98</f>
        <v>21228.555969317917</v>
      </c>
      <c r="C98" s="16">
        <f>'LSTA vs. AGG'!G98</f>
        <v>13591.706210026834</v>
      </c>
    </row>
    <row r="99" spans="1:3" x14ac:dyDescent="0.25">
      <c r="A99" s="39">
        <f>'LSTA vs. AGG'!A99</f>
        <v>42766</v>
      </c>
      <c r="B99" s="16">
        <f>'LSTA vs. AGG'!D99</f>
        <v>21299.850408988183</v>
      </c>
      <c r="C99" s="16">
        <f>'LSTA vs. AGG'!G99</f>
        <v>13618.389381748173</v>
      </c>
    </row>
    <row r="100" spans="1:3" x14ac:dyDescent="0.25">
      <c r="A100" s="39">
        <f>'LSTA vs. AGG'!A100</f>
        <v>42794</v>
      </c>
      <c r="B100" s="16">
        <f>'LSTA vs. AGG'!D100</f>
        <v>21407.00425432593</v>
      </c>
      <c r="C100" s="16">
        <f>'LSTA vs. AGG'!G100</f>
        <v>13709.923664122151</v>
      </c>
    </row>
    <row r="101" spans="1:3" x14ac:dyDescent="0.25">
      <c r="A101" s="39">
        <f>'LSTA vs. AGG'!A101</f>
        <v>42825</v>
      </c>
      <c r="B101" s="16">
        <f>'LSTA vs. AGG'!D101</f>
        <v>21394.909661881866</v>
      </c>
      <c r="C101" s="16">
        <f>'LSTA vs. AGG'!G101</f>
        <v>13702.702702702716</v>
      </c>
    </row>
    <row r="102" spans="1:3" x14ac:dyDescent="0.25">
      <c r="A102" s="39">
        <f>'LSTA vs. AGG'!A102</f>
        <v>42855</v>
      </c>
      <c r="B102" s="16">
        <f>'LSTA vs. AGG'!D102</f>
        <v>21482.224131894702</v>
      </c>
      <c r="C102" s="16">
        <f>'LSTA vs. AGG'!G102</f>
        <v>13808.472594732151</v>
      </c>
    </row>
    <row r="103" spans="1:3" x14ac:dyDescent="0.25">
      <c r="A103" s="39">
        <f>'LSTA vs. AGG'!A103</f>
        <v>42886</v>
      </c>
      <c r="B103" s="16">
        <f>'LSTA vs. AGG'!D103</f>
        <v>21577.283384788389</v>
      </c>
      <c r="C103" s="16">
        <f>'LSTA vs. AGG'!G103</f>
        <v>13914.723884189547</v>
      </c>
    </row>
    <row r="104" spans="1:3" x14ac:dyDescent="0.25">
      <c r="A104" s="39">
        <f>'LSTA vs. AGG'!A104</f>
        <v>42916</v>
      </c>
      <c r="B104" s="16">
        <f>'LSTA vs. AGG'!D104</f>
        <v>21530.072037090074</v>
      </c>
      <c r="C104" s="16">
        <f>'LSTA vs. AGG'!G104</f>
        <v>13900.76335877864</v>
      </c>
    </row>
    <row r="105" spans="1:3" x14ac:dyDescent="0.25">
      <c r="A105" s="39">
        <f>'LSTA vs. AGG'!A105</f>
        <v>42947</v>
      </c>
      <c r="B105" s="16">
        <f>'LSTA vs. AGG'!D105</f>
        <v>21695.895265073144</v>
      </c>
      <c r="C105" s="16">
        <f>'LSTA vs. AGG'!G105</f>
        <v>13960.594181968243</v>
      </c>
    </row>
    <row r="106" spans="1:3" x14ac:dyDescent="0.25">
      <c r="A106" s="39">
        <f>'LSTA vs. AGG'!A106</f>
        <v>42978</v>
      </c>
      <c r="B106" s="16">
        <f>'LSTA vs. AGG'!D106</f>
        <v>21650.381404033647</v>
      </c>
      <c r="C106" s="16">
        <f>'LSTA vs. AGG'!G106</f>
        <v>14085.757513238446</v>
      </c>
    </row>
    <row r="107" spans="1:3" x14ac:dyDescent="0.25">
      <c r="A107" s="39">
        <f>'LSTA vs. AGG'!A107</f>
        <v>43008</v>
      </c>
      <c r="B107" s="16">
        <f>'LSTA vs. AGG'!D107</f>
        <v>21723.479423278903</v>
      </c>
      <c r="C107" s="16">
        <f>'LSTA vs. AGG'!G107</f>
        <v>14018.705728629409</v>
      </c>
    </row>
    <row r="108" spans="1:3" x14ac:dyDescent="0.25">
      <c r="A108" s="39">
        <f>'LSTA vs. AGG'!A108</f>
        <v>43039</v>
      </c>
      <c r="B108" s="16">
        <f>'LSTA vs. AGG'!D108</f>
        <v>21845.380183965113</v>
      </c>
      <c r="C108" s="16">
        <f>'LSTA vs. AGG'!G108</f>
        <v>14026.820713843632</v>
      </c>
    </row>
    <row r="109" spans="1:3" x14ac:dyDescent="0.25">
      <c r="A109" s="39">
        <f>'LSTA vs. AGG'!A109</f>
        <v>43069</v>
      </c>
      <c r="B109" s="16">
        <f>'LSTA vs. AGG'!D109</f>
        <v>21861.40021430769</v>
      </c>
      <c r="C109" s="16">
        <f>'LSTA vs. AGG'!G109</f>
        <v>14008.802695825612</v>
      </c>
    </row>
    <row r="110" spans="1:3" x14ac:dyDescent="0.25">
      <c r="A110" s="39">
        <f>'LSTA vs. AGG'!A110</f>
        <v>43100</v>
      </c>
      <c r="B110" s="16">
        <f>'LSTA vs. AGG'!D110</f>
        <v>21930.89107440296</v>
      </c>
      <c r="C110" s="16">
        <f>'LSTA vs. AGG'!G110</f>
        <v>14073.10363798915</v>
      </c>
    </row>
    <row r="111" spans="1:3" x14ac:dyDescent="0.25">
      <c r="A111" s="39">
        <f>'LSTA vs. AGG'!A111</f>
        <v>43131</v>
      </c>
      <c r="B111" s="16">
        <f>'LSTA vs. AGG'!D111</f>
        <v>22166.629534146006</v>
      </c>
      <c r="C111" s="16">
        <f>'LSTA vs. AGG'!G111</f>
        <v>13911.010246888125</v>
      </c>
    </row>
    <row r="112" spans="1:3" x14ac:dyDescent="0.25">
      <c r="A112" s="39">
        <f>'LSTA vs. AGG'!A112</f>
        <v>43159</v>
      </c>
      <c r="B112" s="16">
        <f>'LSTA vs. AGG'!D112</f>
        <v>22179.678962835653</v>
      </c>
      <c r="C112" s="16">
        <f>'LSTA vs. AGG'!G112</f>
        <v>13779.17612268759</v>
      </c>
    </row>
    <row r="113" spans="1:3" x14ac:dyDescent="0.25">
      <c r="A113" s="39">
        <f>'LSTA vs. AGG'!A113</f>
        <v>43190</v>
      </c>
      <c r="B113" s="16">
        <f>'LSTA vs. AGG'!D113</f>
        <v>22238.984902978027</v>
      </c>
      <c r="C113" s="16">
        <f>'LSTA vs. AGG'!G113</f>
        <v>13867.546936249242</v>
      </c>
    </row>
    <row r="114" spans="1:3" x14ac:dyDescent="0.25">
      <c r="A114" s="39">
        <f>'LSTA vs. AGG'!A114</f>
        <v>43220</v>
      </c>
      <c r="B114" s="16">
        <f>'LSTA vs. AGG'!D114</f>
        <v>22329.057788811442</v>
      </c>
      <c r="C114" s="16">
        <f>'LSTA vs. AGG'!G114</f>
        <v>13764.390344543031</v>
      </c>
    </row>
    <row r="115" spans="1:3" x14ac:dyDescent="0.25">
      <c r="A115" s="39">
        <f>'LSTA vs. AGG'!A115</f>
        <v>43251</v>
      </c>
      <c r="B115" s="16">
        <f>'LSTA vs. AGG'!D115</f>
        <v>22330.543089637904</v>
      </c>
      <c r="C115" s="16">
        <f>'LSTA vs. AGG'!G115</f>
        <v>13862.595419847345</v>
      </c>
    </row>
    <row r="116" spans="1:3" x14ac:dyDescent="0.25">
      <c r="A116" s="39">
        <f>'LSTA vs. AGG'!A116</f>
        <v>43281</v>
      </c>
      <c r="B116" s="16">
        <f>'LSTA vs. AGG'!D116</f>
        <v>22333.301505458483</v>
      </c>
      <c r="C116" s="16">
        <f>'LSTA vs. AGG'!G116</f>
        <v>13845.54019668525</v>
      </c>
    </row>
    <row r="117" spans="1:3" x14ac:dyDescent="0.25">
      <c r="A117" s="39">
        <f>'LSTA vs. AGG'!A117</f>
        <v>43312</v>
      </c>
      <c r="B117" s="16">
        <f>'LSTA vs. AGG'!D117</f>
        <v>22530.952608294345</v>
      </c>
      <c r="C117" s="16">
        <f>'LSTA vs. AGG'!G117</f>
        <v>13848.841207619847</v>
      </c>
    </row>
    <row r="118" spans="1:3" x14ac:dyDescent="0.25">
      <c r="A118" s="39">
        <f>'LSTA vs. AGG'!A118</f>
        <v>43343</v>
      </c>
      <c r="B118" s="16">
        <f>'LSTA vs. AGG'!D118</f>
        <v>22643.835471105598</v>
      </c>
      <c r="C118" s="16">
        <f>'LSTA vs. AGG'!G118</f>
        <v>13937.968502854015</v>
      </c>
    </row>
    <row r="119" spans="1:3" x14ac:dyDescent="0.25">
      <c r="A119" s="39">
        <f>'LSTA vs. AGG'!A119</f>
        <v>43373</v>
      </c>
      <c r="B119" s="16">
        <f>'LSTA vs. AGG'!D119</f>
        <v>22801.489544543114</v>
      </c>
      <c r="C119" s="16">
        <f>'LSTA vs. AGG'!G119</f>
        <v>13848.222268069612</v>
      </c>
    </row>
    <row r="120" spans="1:3" x14ac:dyDescent="0.25">
      <c r="A120" s="39">
        <f>'LSTA vs. AGG'!A120</f>
        <v>43404</v>
      </c>
      <c r="B120" s="16">
        <f>'LSTA vs. AGG'!D120</f>
        <v>22756.187869335969</v>
      </c>
      <c r="C120" s="16">
        <f>'LSTA vs. AGG'!G120</f>
        <v>13738.807509799892</v>
      </c>
    </row>
    <row r="121" spans="1:3" x14ac:dyDescent="0.25">
      <c r="A121" s="39">
        <f>'LSTA vs. AGG'!A121</f>
        <v>43434</v>
      </c>
      <c r="B121" s="16">
        <f>'LSTA vs. AGG'!D121</f>
        <v>22506.339051741521</v>
      </c>
      <c r="C121" s="16">
        <f>'LSTA vs. AGG'!G121</f>
        <v>13820.78261467576</v>
      </c>
    </row>
    <row r="122" spans="1:3" x14ac:dyDescent="0.25">
      <c r="A122" s="39">
        <f>'LSTA vs. AGG'!A122</f>
        <v>43465</v>
      </c>
      <c r="B122" s="16">
        <f>'LSTA vs. AGG'!D122</f>
        <v>21795.51651336241</v>
      </c>
      <c r="C122" s="16">
        <f>'LSTA vs. AGG'!G122</f>
        <v>14074.68537239531</v>
      </c>
    </row>
    <row r="123" spans="1:3" x14ac:dyDescent="0.25">
      <c r="A123" s="39">
        <f>'LSTA vs. AGG'!A123</f>
        <v>43496</v>
      </c>
      <c r="B123" s="16">
        <f>'LSTA vs. AGG'!D123</f>
        <v>22570.525266027991</v>
      </c>
      <c r="C123" s="16">
        <f>'LSTA vs. AGG'!G123</f>
        <v>14224.193659308179</v>
      </c>
    </row>
    <row r="124" spans="1:3" x14ac:dyDescent="0.25">
      <c r="A124" s="39">
        <f>'LSTA vs. AGG'!A124</f>
        <v>43524</v>
      </c>
      <c r="B124" s="16">
        <f>'LSTA vs. AGG'!D124</f>
        <v>23023.329832267107</v>
      </c>
      <c r="C124" s="16">
        <f>'LSTA vs. AGG'!G124</f>
        <v>14215.94113197168</v>
      </c>
    </row>
    <row r="125" spans="1:3" x14ac:dyDescent="0.25">
      <c r="A125" s="39">
        <f>'LSTA vs. AGG'!A125</f>
        <v>43555</v>
      </c>
      <c r="B125" s="16">
        <f>'LSTA vs. AGG'!D125</f>
        <v>22913.311478192605</v>
      </c>
      <c r="C125" s="16">
        <f>'LSTA vs. AGG'!G125</f>
        <v>14488.893473626313</v>
      </c>
    </row>
    <row r="126" spans="1:3" x14ac:dyDescent="0.25">
      <c r="A126" s="39">
        <f>'LSTA vs. AGG'!A126</f>
        <v>43585</v>
      </c>
      <c r="B126" s="16">
        <f>'LSTA vs. AGG'!D126</f>
        <v>23391.684437230135</v>
      </c>
      <c r="C126" s="16">
        <f>'LSTA vs. AGG'!G126</f>
        <v>14492.607110927738</v>
      </c>
    </row>
    <row r="127" spans="1:3" x14ac:dyDescent="0.25">
      <c r="A127" s="39">
        <f>'LSTA vs. AGG'!A127</f>
        <v>43616</v>
      </c>
      <c r="B127" s="16">
        <f>'LSTA vs. AGG'!D127</f>
        <v>23235.091292954381</v>
      </c>
      <c r="C127" s="16">
        <f>'LSTA vs. AGG'!G127</f>
        <v>14749.879650643028</v>
      </c>
    </row>
    <row r="128" spans="1:3" x14ac:dyDescent="0.25">
      <c r="A128" s="39">
        <f>'LSTA vs. AGG'!A128</f>
        <v>43646</v>
      </c>
      <c r="B128" s="16">
        <f>'LSTA vs. AGG'!D128</f>
        <v>23276.467530263013</v>
      </c>
      <c r="C128" s="16">
        <f>'LSTA vs. AGG'!G128</f>
        <v>14935.080118286243</v>
      </c>
    </row>
    <row r="129" spans="1:3" x14ac:dyDescent="0.25">
      <c r="A129" s="39">
        <f>'LSTA vs. AGG'!A129</f>
        <v>43677</v>
      </c>
      <c r="B129" s="16">
        <f>'LSTA vs. AGG'!D129</f>
        <v>23518.889843725148</v>
      </c>
      <c r="C129" s="16">
        <f>'LSTA vs. AGG'!G129</f>
        <v>14967.952685509952</v>
      </c>
    </row>
    <row r="130" spans="1:3" x14ac:dyDescent="0.25">
      <c r="A130" s="39">
        <f>'LSTA vs. AGG'!A130</f>
        <v>43708</v>
      </c>
      <c r="B130" s="16">
        <f>'LSTA vs. AGG'!D130</f>
        <v>23426.270727903513</v>
      </c>
      <c r="C130" s="16">
        <f>'LSTA vs. AGG'!G130</f>
        <v>15355.821470325303</v>
      </c>
    </row>
    <row r="131" spans="1:3" x14ac:dyDescent="0.25">
      <c r="A131" s="39">
        <f>'LSTA vs. AGG'!A131</f>
        <v>43738</v>
      </c>
      <c r="B131" s="16">
        <f>'LSTA vs. AGG'!D131</f>
        <v>23585.622287999846</v>
      </c>
      <c r="C131" s="16">
        <f>'LSTA vs. AGG'!G131</f>
        <v>15274.052678632848</v>
      </c>
    </row>
    <row r="132" spans="1:3" x14ac:dyDescent="0.25">
      <c r="A132" s="39">
        <f>'LSTA vs. AGG'!A132</f>
        <v>43769</v>
      </c>
      <c r="B132" s="16">
        <f>'LSTA vs. AGG'!D132</f>
        <v>23538.941404882411</v>
      </c>
      <c r="C132" s="16">
        <f>'LSTA vs. AGG'!G132</f>
        <v>15320.060518533817</v>
      </c>
    </row>
    <row r="133" spans="1:3" x14ac:dyDescent="0.25">
      <c r="A133" s="39">
        <f>'LSTA vs. AGG'!A133</f>
        <v>43799</v>
      </c>
      <c r="B133" s="16">
        <f>'LSTA vs. AGG'!D133</f>
        <v>23715.692203231603</v>
      </c>
      <c r="C133" s="16">
        <f>'LSTA vs. AGG'!G133</f>
        <v>15312.220617564146</v>
      </c>
    </row>
    <row r="134" spans="1:3" x14ac:dyDescent="0.25">
      <c r="A134" s="39">
        <f>'LSTA vs. AGG'!A134</f>
        <v>43830</v>
      </c>
      <c r="B134" s="16">
        <f>'LSTA vs. AGG'!D134</f>
        <v>24116.829519293009</v>
      </c>
      <c r="C134" s="16">
        <f>'LSTA vs. AGG'!G134</f>
        <v>15301.561103087835</v>
      </c>
    </row>
    <row r="135" spans="1:3" x14ac:dyDescent="0.25">
      <c r="A135" s="39">
        <f>'LSTA vs. AGG'!A135</f>
        <v>43861</v>
      </c>
      <c r="B135" s="16">
        <f>'LSTA vs. AGG'!D135</f>
        <v>24169.875977381005</v>
      </c>
      <c r="C135" s="16">
        <f>'LSTA vs. AGG'!G135</f>
        <v>15596.0387868785</v>
      </c>
    </row>
    <row r="136" spans="1:3" x14ac:dyDescent="0.25">
      <c r="A136" s="39">
        <f>'LSTA vs. AGG'!A136</f>
        <v>43890</v>
      </c>
      <c r="B136" s="16">
        <f>'LSTA vs. AGG'!D136</f>
        <v>23700.733102050795</v>
      </c>
      <c r="C136" s="16">
        <f>'LSTA vs. AGG'!G136</f>
        <v>15876.762258441664</v>
      </c>
    </row>
    <row r="137" spans="1:3" x14ac:dyDescent="0.25">
      <c r="A137" s="39">
        <f>'LSTA vs. AGG'!A137</f>
        <v>43921</v>
      </c>
      <c r="B137" s="16">
        <f>'LSTA vs. AGG'!D137</f>
        <v>21734.088714896523</v>
      </c>
      <c r="C137" s="16">
        <f>'LSTA vs. AGG'!G137</f>
        <v>15783.302386355839</v>
      </c>
    </row>
    <row r="138" spans="1:3" x14ac:dyDescent="0.25">
      <c r="A138" s="39">
        <f>'LSTA vs. AGG'!A138</f>
        <v>43951</v>
      </c>
      <c r="B138" s="16">
        <f>'LSTA vs. AGG'!D138</f>
        <v>22444.699067443285</v>
      </c>
      <c r="C138" s="16">
        <f>'LSTA vs. AGG'!G138</f>
        <v>16063.888315796727</v>
      </c>
    </row>
    <row r="139" spans="1:3" x14ac:dyDescent="0.25">
      <c r="A139" s="39">
        <f>'LSTA vs. AGG'!A139</f>
        <v>43982</v>
      </c>
      <c r="B139" s="16">
        <f>'LSTA vs. AGG'!D139</f>
        <v>23213.872709719195</v>
      </c>
      <c r="C139" s="16">
        <f>'LSTA vs. AGG'!G139</f>
        <v>16138.64245925316</v>
      </c>
    </row>
    <row r="140" spans="1:3" x14ac:dyDescent="0.25">
      <c r="A140" s="39">
        <f>'LSTA vs. AGG'!A140</f>
        <v>44012</v>
      </c>
      <c r="B140" s="16">
        <f>'LSTA vs. AGG'!D140</f>
        <v>23168.252755763519</v>
      </c>
      <c r="C140" s="16">
        <f>'LSTA vs. AGG'!G140</f>
        <v>16240.354858675488</v>
      </c>
    </row>
    <row r="141" spans="1:3" x14ac:dyDescent="0.25">
      <c r="A141" s="39">
        <f>'LSTA vs. AGG'!A141</f>
        <v>44043</v>
      </c>
      <c r="B141" s="16">
        <f>'LSTA vs. AGG'!D141</f>
        <v>23677.074381743554</v>
      </c>
      <c r="C141" s="16">
        <f>'LSTA vs. AGG'!G141</f>
        <v>16482.910391307356</v>
      </c>
    </row>
    <row r="142" spans="1:3" x14ac:dyDescent="0.25">
      <c r="A142" s="39">
        <f>'LSTA vs. AGG'!A142</f>
        <v>44074</v>
      </c>
      <c r="B142" s="16">
        <f>'LSTA vs. AGG'!D142</f>
        <v>23986.441325312731</v>
      </c>
      <c r="C142" s="16">
        <f>'LSTA vs. AGG'!G142</f>
        <v>16349.838388006343</v>
      </c>
    </row>
    <row r="143" spans="1:3" x14ac:dyDescent="0.25">
      <c r="A143" s="39">
        <f>'LSTA vs. AGG'!A143</f>
        <v>44104</v>
      </c>
      <c r="B143" s="16">
        <f>'LSTA vs. AGG'!D143</f>
        <v>23988.350997803904</v>
      </c>
      <c r="C143" s="16">
        <f>'LSTA vs. AGG'!G143</f>
        <v>16340.898150058474</v>
      </c>
    </row>
    <row r="144" spans="1:3" x14ac:dyDescent="0.25">
      <c r="A144" s="39">
        <f>'LSTA vs. AGG'!A144</f>
        <v>44135</v>
      </c>
      <c r="B144" s="16">
        <f>'LSTA vs. AGG'!D144</f>
        <v>23899.445134048427</v>
      </c>
      <c r="C144" s="16">
        <f>'LSTA vs. AGG'!G144</f>
        <v>16267.932054191615</v>
      </c>
    </row>
    <row r="145" spans="1:3" x14ac:dyDescent="0.25">
      <c r="A145" s="39">
        <f>'LSTA vs. AGG'!A145</f>
        <v>44165</v>
      </c>
      <c r="B145" s="16">
        <f>'LSTA vs. AGG'!D145</f>
        <v>24539.291511505806</v>
      </c>
      <c r="C145" s="16">
        <f>'LSTA vs. AGG'!G145</f>
        <v>16427.54968709169</v>
      </c>
    </row>
    <row r="146" spans="1:3" x14ac:dyDescent="0.25">
      <c r="A146" s="39">
        <f>'LSTA vs. AGG'!A146</f>
        <v>44196</v>
      </c>
      <c r="B146" s="16">
        <f>'LSTA vs. AGG'!D146</f>
        <v>24800.916642795786</v>
      </c>
      <c r="C146" s="16">
        <f>'LSTA vs. AGG'!G146</f>
        <v>16450.17536620592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82F9-05D4-49E9-8138-93C2FBF7B6D3}">
  <sheetPr>
    <tabColor rgb="FFC00000"/>
  </sheetPr>
  <dimension ref="A1:F7"/>
  <sheetViews>
    <sheetView workbookViewId="0">
      <selection activeCell="B2" sqref="B2"/>
    </sheetView>
  </sheetViews>
  <sheetFormatPr defaultRowHeight="15" x14ac:dyDescent="0.25"/>
  <cols>
    <col min="1" max="1" width="39" bestFit="1" customWidth="1"/>
    <col min="2" max="2" width="36.28515625" bestFit="1" customWidth="1"/>
    <col min="3" max="3" width="37.28515625" bestFit="1" customWidth="1"/>
    <col min="4" max="4" width="36.28515625" bestFit="1" customWidth="1"/>
    <col min="5" max="5" width="32.7109375" bestFit="1" customWidth="1"/>
  </cols>
  <sheetData>
    <row r="1" spans="1:6" x14ac:dyDescent="0.25">
      <c r="A1" t="s">
        <v>14</v>
      </c>
      <c r="B1">
        <v>2017</v>
      </c>
      <c r="C1">
        <v>2018</v>
      </c>
      <c r="D1">
        <v>2019</v>
      </c>
      <c r="E1">
        <v>2020</v>
      </c>
      <c r="F1" t="s">
        <v>129</v>
      </c>
    </row>
    <row r="2" spans="1:6" x14ac:dyDescent="0.25">
      <c r="A2" t="str">
        <f>'CFR MSTAR Table'!A2</f>
        <v>Percentile Rank in the Bank Loan Category</v>
      </c>
      <c r="B2" t="str">
        <f>'CFR MSTAR Table'!B2</f>
        <v>Top 1% out of 231 funds In the category</v>
      </c>
      <c r="C2" t="str">
        <f>'CFR MSTAR Table'!C2</f>
        <v>Top 10% out of 241 funds In the category</v>
      </c>
      <c r="D2" t="str">
        <f>'CFR MSTAR Table'!D2</f>
        <v>Top 1% out of 241 funds In the category</v>
      </c>
      <c r="E2" t="str">
        <f>'CFR MSTAR Table'!E2</f>
        <v>Top 10% out of 245 funds in category</v>
      </c>
      <c r="F2">
        <v>1</v>
      </c>
    </row>
    <row r="3" spans="1:6" x14ac:dyDescent="0.25">
      <c r="A3" t="str">
        <f>'CFR MSTAR Table'!A3</f>
        <v xml:space="preserve">Catalyst/CIFC Floating Rate Fund I-share </v>
      </c>
      <c r="B3" s="12">
        <f>'CFR MSTAR Table'!B3</f>
        <v>7.2400000000000006E-2</v>
      </c>
      <c r="C3" s="12">
        <f>'CFR MSTAR Table'!C3</f>
        <v>7.0000000000000001E-3</v>
      </c>
      <c r="D3" s="12">
        <f>'CFR MSTAR Table'!D3</f>
        <v>0.1003</v>
      </c>
      <c r="E3" s="12">
        <f>'CFR MSTAR Table'!E3</f>
        <v>3.2500000000000001E-2</v>
      </c>
      <c r="F3">
        <v>2</v>
      </c>
    </row>
    <row r="4" spans="1:6" x14ac:dyDescent="0.25">
      <c r="A4" t="str">
        <f>'CFR MSTAR Table'!A4</f>
        <v xml:space="preserve">S&amp;P/LSTA Leveraged Loan TR </v>
      </c>
      <c r="B4" s="12">
        <f>'CFR MSTAR Table'!B4</f>
        <v>3.3099999999999997E-2</v>
      </c>
      <c r="C4" s="12">
        <f>'CFR MSTAR Table'!C4</f>
        <v>-6.1999999999999998E-3</v>
      </c>
      <c r="D4" s="12">
        <f>'CFR MSTAR Table'!D4</f>
        <v>0.1065</v>
      </c>
      <c r="E4" s="12">
        <f>'CFR MSTAR Table'!E4</f>
        <v>2.8400000000000002E-2</v>
      </c>
      <c r="F4">
        <v>3</v>
      </c>
    </row>
    <row r="5" spans="1:6" x14ac:dyDescent="0.25">
      <c r="A5" t="str">
        <f>'CFR MSTAR Table'!A5</f>
        <v>Category (BL)</v>
      </c>
      <c r="B5" s="12">
        <f>'CFR MSTAR Table'!B5</f>
        <v>3.4800000000000005E-2</v>
      </c>
      <c r="C5" s="12">
        <f>'CFR MSTAR Table'!C5</f>
        <v>-2.599999999999999E-3</v>
      </c>
      <c r="D5" s="12">
        <f>'CFR MSTAR Table'!D5</f>
        <v>7.4499999999999997E-2</v>
      </c>
      <c r="E5" s="12">
        <f>'CFR MSTAR Table'!E5</f>
        <v>1.1599999999999999E-2</v>
      </c>
      <c r="F5">
        <v>4</v>
      </c>
    </row>
    <row r="6" spans="1:6" x14ac:dyDescent="0.25">
      <c r="A6" t="str">
        <f>'CFR MSTAR Table'!A6</f>
        <v xml:space="preserve">+/-  S&amp;P/LSTA Leveraged Loan TR </v>
      </c>
      <c r="B6" s="12">
        <f>'CFR MSTAR Table'!B6</f>
        <v>3.9300000000000002E-2</v>
      </c>
      <c r="C6" s="12">
        <f>'CFR MSTAR Table'!C6</f>
        <v>1.32E-2</v>
      </c>
      <c r="D6" s="12">
        <f>'CFR MSTAR Table'!D6</f>
        <v>-6.1999999999999972E-3</v>
      </c>
      <c r="E6" s="12">
        <f>'CFR MSTAR Table'!E6</f>
        <v>4.0999999999999995E-3</v>
      </c>
      <c r="F6">
        <v>5</v>
      </c>
    </row>
    <row r="7" spans="1:6" x14ac:dyDescent="0.25">
      <c r="A7" t="str">
        <f>'CFR MSTAR Table'!A7</f>
        <v>+/- Category (BL)</v>
      </c>
      <c r="B7" s="12">
        <f>'CFR MSTAR Table'!B7</f>
        <v>3.7600000000000001E-2</v>
      </c>
      <c r="C7" s="12">
        <f>'CFR MSTAR Table'!C7</f>
        <v>9.5999999999999992E-3</v>
      </c>
      <c r="D7" s="12">
        <f>'CFR MSTAR Table'!D7</f>
        <v>2.5800000000000003E-2</v>
      </c>
      <c r="E7" s="12">
        <f>'CFR MSTAR Table'!E7</f>
        <v>2.0900000000000002E-2</v>
      </c>
      <c r="F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LSTA vs. AGG</vt:lpstr>
      <vt:lpstr>CFR MSTAR Table</vt:lpstr>
      <vt:lpstr>Chart 2 Yield Curve</vt:lpstr>
      <vt:lpstr>Page 5-6</vt:lpstr>
      <vt:lpstr>Page 6 -- Loan Perf During DD</vt:lpstr>
      <vt:lpstr>Page 7 Cumulative</vt:lpstr>
      <vt:lpstr>Page 7 Risk-Adjusted</vt:lpstr>
      <vt:lpstr>CFR_BROCHURE_LSTAvsAGG</vt:lpstr>
      <vt:lpstr>CFR_BROCHURE_MstarTable</vt:lpstr>
      <vt:lpstr>CFR_BROCHURE_YieldCurve</vt:lpstr>
      <vt:lpstr>CFR_BROCHURE_VolatilityChart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Bradshaw</dc:creator>
  <cp:lastModifiedBy>Jakob Bradshaw</cp:lastModifiedBy>
  <dcterms:created xsi:type="dcterms:W3CDTF">2020-07-29T18:42:24Z</dcterms:created>
  <dcterms:modified xsi:type="dcterms:W3CDTF">2021-02-10T17:16:03Z</dcterms:modified>
</cp:coreProperties>
</file>