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X:\Marketing Team Files\Marketing Materials\AutoCharts&amp;Tables\Backup Files\Catalyst\TRI\"/>
    </mc:Choice>
  </mc:AlternateContent>
  <xr:revisionPtr revIDLastSave="0" documentId="13_ncr:1_{6EABBF50-4478-4BFD-9293-50F8E5801052}" xr6:coauthVersionLast="46" xr6:coauthVersionMax="46" xr10:uidLastSave="{00000000-0000-0000-0000-000000000000}"/>
  <bookViews>
    <workbookView xWindow="-28920" yWindow="-120" windowWidth="29040" windowHeight="15840" tabRatio="898" xr2:uid="{00000000-000D-0000-FFFF-FFFF00000000}"/>
  </bookViews>
  <sheets>
    <sheet name="TRI Returns &amp; Portfolio" sheetId="2" r:id="rId1"/>
    <sheet name="from SMH" sheetId="11" r:id="rId2"/>
    <sheet name="TRI_EXPORT_30DaySECYield" sheetId="12" r:id="rId3"/>
    <sheet name="TRI_EXPORT_DiversifiedPortfolio" sheetId="13" r:id="rId4"/>
    <sheet name="TRI_EXPORT_PerformanceTable" sheetId="14" r:id="rId5"/>
    <sheet name="TRI_EXPORT_PortCharacteristics" sheetId="15" r:id="rId6"/>
    <sheet name="TRI_EXPORT_MoodysCredit" sheetId="16" r:id="rId7"/>
    <sheet name="TRI_EXPORT_TopEquityHoldings" sheetId="17" r:id="rId8"/>
    <sheet name="TRI_EXPORT_TopBondHoldings" sheetId="19" r:id="rId9"/>
    <sheet name="TRI_EXPORT_SectorAllocation" sheetId="18" r:id="rId10"/>
  </sheets>
  <definedNames>
    <definedName name="__FDS_HYPERLINK_TOGGLE_STATE__" hidden="1">"ON"</definedName>
    <definedName name="__FDS_UNIQUE_RANGE_ID_GENERATOR_COUNTER" hidden="1">7</definedName>
    <definedName name="_1__FDSAUDITLINK__" hidden="1">{"fdsup://directions/FAT Viewer?action=UPDATE&amp;creator=factset&amp;DYN_ARGS=TRUE&amp;DOC_NAME=FAT:FQL_AUDITING_CLIENT_TEMPLATE.FAT&amp;display_string=Audit&amp;VAR:KEY=LSBADEBMNW&amp;VAR:QUERY=RkZfUEVfRElMKEFOTiw2LzMwLzIwMTEsNi8yOS8yMDEyLEFZKQ==&amp;WINDOW=FIRST_POPUP&amp;HEIGHT=450&amp;WI","DTH=450&amp;START_MAXIMIZED=FALSE&amp;VAR:CALENDAR=US&amp;VAR:SYMBOL=FNSXX&amp;VAR:INDEX=0"}</definedName>
    <definedName name="_2__FDSAUDITLINK__" hidden="1">{"fdsup://directions/FAT Viewer?action=UPDATE&amp;creator=factset&amp;DYN_ARGS=TRUE&amp;DOC_NAME=FAT:FQL_AUDITING_CLIENT_TEMPLATE.FAT&amp;display_string=Audit&amp;VAR:KEY=LCVWFIZGLE&amp;VAR:QUERY=RkZfUEVfRElMKEFOTiw2LzMwLzIwMTEsNi8yOS8yMDEyLEFZKQ==&amp;WINDOW=FIRST_POPUP&amp;HEIGHT=450&amp;WI","DTH=450&amp;START_MAXIMIZED=FALSE&amp;VAR:CALENDAR=US&amp;VAR:SYMBOL=AAPL&amp;VAR:INDEX=0"}</definedName>
    <definedName name="_3__FDSAUDITLINK__" hidden="1">{"fdsup://directions/FAT Viewer?action=UPDATE&amp;creator=factset&amp;DYN_ARGS=TRUE&amp;DOC_NAME=FAT:FQL_AUDITING_CLIENT_TEMPLATE.FAT&amp;display_string=Audit&amp;VAR:KEY=YLGNOZSPQD&amp;VAR:QUERY=RkZfUEVfRElMKENBTCwwNi8zMC8yMDExKQ==&amp;WINDOW=FIRST_POPUP&amp;HEIGHT=450&amp;WIDTH=450&amp;START_MA","XIMIZED=FALSE&amp;VAR:CALENDAR=US&amp;VAR:SYMBOL=HCA&amp;VAR:INDEX=0"}</definedName>
    <definedName name="_4__FDSAUDITLINK__" hidden="1">{"fdsup://directions/FAT Viewer?action=UPDATE&amp;creator=factset&amp;DYN_ARGS=TRUE&amp;DOC_NAME=FAT:FQL_AUDITING_CLIENT_TEMPLATE.FAT&amp;display_string=Audit&amp;VAR:KEY=ZYZGNKPSTA&amp;VAR:QUERY=RkZfUEVfRElMKEFOTiwxMi8zMC8yMDExLDA2LzI5LzIwMTIsQVkp&amp;WINDOW=FIRST_POPUP&amp;HEIGHT=450&amp;WI","DTH=450&amp;START_MAXIMIZED=FALSE&amp;VAR:CALENDAR=US&amp;VAR:SYMBOL=CHMT&amp;VAR:INDEX=0"}</definedName>
    <definedName name="_5__FDSAUDITLINK__" hidden="1">{"fdsup://directions/FAT Viewer?action=UPDATE&amp;creator=factset&amp;DYN_ARGS=TRUE&amp;DOC_NAME=FAT:FQL_AUDITING_CLIENT_TEMPLATE.FAT&amp;display_string=Audit&amp;VAR:KEY=YTILMLATQX&amp;VAR:QUERY=RkZfUEVfRElMKEFOTiwxMi8zMC8yMDExLDA2LzI5LzIwMTIsQVkp&amp;WINDOW=FIRST_POPUP&amp;HEIGHT=450&amp;WI","DTH=450&amp;START_MAXIMIZED=FALSE&amp;VAR:CALENDAR=US&amp;VAR:SYMBOL=FNSXX&amp;VAR:INDEX=0"}</definedName>
    <definedName name="_6__FDSAUDITLINK__" hidden="1">{"fdsup://directions/FAT Viewer?action=UPDATE&amp;creator=factset&amp;DYN_ARGS=TRUE&amp;DOC_NAME=FAT:FQL_AUDITING_CLIENT_TEMPLATE.FAT&amp;display_string=Audit&amp;VAR:KEY=EHQBUJUHER&amp;VAR:QUERY=RkZfUEVfRElMKEFOTiwwNi8zMC8yMDExLDA2LzI5LzIwMTIsQVkp&amp;WINDOW=FIRST_POPUP&amp;HEIGHT=450&amp;WI","DTH=450&amp;START_MAXIMIZED=FALSE&amp;VAR:CALENDAR=US&amp;VAR:SYMBOL=HSY&amp;VAR:INDEX=0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18" l="1"/>
  <c r="B21" i="18"/>
  <c r="A22" i="18"/>
  <c r="B22" i="18"/>
  <c r="A23" i="18"/>
  <c r="B23" i="18"/>
  <c r="A24" i="18"/>
  <c r="B24" i="18"/>
  <c r="A9" i="13"/>
  <c r="B9" i="13"/>
  <c r="R9" i="2"/>
  <c r="Q9" i="2"/>
  <c r="P9" i="2"/>
  <c r="O9" i="2"/>
  <c r="N9" i="2"/>
  <c r="D9" i="2" s="1"/>
  <c r="J9" i="2"/>
  <c r="H9" i="2"/>
  <c r="G9" i="2"/>
  <c r="F9" i="2"/>
  <c r="E9" i="2"/>
  <c r="J8" i="2"/>
  <c r="H8" i="2"/>
  <c r="G8" i="2"/>
  <c r="F8" i="2"/>
  <c r="E8" i="2"/>
  <c r="D8" i="2"/>
  <c r="J7" i="2"/>
  <c r="I7" i="2"/>
  <c r="H7" i="2"/>
  <c r="G7" i="2"/>
  <c r="F7" i="2"/>
  <c r="E7" i="2"/>
  <c r="D7" i="2"/>
  <c r="J6" i="2"/>
  <c r="I6" i="2"/>
  <c r="H6" i="2"/>
  <c r="G6" i="2"/>
  <c r="F6" i="2"/>
  <c r="E6" i="2"/>
  <c r="D6" i="2"/>
  <c r="J5" i="2"/>
  <c r="I5" i="2"/>
  <c r="H5" i="2"/>
  <c r="G5" i="2"/>
  <c r="F5" i="2"/>
  <c r="E5" i="2"/>
  <c r="D5" i="2"/>
  <c r="J4" i="2"/>
  <c r="I4" i="2"/>
  <c r="H4" i="2"/>
  <c r="G4" i="2"/>
  <c r="F4" i="2"/>
  <c r="E4" i="2"/>
  <c r="D4" i="2"/>
  <c r="J3" i="2"/>
  <c r="I3" i="2"/>
  <c r="H3" i="2"/>
  <c r="G3" i="2"/>
  <c r="F3" i="2"/>
  <c r="E3" i="2"/>
  <c r="D3" i="2"/>
  <c r="A3" i="19" l="1"/>
  <c r="B3" i="19"/>
  <c r="A4" i="19"/>
  <c r="B4" i="19"/>
  <c r="A5" i="19"/>
  <c r="B5" i="19"/>
  <c r="A6" i="19"/>
  <c r="B6" i="19"/>
  <c r="B2" i="19"/>
  <c r="A2" i="19"/>
  <c r="B3" i="13" l="1"/>
  <c r="B4" i="13"/>
  <c r="B5" i="13"/>
  <c r="B6" i="13"/>
  <c r="B7" i="13"/>
  <c r="B8" i="13"/>
  <c r="B2" i="13"/>
  <c r="A3" i="13"/>
  <c r="A4" i="13"/>
  <c r="A5" i="13"/>
  <c r="A6" i="13"/>
  <c r="A7" i="13"/>
  <c r="A8" i="13"/>
  <c r="A2" i="13"/>
  <c r="B12" i="16" l="1"/>
  <c r="B3" i="18" l="1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" i="18"/>
  <c r="A18" i="18"/>
  <c r="A19" i="18"/>
  <c r="A20" i="18"/>
  <c r="A3" i="18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2" i="18"/>
  <c r="B3" i="17"/>
  <c r="B4" i="17"/>
  <c r="B5" i="17"/>
  <c r="B6" i="17"/>
  <c r="B2" i="17"/>
  <c r="A3" i="17"/>
  <c r="A4" i="17"/>
  <c r="A5" i="17"/>
  <c r="A6" i="17"/>
  <c r="A2" i="17"/>
  <c r="B3" i="16"/>
  <c r="B4" i="16"/>
  <c r="B5" i="16"/>
  <c r="B6" i="16"/>
  <c r="B7" i="16"/>
  <c r="B8" i="16"/>
  <c r="B9" i="16"/>
  <c r="B10" i="16"/>
  <c r="B11" i="16"/>
  <c r="B2" i="16"/>
  <c r="A3" i="16"/>
  <c r="A4" i="16"/>
  <c r="A5" i="16"/>
  <c r="A6" i="16"/>
  <c r="A7" i="16"/>
  <c r="A8" i="16"/>
  <c r="A9" i="16"/>
  <c r="A10" i="16"/>
  <c r="A11" i="16"/>
  <c r="A12" i="16"/>
  <c r="A2" i="16"/>
  <c r="B2" i="15"/>
  <c r="B3" i="15"/>
  <c r="B4" i="15"/>
  <c r="A2" i="14"/>
  <c r="B2" i="14"/>
  <c r="C2" i="14"/>
  <c r="D2" i="14"/>
  <c r="E2" i="14"/>
  <c r="F2" i="14"/>
  <c r="G2" i="14"/>
  <c r="H2" i="14"/>
  <c r="A3" i="14"/>
  <c r="B3" i="14"/>
  <c r="C3" i="14"/>
  <c r="D3" i="14"/>
  <c r="E3" i="14"/>
  <c r="F3" i="14"/>
  <c r="G3" i="14"/>
  <c r="H3" i="14"/>
  <c r="A4" i="14"/>
  <c r="B4" i="14"/>
  <c r="C4" i="14"/>
  <c r="D4" i="14"/>
  <c r="E4" i="14"/>
  <c r="F4" i="14"/>
  <c r="G4" i="14"/>
  <c r="H4" i="14"/>
  <c r="A5" i="14"/>
  <c r="B5" i="14"/>
  <c r="C5" i="14"/>
  <c r="D5" i="14"/>
  <c r="E5" i="14"/>
  <c r="F5" i="14"/>
  <c r="G5" i="14"/>
  <c r="H5" i="14"/>
  <c r="A6" i="14"/>
  <c r="B6" i="14"/>
  <c r="C6" i="14"/>
  <c r="D6" i="14"/>
  <c r="E6" i="14"/>
  <c r="F6" i="14"/>
  <c r="G6" i="14"/>
  <c r="H6" i="14"/>
  <c r="A7" i="14"/>
  <c r="B7" i="14"/>
  <c r="C7" i="14"/>
  <c r="D7" i="14"/>
  <c r="E7" i="14"/>
  <c r="F7" i="14"/>
  <c r="G7" i="14"/>
  <c r="H7" i="14"/>
  <c r="H1" i="14"/>
  <c r="B1" i="14"/>
  <c r="C1" i="14"/>
  <c r="D1" i="14"/>
  <c r="E1" i="14"/>
  <c r="F1" i="14"/>
  <c r="G1" i="14"/>
  <c r="A1" i="14"/>
  <c r="C2" i="12"/>
  <c r="C3" i="12"/>
  <c r="C4" i="12"/>
  <c r="B3" i="12"/>
  <c r="B4" i="12"/>
  <c r="B2" i="12"/>
  <c r="A3" i="12"/>
  <c r="A4" i="12"/>
  <c r="A2" i="12"/>
</calcChain>
</file>

<file path=xl/sharedStrings.xml><?xml version="1.0" encoding="utf-8"?>
<sst xmlns="http://schemas.openxmlformats.org/spreadsheetml/2006/main" count="177" uniqueCount="93">
  <si>
    <t>Inception</t>
  </si>
  <si>
    <t>Share Class/Benchmark</t>
  </si>
  <si>
    <t>Class A</t>
  </si>
  <si>
    <t>Class C</t>
  </si>
  <si>
    <t>Class A w/ Sales Charge</t>
  </si>
  <si>
    <t>PORTFOLIO CHARACTERISTICS</t>
  </si>
  <si>
    <t>Sector Allocation</t>
  </si>
  <si>
    <t>5YR</t>
  </si>
  <si>
    <t>Current Income: 30-Day SEC Yield</t>
  </si>
  <si>
    <t>Class I</t>
  </si>
  <si>
    <t>UNSUB</t>
  </si>
  <si>
    <t>Diversified Income Securities</t>
  </si>
  <si>
    <t>Dividend Stocks</t>
  </si>
  <si>
    <t>Cash</t>
  </si>
  <si>
    <t>Values from SMH</t>
  </si>
  <si>
    <t>Top 5 Bond Holdings</t>
  </si>
  <si>
    <t>Top 5 Equity Holdings</t>
  </si>
  <si>
    <t>Equity</t>
  </si>
  <si>
    <t>50% SP500 50% HY Comb.</t>
  </si>
  <si>
    <t>Convertible Bonds</t>
  </si>
  <si>
    <t>3YR</t>
  </si>
  <si>
    <t>1YR</t>
  </si>
  <si>
    <t>CUT AND PASTE FACT SHEET</t>
  </si>
  <si>
    <t>QTD</t>
  </si>
  <si>
    <t>YTD</t>
  </si>
  <si>
    <t>n/a</t>
  </si>
  <si>
    <t>Moody's Credit Quality</t>
  </si>
  <si>
    <t>SUB</t>
  </si>
  <si>
    <t>10YR</t>
  </si>
  <si>
    <t xml:space="preserve">B2 </t>
  </si>
  <si>
    <t xml:space="preserve">B3 </t>
  </si>
  <si>
    <t>Share Class</t>
  </si>
  <si>
    <t>Subsidized</t>
  </si>
  <si>
    <t>Unsubsidized</t>
  </si>
  <si>
    <t>ID</t>
  </si>
  <si>
    <t>Label</t>
  </si>
  <si>
    <t>Value</t>
  </si>
  <si>
    <t>Number of Bond Holdings:</t>
  </si>
  <si>
    <t>Number of Equity Holdings:</t>
  </si>
  <si>
    <t>Modified Duration:</t>
  </si>
  <si>
    <t xml:space="preserve">B1 </t>
  </si>
  <si>
    <t>TRIIX</t>
  </si>
  <si>
    <t>Number of Bond Holdings</t>
  </si>
  <si>
    <t>Number of Equity Holdings</t>
  </si>
  <si>
    <t>Modified Duration</t>
  </si>
  <si>
    <t xml:space="preserve">AAA </t>
  </si>
  <si>
    <t xml:space="preserve">Baa1 </t>
  </si>
  <si>
    <t xml:space="preserve">Baa2 </t>
  </si>
  <si>
    <t xml:space="preserve">Baa3 </t>
  </si>
  <si>
    <t xml:space="preserve">Ba2 </t>
  </si>
  <si>
    <t xml:space="preserve">C </t>
  </si>
  <si>
    <t>Equity BDC's</t>
  </si>
  <si>
    <t>Warrants</t>
  </si>
  <si>
    <t xml:space="preserve">L Brands, Inc. 6.75%, Due 07/01/2036 </t>
  </si>
  <si>
    <t xml:space="preserve">Advanced Micro Devices, Inc. 7.5%, Due 08/15/2022 </t>
  </si>
  <si>
    <t xml:space="preserve">Beazer Homes USA, Inc. 5.875%, Due 10/15/2027 </t>
  </si>
  <si>
    <t xml:space="preserve">Enova International, Inc. 8.5%, Due 09/15/2025 </t>
  </si>
  <si>
    <t xml:space="preserve">Prospect Capital Corporation  </t>
  </si>
  <si>
    <t xml:space="preserve">Compass Diversified Holdings  </t>
  </si>
  <si>
    <t xml:space="preserve">EZCORP, Inc. 2.375%, Due 05/01/2025 </t>
  </si>
  <si>
    <t xml:space="preserve">Investment Companies </t>
  </si>
  <si>
    <t xml:space="preserve">Diversified Finan Serv </t>
  </si>
  <si>
    <t xml:space="preserve">Retail </t>
  </si>
  <si>
    <t xml:space="preserve">REITS </t>
  </si>
  <si>
    <t xml:space="preserve">Oil&amp;Gas </t>
  </si>
  <si>
    <t xml:space="preserve">Home Builders </t>
  </si>
  <si>
    <t xml:space="preserve">Sculptor Capital Management, Inc.  </t>
  </si>
  <si>
    <t xml:space="preserve">Cash </t>
  </si>
  <si>
    <t xml:space="preserve">Auto Parts&amp;Equipment </t>
  </si>
  <si>
    <t xml:space="preserve">PennantPark Investment Corporation  </t>
  </si>
  <si>
    <t xml:space="preserve">Semiconductors </t>
  </si>
  <si>
    <t xml:space="preserve">Innovative Industrial Properties, Inc.  </t>
  </si>
  <si>
    <t xml:space="preserve">Computers </t>
  </si>
  <si>
    <t xml:space="preserve">Pipelines </t>
  </si>
  <si>
    <t xml:space="preserve">Office/Business Equip </t>
  </si>
  <si>
    <t xml:space="preserve">Airlines </t>
  </si>
  <si>
    <t xml:space="preserve">Apparel </t>
  </si>
  <si>
    <t xml:space="preserve">Private Equity </t>
  </si>
  <si>
    <t xml:space="preserve">NR </t>
  </si>
  <si>
    <t xml:space="preserve">Internet </t>
  </si>
  <si>
    <t xml:space="preserve">Commercial Services </t>
  </si>
  <si>
    <t xml:space="preserve">Closed-end Funds </t>
  </si>
  <si>
    <t>Specified Purpose Acquisition Company</t>
  </si>
  <si>
    <t xml:space="preserve">Food </t>
  </si>
  <si>
    <t xml:space="preserve">Building Materials </t>
  </si>
  <si>
    <t>Corporate Bonds</t>
  </si>
  <si>
    <t xml:space="preserve">Healthcare-Services </t>
  </si>
  <si>
    <t xml:space="preserve">Telecommunications </t>
  </si>
  <si>
    <t>Equity REIT s</t>
  </si>
  <si>
    <t>Closed End Funds</t>
  </si>
  <si>
    <t># of bond holdings           20</t>
  </si>
  <si>
    <t># of equity holdings         22</t>
  </si>
  <si>
    <t>Modified duration           4.82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</si>
</sst>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(* #,##0_);_(* \(#,##0\);_(* &quot;-&quot;??_);_(@_)"/>
    <numFmt numFmtId="166" formatCode="0.0%"/>
    <numFmt numFmtId="167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7"/>
      <color rgb="FF000000"/>
      <name val="Univers LT Std 47 Cn Lt"/>
      <family val="2"/>
    </font>
    <font>
      <b/>
      <sz val="11"/>
      <color theme="1"/>
      <name val="Calibri"/>
      <family val="2"/>
      <scheme val="minor"/>
    </font>
    <font>
      <sz val="9"/>
      <color rgb="FF000000"/>
      <name val="Roboto Condensed"/>
    </font>
    <font>
      <sz val="9"/>
      <color rgb="FF000000"/>
      <name val="Univers LT Std 57 Cn"/>
      <family val="2"/>
    </font>
    <font>
      <sz val="9"/>
      <color theme="1"/>
      <name val="Calibri"/>
      <family val="2"/>
      <scheme val="minor"/>
    </font>
    <font>
      <sz val="9"/>
      <color rgb="FF000000"/>
      <name val="Roboto Condensed Light"/>
    </font>
    <font>
      <sz val="9"/>
      <color rgb="FF000000"/>
      <name val="Univers LT Std 47 Cn Lt"/>
      <family val="2"/>
    </font>
    <font>
      <b/>
      <sz val="10"/>
      <color rgb="FF000000"/>
      <name val="Univers LT Std 47 Cn Lt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8.5"/>
      <color theme="1"/>
      <name val="Roboto Condensed Light"/>
    </font>
    <font>
      <sz val="8.5"/>
      <color theme="1"/>
      <name val="Roboto Condensed"/>
    </font>
    <font>
      <sz val="9"/>
      <color theme="1"/>
      <name val="Univers LT Std 57 Cn"/>
      <family val="2"/>
    </font>
    <font>
      <sz val="8.5"/>
      <color rgb="FF000000"/>
      <name val="Roboto Condensed Light"/>
    </font>
    <font>
      <sz val="11"/>
      <color rgb="FF000000"/>
      <name val="Calibri"/>
      <family val="2"/>
    </font>
    <font>
      <sz val="10"/>
      <color theme="1"/>
      <name val="Times New Roman"/>
      <family val="1"/>
    </font>
    <font>
      <b/>
      <sz val="8.5"/>
      <color rgb="FF000000"/>
      <name val="Roboto Condensed Light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FDA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>
      <alignment wrapText="1"/>
    </xf>
  </cellStyleXfs>
  <cellXfs count="79">
    <xf numFmtId="0" fontId="0" fillId="0" borderId="0" xfId="0"/>
    <xf numFmtId="0" fontId="0" fillId="6" borderId="0" xfId="0" applyFill="1"/>
    <xf numFmtId="0" fontId="4" fillId="2" borderId="0" xfId="0" applyFont="1" applyFill="1" applyAlignment="1">
      <alignment vertical="center"/>
    </xf>
    <xf numFmtId="0" fontId="5" fillId="0" borderId="9" xfId="0" applyFont="1" applyBorder="1" applyAlignment="1">
      <alignment horizontal="left" vertical="center" readingOrder="1"/>
    </xf>
    <xf numFmtId="0" fontId="5" fillId="0" borderId="2" xfId="0" applyFont="1" applyBorder="1" applyAlignment="1">
      <alignment horizontal="center" vertical="center" readingOrder="1"/>
    </xf>
    <xf numFmtId="0" fontId="6" fillId="0" borderId="2" xfId="0" applyFont="1" applyBorder="1" applyAlignment="1">
      <alignment horizontal="center" vertical="center"/>
    </xf>
    <xf numFmtId="0" fontId="7" fillId="3" borderId="9" xfId="0" applyFont="1" applyFill="1" applyBorder="1" applyAlignment="1">
      <alignment horizontal="left" vertical="center" readingOrder="1"/>
    </xf>
    <xf numFmtId="2" fontId="8" fillId="0" borderId="1" xfId="0" applyNumberFormat="1" applyFont="1" applyBorder="1" applyAlignment="1">
      <alignment horizontal="center" vertical="center" readingOrder="1"/>
    </xf>
    <xf numFmtId="0" fontId="7" fillId="3" borderId="1" xfId="0" applyFont="1" applyFill="1" applyBorder="1" applyAlignment="1">
      <alignment horizontal="left" vertical="center" readingOrder="1"/>
    </xf>
    <xf numFmtId="165" fontId="10" fillId="3" borderId="9" xfId="0" applyNumberFormat="1" applyFont="1" applyFill="1" applyBorder="1" applyAlignment="1">
      <alignment horizontal="left" vertical="center" readingOrder="1"/>
    </xf>
    <xf numFmtId="2" fontId="11" fillId="0" borderId="1" xfId="0" applyNumberFormat="1" applyFont="1" applyBorder="1" applyAlignment="1">
      <alignment horizontal="center" vertical="center" readingOrder="1"/>
    </xf>
    <xf numFmtId="165" fontId="10" fillId="3" borderId="1" xfId="0" applyNumberFormat="1" applyFont="1" applyFill="1" applyBorder="1" applyAlignment="1">
      <alignment horizontal="left" vertical="center" readingOrder="1"/>
    </xf>
    <xf numFmtId="0" fontId="12" fillId="0" borderId="0" xfId="0" applyFont="1" applyAlignment="1">
      <alignment horizontal="center" vertical="center" readingOrder="1"/>
    </xf>
    <xf numFmtId="0" fontId="14" fillId="0" borderId="0" xfId="0" applyFont="1" applyAlignment="1">
      <alignment vertical="center"/>
    </xf>
    <xf numFmtId="10" fontId="15" fillId="4" borderId="8" xfId="2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0" fontId="14" fillId="0" borderId="0" xfId="2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 readingOrder="1"/>
    </xf>
    <xf numFmtId="0" fontId="16" fillId="0" borderId="1" xfId="0" applyFont="1" applyBorder="1" applyAlignment="1">
      <alignment vertical="center"/>
    </xf>
    <xf numFmtId="1" fontId="17" fillId="2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vertical="center"/>
    </xf>
    <xf numFmtId="166" fontId="17" fillId="2" borderId="10" xfId="2" applyNumberFormat="1" applyFont="1" applyFill="1" applyBorder="1" applyAlignment="1">
      <alignment horizontal="center" vertical="center"/>
    </xf>
    <xf numFmtId="10" fontId="18" fillId="2" borderId="1" xfId="0" applyNumberFormat="1" applyFont="1" applyFill="1" applyBorder="1" applyAlignment="1">
      <alignment horizontal="center" vertical="center"/>
    </xf>
    <xf numFmtId="1" fontId="17" fillId="2" borderId="1" xfId="3" applyNumberFormat="1" applyFont="1" applyFill="1" applyBorder="1" applyAlignment="1">
      <alignment horizontal="center" vertical="center"/>
    </xf>
    <xf numFmtId="2" fontId="17" fillId="2" borderId="1" xfId="3" applyNumberFormat="1" applyFont="1" applyFill="1" applyBorder="1" applyAlignment="1">
      <alignment horizontal="center" vertical="center"/>
    </xf>
    <xf numFmtId="2" fontId="11" fillId="0" borderId="0" xfId="0" applyNumberFormat="1" applyFont="1" applyAlignment="1">
      <alignment horizontal="center" vertical="center" readingOrder="1"/>
    </xf>
    <xf numFmtId="0" fontId="5" fillId="0" borderId="0" xfId="0" applyFont="1" applyAlignment="1">
      <alignment horizontal="center" vertical="center" readingOrder="1"/>
    </xf>
    <xf numFmtId="0" fontId="13" fillId="4" borderId="7" xfId="0" applyFont="1" applyFill="1" applyBorder="1" applyAlignment="1">
      <alignment vertical="center"/>
    </xf>
    <xf numFmtId="166" fontId="17" fillId="2" borderId="1" xfId="2" applyNumberFormat="1" applyFont="1" applyFill="1" applyBorder="1" applyAlignment="1">
      <alignment horizontal="center" vertical="center"/>
    </xf>
    <xf numFmtId="10" fontId="14" fillId="0" borderId="0" xfId="0" applyNumberFormat="1" applyFont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0" fontId="16" fillId="2" borderId="1" xfId="0" applyNumberFormat="1" applyFont="1" applyFill="1" applyBorder="1" applyAlignment="1">
      <alignment vertical="center"/>
    </xf>
    <xf numFmtId="166" fontId="16" fillId="2" borderId="1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19" fillId="7" borderId="13" xfId="0" applyFont="1" applyFill="1" applyBorder="1" applyAlignment="1">
      <alignment horizontal="center" vertical="center"/>
    </xf>
    <xf numFmtId="166" fontId="19" fillId="2" borderId="13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0" fontId="20" fillId="0" borderId="0" xfId="0" applyNumberFormat="1" applyFont="1" applyAlignment="1">
      <alignment horizontal="right" vertical="center"/>
    </xf>
    <xf numFmtId="43" fontId="9" fillId="0" borderId="0" xfId="1" applyFont="1" applyBorder="1" applyAlignment="1">
      <alignment horizontal="center" vertical="center"/>
    </xf>
    <xf numFmtId="10" fontId="3" fillId="4" borderId="0" xfId="2" applyNumberFormat="1" applyFont="1" applyFill="1" applyBorder="1" applyAlignment="1">
      <alignment horizontal="center" vertical="center"/>
    </xf>
    <xf numFmtId="10" fontId="9" fillId="2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167" fontId="0" fillId="0" borderId="0" xfId="0" applyNumberFormat="1"/>
    <xf numFmtId="0" fontId="2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0" fontId="1" fillId="0" borderId="0" xfId="2" applyNumberFormat="1" applyFont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14" fontId="9" fillId="0" borderId="0" xfId="0" applyNumberFormat="1" applyFont="1" applyAlignment="1">
      <alignment vertical="center"/>
    </xf>
    <xf numFmtId="165" fontId="1" fillId="0" borderId="0" xfId="1" applyNumberFormat="1" applyFont="1" applyBorder="1" applyAlignment="1">
      <alignment horizontal="center" vertical="center"/>
    </xf>
    <xf numFmtId="14" fontId="14" fillId="0" borderId="0" xfId="0" applyNumberFormat="1" applyFont="1" applyAlignment="1">
      <alignment vertical="center"/>
    </xf>
    <xf numFmtId="0" fontId="13" fillId="4" borderId="0" xfId="0" applyFont="1" applyFill="1" applyAlignment="1">
      <alignment vertical="center"/>
    </xf>
    <xf numFmtId="166" fontId="1" fillId="0" borderId="0" xfId="2" applyNumberFormat="1" applyFont="1" applyAlignment="1">
      <alignment vertical="center"/>
    </xf>
    <xf numFmtId="10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vertical="center"/>
    </xf>
    <xf numFmtId="166" fontId="1" fillId="0" borderId="0" xfId="0" applyNumberFormat="1" applyFont="1" applyAlignment="1">
      <alignment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0" fontId="1" fillId="0" borderId="0" xfId="2" applyNumberFormat="1" applyFont="1" applyAlignment="1">
      <alignment vertical="center"/>
    </xf>
    <xf numFmtId="0" fontId="19" fillId="0" borderId="7" xfId="0" applyFont="1" applyBorder="1" applyAlignment="1">
      <alignment horizontal="center" vertical="center"/>
    </xf>
    <xf numFmtId="166" fontId="19" fillId="0" borderId="0" xfId="0" applyNumberFormat="1" applyFont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166" fontId="19" fillId="0" borderId="1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1" fillId="0" borderId="0" xfId="0" applyFont="1"/>
    <xf numFmtId="0" fontId="22" fillId="0" borderId="0" xfId="0" applyFont="1" applyAlignment="1">
      <alignment horizontal="center" vertical="center"/>
    </xf>
    <xf numFmtId="0" fontId="13" fillId="4" borderId="3" xfId="0" applyFont="1" applyFill="1" applyBorder="1" applyAlignment="1">
      <alignment horizontal="left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</cellXfs>
  <cellStyles count="8">
    <cellStyle name="Comma" xfId="1" builtinId="3"/>
    <cellStyle name="Currency" xfId="3" builtinId="4"/>
    <cellStyle name="Normal" xfId="0" builtinId="0"/>
    <cellStyle name="Normal 2" xfId="4" xr:uid="{00000000-0005-0000-0000-000003000000}"/>
    <cellStyle name="Normal 3" xfId="6" xr:uid="{00000000-0005-0000-0000-000004000000}"/>
    <cellStyle name="Percent" xfId="2" builtinId="5"/>
    <cellStyle name="Percent 2" xfId="5" xr:uid="{00000000-0005-0000-0000-000006000000}"/>
    <cellStyle name="Percent 2 2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X43"/>
  <sheetViews>
    <sheetView tabSelected="1" zoomScale="130" zoomScaleNormal="130" workbookViewId="0"/>
  </sheetViews>
  <sheetFormatPr defaultColWidth="9.140625" defaultRowHeight="15" x14ac:dyDescent="0.25"/>
  <cols>
    <col min="1" max="1" width="3.140625" style="46" customWidth="1"/>
    <col min="2" max="2" width="4.28515625" style="46" customWidth="1"/>
    <col min="3" max="3" width="27.42578125" style="46" bestFit="1" customWidth="1"/>
    <col min="4" max="4" width="8.28515625" style="46" bestFit="1" customWidth="1"/>
    <col min="5" max="6" width="6.42578125" style="46" customWidth="1"/>
    <col min="7" max="7" width="20.140625" style="46" bestFit="1" customWidth="1"/>
    <col min="8" max="8" width="6.7109375" style="46" customWidth="1"/>
    <col min="9" max="9" width="8" style="46" bestFit="1" customWidth="1"/>
    <col min="10" max="10" width="30.42578125" style="46" bestFit="1" customWidth="1"/>
    <col min="11" max="12" width="9.140625" style="46"/>
    <col min="13" max="13" width="20.5703125" style="46" customWidth="1"/>
    <col min="14" max="14" width="8.28515625" style="47" bestFit="1" customWidth="1"/>
    <col min="15" max="16" width="6.7109375" style="47" bestFit="1" customWidth="1"/>
    <col min="17" max="17" width="6.140625" style="47" bestFit="1" customWidth="1"/>
    <col min="18" max="18" width="6.140625" style="46" bestFit="1" customWidth="1"/>
    <col min="19" max="19" width="6.140625" style="46" customWidth="1"/>
    <col min="20" max="20" width="8" style="48" customWidth="1"/>
    <col min="21" max="21" width="9.140625" style="46"/>
    <col min="22" max="22" width="20.5703125" style="46" bestFit="1" customWidth="1"/>
    <col min="23" max="23" width="8.28515625" style="46" bestFit="1" customWidth="1"/>
    <col min="24" max="24" width="6.7109375" style="46" bestFit="1" customWidth="1"/>
    <col min="25" max="25" width="6.28515625" style="46" bestFit="1" customWidth="1"/>
    <col min="26" max="26" width="6.7109375" style="46" bestFit="1" customWidth="1"/>
    <col min="27" max="27" width="8" style="46" bestFit="1" customWidth="1"/>
    <col min="28" max="16384" width="9.140625" style="46"/>
  </cols>
  <sheetData>
    <row r="1" spans="2:24" ht="15.75" thickBot="1" x14ac:dyDescent="0.3">
      <c r="C1" s="74" t="s">
        <v>22</v>
      </c>
      <c r="D1" s="75"/>
      <c r="E1" s="75"/>
      <c r="F1" s="75"/>
      <c r="G1" s="75"/>
      <c r="H1" s="75"/>
      <c r="I1" s="75"/>
      <c r="J1" s="75"/>
      <c r="K1" s="76"/>
      <c r="M1" s="2" t="s">
        <v>14</v>
      </c>
    </row>
    <row r="2" spans="2:24" x14ac:dyDescent="0.25">
      <c r="C2" s="49"/>
      <c r="D2" s="50"/>
      <c r="E2" s="50"/>
      <c r="F2" s="50"/>
      <c r="G2" s="50"/>
      <c r="H2" s="50"/>
      <c r="I2" s="50"/>
      <c r="J2" s="50"/>
      <c r="K2" s="51"/>
      <c r="N2" s="46"/>
      <c r="O2" s="46"/>
      <c r="P2" s="46"/>
      <c r="R2" s="47"/>
      <c r="S2" s="47"/>
      <c r="T2" s="47"/>
    </row>
    <row r="3" spans="2:24" x14ac:dyDescent="0.25">
      <c r="C3" s="3" t="s">
        <v>1</v>
      </c>
      <c r="D3" s="4" t="str">
        <f t="shared" ref="D3:J3" si="0">N3</f>
        <v>QTD</v>
      </c>
      <c r="E3" s="4" t="str">
        <f t="shared" si="0"/>
        <v>YTD</v>
      </c>
      <c r="F3" s="4" t="str">
        <f t="shared" si="0"/>
        <v>1YR</v>
      </c>
      <c r="G3" s="4" t="str">
        <f t="shared" si="0"/>
        <v>3YR</v>
      </c>
      <c r="H3" s="4" t="str">
        <f t="shared" si="0"/>
        <v>5YR</v>
      </c>
      <c r="I3" s="4" t="str">
        <f t="shared" si="0"/>
        <v>10YR</v>
      </c>
      <c r="J3" s="4" t="str">
        <f t="shared" si="0"/>
        <v>Inception</v>
      </c>
      <c r="K3" s="52"/>
      <c r="M3" s="5"/>
      <c r="N3" s="4" t="s">
        <v>23</v>
      </c>
      <c r="O3" s="4" t="s">
        <v>24</v>
      </c>
      <c r="P3" s="4" t="s">
        <v>21</v>
      </c>
      <c r="Q3" s="4" t="s">
        <v>20</v>
      </c>
      <c r="R3" s="4" t="s">
        <v>7</v>
      </c>
      <c r="S3" s="4" t="s">
        <v>28</v>
      </c>
      <c r="T3" s="4" t="s">
        <v>0</v>
      </c>
    </row>
    <row r="4" spans="2:24" x14ac:dyDescent="0.25">
      <c r="C4" s="6" t="s">
        <v>2</v>
      </c>
      <c r="D4" s="7">
        <f t="shared" ref="D4:J9" si="1">N4*100</f>
        <v>13.13</v>
      </c>
      <c r="E4" s="7">
        <f t="shared" si="1"/>
        <v>13.13</v>
      </c>
      <c r="F4" s="7">
        <f t="shared" si="1"/>
        <v>59.760000000000005</v>
      </c>
      <c r="G4" s="7">
        <f t="shared" si="1"/>
        <v>9.89</v>
      </c>
      <c r="H4" s="7">
        <f t="shared" si="1"/>
        <v>13.65</v>
      </c>
      <c r="I4" s="7">
        <f t="shared" si="1"/>
        <v>3.15</v>
      </c>
      <c r="J4" s="7">
        <f t="shared" si="1"/>
        <v>3.3000000000000003</v>
      </c>
      <c r="K4" s="52"/>
      <c r="M4" s="8" t="s">
        <v>2</v>
      </c>
      <c r="N4" s="42">
        <v>0.1313</v>
      </c>
      <c r="O4" s="42">
        <v>0.1313</v>
      </c>
      <c r="P4" s="42">
        <v>0.59760000000000002</v>
      </c>
      <c r="Q4" s="42">
        <v>9.8900000000000002E-2</v>
      </c>
      <c r="R4" s="42">
        <v>0.13650000000000001</v>
      </c>
      <c r="S4" s="42">
        <v>3.15E-2</v>
      </c>
      <c r="T4" s="42">
        <v>3.3000000000000002E-2</v>
      </c>
    </row>
    <row r="5" spans="2:24" x14ac:dyDescent="0.25">
      <c r="C5" s="6" t="s">
        <v>3</v>
      </c>
      <c r="D5" s="7">
        <f t="shared" si="1"/>
        <v>12.97</v>
      </c>
      <c r="E5" s="7">
        <f t="shared" si="1"/>
        <v>12.97</v>
      </c>
      <c r="F5" s="7">
        <f t="shared" si="1"/>
        <v>58.309999999999995</v>
      </c>
      <c r="G5" s="7">
        <f t="shared" si="1"/>
        <v>9.01</v>
      </c>
      <c r="H5" s="7">
        <f t="shared" si="1"/>
        <v>12.78</v>
      </c>
      <c r="I5" s="7">
        <f t="shared" si="1"/>
        <v>2.37</v>
      </c>
      <c r="J5" s="7">
        <f t="shared" si="1"/>
        <v>2.52</v>
      </c>
      <c r="K5" s="52"/>
      <c r="M5" s="8" t="s">
        <v>3</v>
      </c>
      <c r="N5" s="42">
        <v>0.12970000000000001</v>
      </c>
      <c r="O5" s="42">
        <v>0.12970000000000001</v>
      </c>
      <c r="P5" s="42">
        <v>0.58309999999999995</v>
      </c>
      <c r="Q5" s="42">
        <v>9.01E-2</v>
      </c>
      <c r="R5" s="42">
        <v>0.1278</v>
      </c>
      <c r="S5" s="42">
        <v>2.3699999999999999E-2</v>
      </c>
      <c r="T5" s="42">
        <v>2.52E-2</v>
      </c>
    </row>
    <row r="6" spans="2:24" x14ac:dyDescent="0.25">
      <c r="C6" s="6" t="s">
        <v>4</v>
      </c>
      <c r="D6" s="7">
        <f t="shared" si="1"/>
        <v>6.63</v>
      </c>
      <c r="E6" s="7">
        <f t="shared" si="1"/>
        <v>6.63</v>
      </c>
      <c r="F6" s="7">
        <f t="shared" si="1"/>
        <v>50.580000000000005</v>
      </c>
      <c r="G6" s="7">
        <f t="shared" si="1"/>
        <v>7.7399999999999993</v>
      </c>
      <c r="H6" s="7">
        <f t="shared" si="1"/>
        <v>12.31</v>
      </c>
      <c r="I6" s="7">
        <f t="shared" si="1"/>
        <v>2.54</v>
      </c>
      <c r="J6" s="7">
        <f t="shared" si="1"/>
        <v>2.82</v>
      </c>
      <c r="K6" s="52"/>
      <c r="M6" s="8" t="s">
        <v>4</v>
      </c>
      <c r="N6" s="42">
        <v>6.6299999999999998E-2</v>
      </c>
      <c r="O6" s="42">
        <v>6.6299999999999998E-2</v>
      </c>
      <c r="P6" s="42">
        <v>0.50580000000000003</v>
      </c>
      <c r="Q6" s="42">
        <v>7.7399999999999997E-2</v>
      </c>
      <c r="R6" s="42">
        <v>0.1231</v>
      </c>
      <c r="S6" s="42">
        <v>2.5399999999999999E-2</v>
      </c>
      <c r="T6" s="42">
        <v>2.8199999999999999E-2</v>
      </c>
    </row>
    <row r="7" spans="2:24" x14ac:dyDescent="0.25">
      <c r="C7" s="9" t="s">
        <v>18</v>
      </c>
      <c r="D7" s="10">
        <f t="shared" si="1"/>
        <v>3.49</v>
      </c>
      <c r="E7" s="10">
        <f t="shared" si="1"/>
        <v>3.49</v>
      </c>
      <c r="F7" s="10">
        <f t="shared" si="1"/>
        <v>39.1</v>
      </c>
      <c r="G7" s="10">
        <f t="shared" si="1"/>
        <v>11.73</v>
      </c>
      <c r="H7" s="10">
        <f t="shared" si="1"/>
        <v>12.17</v>
      </c>
      <c r="I7" s="10">
        <f t="shared" si="1"/>
        <v>10.16</v>
      </c>
      <c r="J7" s="10">
        <f t="shared" si="1"/>
        <v>9.2299999999999986</v>
      </c>
      <c r="K7" s="52"/>
      <c r="M7" s="11" t="s">
        <v>18</v>
      </c>
      <c r="N7" s="42">
        <v>3.49E-2</v>
      </c>
      <c r="O7" s="42">
        <v>3.49E-2</v>
      </c>
      <c r="P7" s="42">
        <v>0.39100000000000001</v>
      </c>
      <c r="Q7" s="42">
        <v>0.1173</v>
      </c>
      <c r="R7" s="42">
        <v>0.1217</v>
      </c>
      <c r="S7" s="42">
        <v>0.1016</v>
      </c>
      <c r="T7" s="42">
        <v>9.2299999999999993E-2</v>
      </c>
    </row>
    <row r="8" spans="2:24" x14ac:dyDescent="0.25">
      <c r="C8" s="6" t="s">
        <v>9</v>
      </c>
      <c r="D8" s="7">
        <f t="shared" si="1"/>
        <v>13</v>
      </c>
      <c r="E8" s="7">
        <f t="shared" si="1"/>
        <v>13</v>
      </c>
      <c r="F8" s="7">
        <f t="shared" si="1"/>
        <v>59.519999999999996</v>
      </c>
      <c r="G8" s="7">
        <f t="shared" si="1"/>
        <v>10.11</v>
      </c>
      <c r="H8" s="7">
        <f t="shared" si="1"/>
        <v>13.850000000000001</v>
      </c>
      <c r="I8" s="7" t="s">
        <v>25</v>
      </c>
      <c r="J8" s="7">
        <f t="shared" si="1"/>
        <v>3.82</v>
      </c>
      <c r="K8" s="52"/>
      <c r="M8" s="8" t="s">
        <v>9</v>
      </c>
      <c r="N8" s="42">
        <v>0.13</v>
      </c>
      <c r="O8" s="42">
        <v>0.13</v>
      </c>
      <c r="P8" s="42">
        <v>0.59519999999999995</v>
      </c>
      <c r="Q8" s="42">
        <v>0.1011</v>
      </c>
      <c r="R8" s="42">
        <v>0.13850000000000001</v>
      </c>
      <c r="S8" s="35" t="s">
        <v>25</v>
      </c>
      <c r="T8" s="42">
        <v>3.8199999999999998E-2</v>
      </c>
    </row>
    <row r="9" spans="2:24" x14ac:dyDescent="0.25">
      <c r="C9" s="9" t="s">
        <v>18</v>
      </c>
      <c r="D9" s="10">
        <f t="shared" si="1"/>
        <v>3.49</v>
      </c>
      <c r="E9" s="10">
        <f t="shared" si="1"/>
        <v>3.49</v>
      </c>
      <c r="F9" s="10">
        <f t="shared" si="1"/>
        <v>39.1</v>
      </c>
      <c r="G9" s="10">
        <f t="shared" si="1"/>
        <v>11.73</v>
      </c>
      <c r="H9" s="10">
        <f t="shared" si="1"/>
        <v>12.17</v>
      </c>
      <c r="I9" s="10" t="s">
        <v>25</v>
      </c>
      <c r="J9" s="10">
        <f t="shared" si="1"/>
        <v>10.299999999999999</v>
      </c>
      <c r="K9" s="52"/>
      <c r="M9" s="11" t="s">
        <v>18</v>
      </c>
      <c r="N9" s="42">
        <f>N7</f>
        <v>3.49E-2</v>
      </c>
      <c r="O9" s="42">
        <f>O7</f>
        <v>3.49E-2</v>
      </c>
      <c r="P9" s="42">
        <f>P7</f>
        <v>0.39100000000000001</v>
      </c>
      <c r="Q9" s="42">
        <f>Q7</f>
        <v>0.1173</v>
      </c>
      <c r="R9" s="42">
        <f>R7</f>
        <v>0.1217</v>
      </c>
      <c r="S9" s="35" t="s">
        <v>25</v>
      </c>
      <c r="T9" s="42">
        <v>0.10299999999999999</v>
      </c>
    </row>
    <row r="10" spans="2:24" x14ac:dyDescent="0.25">
      <c r="C10" s="53"/>
      <c r="E10" s="54"/>
      <c r="F10" s="54"/>
      <c r="G10" s="55"/>
      <c r="H10" s="55"/>
      <c r="K10" s="52"/>
    </row>
    <row r="11" spans="2:24" s="13" customFormat="1" ht="12.75" x14ac:dyDescent="0.25">
      <c r="B11" s="12"/>
      <c r="C11" s="77" t="s">
        <v>8</v>
      </c>
      <c r="D11" s="78"/>
      <c r="E11" s="78"/>
      <c r="F11" s="56"/>
      <c r="G11" s="73" t="s">
        <v>5</v>
      </c>
      <c r="H11" s="73"/>
      <c r="J11" s="57" t="s">
        <v>6</v>
      </c>
      <c r="K11" s="14"/>
      <c r="N11" s="15"/>
      <c r="O11" s="15"/>
      <c r="P11" s="15"/>
      <c r="Q11" s="15"/>
      <c r="T11" s="16"/>
    </row>
    <row r="12" spans="2:24" x14ac:dyDescent="0.25">
      <c r="B12" s="17"/>
      <c r="C12" s="53"/>
      <c r="D12" s="4" t="s">
        <v>27</v>
      </c>
      <c r="E12" s="4" t="s">
        <v>10</v>
      </c>
      <c r="F12" s="54"/>
      <c r="G12" s="18" t="s">
        <v>37</v>
      </c>
      <c r="H12" s="19">
        <v>20</v>
      </c>
      <c r="J12" s="20" t="s">
        <v>60</v>
      </c>
      <c r="K12" s="21">
        <v>0.13350000000000001</v>
      </c>
      <c r="X12" s="58"/>
    </row>
    <row r="13" spans="2:24" x14ac:dyDescent="0.25">
      <c r="B13" s="17"/>
      <c r="C13" s="6" t="s">
        <v>2</v>
      </c>
      <c r="D13" s="22">
        <v>3.0599999999999999E-2</v>
      </c>
      <c r="E13" s="22">
        <v>2.5100000000000001E-2</v>
      </c>
      <c r="G13" s="18" t="s">
        <v>38</v>
      </c>
      <c r="H13" s="23">
        <v>22</v>
      </c>
      <c r="J13" s="20" t="s">
        <v>61</v>
      </c>
      <c r="K13" s="21">
        <v>0.1111</v>
      </c>
      <c r="O13" s="59"/>
      <c r="X13" s="58"/>
    </row>
    <row r="14" spans="2:24" x14ac:dyDescent="0.25">
      <c r="B14" s="17"/>
      <c r="C14" s="6" t="s">
        <v>3</v>
      </c>
      <c r="D14" s="22">
        <v>2.5000000000000001E-2</v>
      </c>
      <c r="E14" s="22">
        <v>1.9199999999999998E-2</v>
      </c>
      <c r="F14" s="47"/>
      <c r="G14" s="18" t="s">
        <v>39</v>
      </c>
      <c r="H14" s="24">
        <v>4.82</v>
      </c>
      <c r="J14" s="20" t="s">
        <v>62</v>
      </c>
      <c r="K14" s="21">
        <v>8.8800000000000004E-2</v>
      </c>
      <c r="L14" s="60"/>
      <c r="M14" s="60"/>
      <c r="O14" s="60"/>
      <c r="P14" s="46"/>
      <c r="R14" s="47"/>
      <c r="S14" s="47"/>
      <c r="T14" s="46"/>
      <c r="X14" s="58"/>
    </row>
    <row r="15" spans="2:24" x14ac:dyDescent="0.25">
      <c r="B15" s="25"/>
      <c r="C15" s="6" t="s">
        <v>9</v>
      </c>
      <c r="D15" s="22">
        <v>3.9800000000000002E-2</v>
      </c>
      <c r="E15" s="22">
        <v>3.4000000000000002E-2</v>
      </c>
      <c r="F15" s="47"/>
      <c r="G15" s="55"/>
      <c r="H15" s="55"/>
      <c r="J15" s="20" t="s">
        <v>63</v>
      </c>
      <c r="K15" s="21">
        <v>8.6800000000000002E-2</v>
      </c>
      <c r="L15" s="60"/>
      <c r="M15" s="60"/>
      <c r="O15" s="59"/>
      <c r="X15" s="58"/>
    </row>
    <row r="16" spans="2:24" x14ac:dyDescent="0.25">
      <c r="B16" s="47"/>
      <c r="C16" s="53"/>
      <c r="D16" s="40"/>
      <c r="E16" s="47"/>
      <c r="F16" s="47"/>
      <c r="G16" s="57" t="s">
        <v>16</v>
      </c>
      <c r="H16" s="41"/>
      <c r="J16" s="20" t="s">
        <v>64</v>
      </c>
      <c r="K16" s="21">
        <v>8.1500000000000003E-2</v>
      </c>
      <c r="L16" s="60"/>
      <c r="M16" s="60"/>
      <c r="O16" s="59"/>
      <c r="X16" s="58"/>
    </row>
    <row r="17" spans="2:24" x14ac:dyDescent="0.25">
      <c r="B17" s="26"/>
      <c r="C17" s="27" t="s">
        <v>26</v>
      </c>
      <c r="D17" s="41"/>
      <c r="E17" s="47"/>
      <c r="F17" s="47"/>
      <c r="G17" s="20" t="s">
        <v>57</v>
      </c>
      <c r="H17" s="28">
        <v>5.57E-2</v>
      </c>
      <c r="J17" s="20" t="s">
        <v>65</v>
      </c>
      <c r="K17" s="21">
        <v>6.1499999999999999E-2</v>
      </c>
      <c r="O17" s="59"/>
      <c r="X17" s="58"/>
    </row>
    <row r="18" spans="2:24" x14ac:dyDescent="0.25">
      <c r="B18" s="29"/>
      <c r="C18" s="30" t="s">
        <v>45</v>
      </c>
      <c r="D18" s="28">
        <v>5.8799999999999998E-2</v>
      </c>
      <c r="E18" s="47"/>
      <c r="F18" s="47"/>
      <c r="G18" s="20" t="s">
        <v>66</v>
      </c>
      <c r="H18" s="28">
        <v>4.36E-2</v>
      </c>
      <c r="J18" s="34" t="s">
        <v>67</v>
      </c>
      <c r="K18" s="21">
        <v>5.8799999999999998E-2</v>
      </c>
      <c r="L18" s="31"/>
      <c r="M18" s="31"/>
      <c r="O18" s="59"/>
      <c r="X18" s="58"/>
    </row>
    <row r="19" spans="2:24" x14ac:dyDescent="0.25">
      <c r="B19" s="29"/>
      <c r="C19" s="30" t="s">
        <v>46</v>
      </c>
      <c r="D19" s="28">
        <v>2.7799999999999998E-2</v>
      </c>
      <c r="E19" s="47"/>
      <c r="F19" s="47"/>
      <c r="G19" s="20" t="s">
        <v>58</v>
      </c>
      <c r="H19" s="28">
        <v>4.0099999999999997E-2</v>
      </c>
      <c r="J19" s="34" t="s">
        <v>68</v>
      </c>
      <c r="K19" s="21">
        <v>5.6399999999999999E-2</v>
      </c>
      <c r="O19" s="59"/>
      <c r="X19" s="58"/>
    </row>
    <row r="20" spans="2:24" x14ac:dyDescent="0.25">
      <c r="B20" s="29"/>
      <c r="C20" s="30" t="s">
        <v>47</v>
      </c>
      <c r="D20" s="28">
        <v>1.78E-2</v>
      </c>
      <c r="E20" s="47"/>
      <c r="F20" s="47"/>
      <c r="G20" s="20" t="s">
        <v>69</v>
      </c>
      <c r="H20" s="28">
        <v>3.7699999999999997E-2</v>
      </c>
      <c r="J20" s="20" t="s">
        <v>70</v>
      </c>
      <c r="K20" s="21">
        <v>4.53E-2</v>
      </c>
      <c r="O20" s="59"/>
      <c r="X20" s="58"/>
    </row>
    <row r="21" spans="2:24" x14ac:dyDescent="0.25">
      <c r="B21" s="29"/>
      <c r="C21" s="30" t="s">
        <v>48</v>
      </c>
      <c r="D21" s="28">
        <v>6.6400000000000001E-2</v>
      </c>
      <c r="E21" s="47"/>
      <c r="F21" s="47"/>
      <c r="G21" s="20" t="s">
        <v>71</v>
      </c>
      <c r="H21" s="28">
        <v>2.46E-2</v>
      </c>
      <c r="J21" s="33" t="s">
        <v>72</v>
      </c>
      <c r="K21" s="21">
        <v>3.2599999999999997E-2</v>
      </c>
      <c r="O21" s="59"/>
      <c r="X21" s="58"/>
    </row>
    <row r="22" spans="2:24" x14ac:dyDescent="0.25">
      <c r="C22" s="30" t="s">
        <v>49</v>
      </c>
      <c r="D22" s="28">
        <v>5.9700000000000003E-2</v>
      </c>
      <c r="E22" s="47"/>
      <c r="F22" s="47"/>
      <c r="J22" s="33" t="s">
        <v>73</v>
      </c>
      <c r="K22" s="21">
        <v>2.93E-2</v>
      </c>
      <c r="L22" s="61"/>
      <c r="M22" s="61"/>
      <c r="O22" s="59"/>
      <c r="X22" s="58"/>
    </row>
    <row r="23" spans="2:24" x14ac:dyDescent="0.25">
      <c r="C23" s="30" t="s">
        <v>40</v>
      </c>
      <c r="D23" s="28">
        <v>4.0500000000000001E-2</v>
      </c>
      <c r="E23" s="47"/>
      <c r="F23" s="47"/>
      <c r="J23" s="20" t="s">
        <v>74</v>
      </c>
      <c r="K23" s="21">
        <v>2.86E-2</v>
      </c>
      <c r="L23" s="61"/>
      <c r="M23" s="61"/>
      <c r="O23" s="59"/>
      <c r="X23" s="58"/>
    </row>
    <row r="24" spans="2:24" x14ac:dyDescent="0.25">
      <c r="C24" s="30" t="s">
        <v>29</v>
      </c>
      <c r="D24" s="28">
        <v>0.14899999999999999</v>
      </c>
      <c r="E24" s="47"/>
      <c r="F24" s="47"/>
      <c r="J24" s="20" t="s">
        <v>75</v>
      </c>
      <c r="K24" s="21">
        <v>2.7799999999999998E-2</v>
      </c>
      <c r="O24" s="59"/>
      <c r="X24" s="58"/>
    </row>
    <row r="25" spans="2:24" x14ac:dyDescent="0.25">
      <c r="C25" s="30" t="s">
        <v>30</v>
      </c>
      <c r="D25" s="28">
        <v>6.88E-2</v>
      </c>
      <c r="E25" s="47"/>
      <c r="F25" s="47"/>
      <c r="J25" s="20" t="s">
        <v>76</v>
      </c>
      <c r="K25" s="21">
        <v>2.2800000000000001E-2</v>
      </c>
      <c r="N25" s="46"/>
      <c r="O25" s="59"/>
      <c r="X25" s="58"/>
    </row>
    <row r="26" spans="2:24" x14ac:dyDescent="0.25">
      <c r="C26" s="30" t="s">
        <v>50</v>
      </c>
      <c r="D26" s="28">
        <v>4.8800000000000003E-2</v>
      </c>
      <c r="E26" s="47"/>
      <c r="F26" s="47"/>
      <c r="J26" s="20" t="s">
        <v>77</v>
      </c>
      <c r="K26" s="21">
        <v>2.06E-2</v>
      </c>
      <c r="N26" s="46"/>
      <c r="O26" s="59"/>
      <c r="X26" s="58"/>
    </row>
    <row r="27" spans="2:24" x14ac:dyDescent="0.25">
      <c r="C27" s="30" t="s">
        <v>78</v>
      </c>
      <c r="D27" s="28">
        <v>3.3599999999999998E-2</v>
      </c>
      <c r="E27" s="47"/>
      <c r="F27" s="47"/>
      <c r="J27" s="20" t="s">
        <v>79</v>
      </c>
      <c r="K27" s="21">
        <v>2.06E-2</v>
      </c>
      <c r="N27" s="46"/>
      <c r="O27" s="59"/>
      <c r="X27" s="58"/>
    </row>
    <row r="28" spans="2:24" x14ac:dyDescent="0.25">
      <c r="C28" s="30" t="s">
        <v>17</v>
      </c>
      <c r="D28" s="28">
        <v>0.42880000000000001</v>
      </c>
      <c r="E28" s="47"/>
      <c r="F28" s="47"/>
      <c r="J28" s="34" t="s">
        <v>80</v>
      </c>
      <c r="K28" s="21">
        <v>1.9300000000000001E-2</v>
      </c>
      <c r="N28" s="46"/>
      <c r="O28" s="59"/>
      <c r="X28" s="58"/>
    </row>
    <row r="29" spans="2:24" x14ac:dyDescent="0.25">
      <c r="C29" s="30"/>
      <c r="D29" s="28"/>
      <c r="E29" s="47"/>
      <c r="F29" s="47"/>
      <c r="J29" s="20" t="s">
        <v>81</v>
      </c>
      <c r="K29" s="21">
        <v>1.84E-2</v>
      </c>
      <c r="N29" s="46"/>
      <c r="O29" s="59"/>
      <c r="X29" s="58"/>
    </row>
    <row r="30" spans="2:24" x14ac:dyDescent="0.25">
      <c r="C30" s="30"/>
      <c r="D30" s="28"/>
      <c r="E30" s="47"/>
      <c r="F30" s="47"/>
      <c r="G30" s="57" t="s">
        <v>15</v>
      </c>
      <c r="H30" s="41"/>
      <c r="J30" s="20" t="s">
        <v>82</v>
      </c>
      <c r="K30" s="21">
        <v>1.78E-2</v>
      </c>
      <c r="N30" s="46"/>
      <c r="O30" s="59"/>
      <c r="X30" s="58"/>
    </row>
    <row r="31" spans="2:24" x14ac:dyDescent="0.25">
      <c r="C31" s="53"/>
      <c r="D31" s="60"/>
      <c r="G31" s="20" t="s">
        <v>53</v>
      </c>
      <c r="H31" s="28">
        <v>5.3400000000000003E-2</v>
      </c>
      <c r="J31" s="20" t="s">
        <v>83</v>
      </c>
      <c r="K31" s="21">
        <v>1.21E-2</v>
      </c>
      <c r="N31" s="46"/>
      <c r="O31" s="59"/>
      <c r="X31" s="58"/>
    </row>
    <row r="32" spans="2:24" ht="15.75" thickBot="1" x14ac:dyDescent="0.3">
      <c r="C32" s="27" t="s">
        <v>11</v>
      </c>
      <c r="D32" s="41"/>
      <c r="G32" s="33" t="s">
        <v>54</v>
      </c>
      <c r="H32" s="28">
        <v>4.53E-2</v>
      </c>
      <c r="J32" s="20" t="s">
        <v>84</v>
      </c>
      <c r="K32" s="21">
        <v>1.0500000000000001E-2</v>
      </c>
      <c r="N32" s="62"/>
      <c r="O32" s="59"/>
      <c r="X32" s="58"/>
    </row>
    <row r="33" spans="2:24" ht="15.75" thickBot="1" x14ac:dyDescent="0.3">
      <c r="C33" s="36" t="s">
        <v>85</v>
      </c>
      <c r="D33" s="37">
        <v>0.4788</v>
      </c>
      <c r="G33" s="33" t="s">
        <v>55</v>
      </c>
      <c r="H33" s="28">
        <v>3.7699999999999997E-2</v>
      </c>
      <c r="J33" s="20" t="s">
        <v>86</v>
      </c>
      <c r="K33" s="21">
        <v>8.9999999999999993E-3</v>
      </c>
      <c r="N33" s="62"/>
      <c r="O33" s="59"/>
    </row>
    <row r="34" spans="2:24" ht="15.75" thickBot="1" x14ac:dyDescent="0.3">
      <c r="C34" s="36" t="s">
        <v>12</v>
      </c>
      <c r="D34" s="37">
        <v>0.26979999999999998</v>
      </c>
      <c r="G34" s="33" t="s">
        <v>56</v>
      </c>
      <c r="H34" s="28">
        <v>3.3700000000000001E-2</v>
      </c>
      <c r="J34" s="20" t="s">
        <v>87</v>
      </c>
      <c r="K34" s="21">
        <v>6.7999999999999996E-3</v>
      </c>
      <c r="N34" s="62"/>
      <c r="O34" s="63"/>
      <c r="X34" s="64"/>
    </row>
    <row r="35" spans="2:24" ht="15.75" thickBot="1" x14ac:dyDescent="0.3">
      <c r="C35" s="36" t="s">
        <v>51</v>
      </c>
      <c r="D35" s="37">
        <v>9.3399999999999997E-2</v>
      </c>
      <c r="G35" s="33" t="s">
        <v>59</v>
      </c>
      <c r="H35" s="28">
        <v>3.3599999999999998E-2</v>
      </c>
      <c r="J35" s="20"/>
      <c r="K35" s="21"/>
      <c r="O35" s="59"/>
      <c r="X35" s="64"/>
    </row>
    <row r="36" spans="2:24" ht="15.75" thickBot="1" x14ac:dyDescent="0.3">
      <c r="C36" s="36" t="s">
        <v>13</v>
      </c>
      <c r="D36" s="37">
        <v>5.8799999999999998E-2</v>
      </c>
      <c r="J36" s="20"/>
      <c r="K36" s="21"/>
      <c r="O36" s="59"/>
      <c r="X36" s="64"/>
    </row>
    <row r="37" spans="2:24" ht="15.75" thickBot="1" x14ac:dyDescent="0.3">
      <c r="C37" s="36" t="s">
        <v>88</v>
      </c>
      <c r="D37" s="37">
        <v>4.6600000000000003E-2</v>
      </c>
      <c r="J37" s="20"/>
      <c r="K37" s="21"/>
      <c r="O37" s="59"/>
      <c r="X37" s="64"/>
    </row>
    <row r="38" spans="2:24" ht="15.75" thickBot="1" x14ac:dyDescent="0.3">
      <c r="C38" s="36" t="s">
        <v>19</v>
      </c>
      <c r="D38" s="37">
        <v>3.3599999999999998E-2</v>
      </c>
      <c r="K38" s="52"/>
      <c r="O38" s="59"/>
      <c r="X38" s="64"/>
    </row>
    <row r="39" spans="2:24" ht="15.75" thickBot="1" x14ac:dyDescent="0.3">
      <c r="B39" s="32"/>
      <c r="C39" s="36" t="s">
        <v>89</v>
      </c>
      <c r="D39" s="37">
        <v>1.84E-2</v>
      </c>
      <c r="K39" s="52"/>
      <c r="O39" s="59"/>
    </row>
    <row r="40" spans="2:24" ht="15.75" thickBot="1" x14ac:dyDescent="0.3">
      <c r="C40" s="36" t="s">
        <v>52</v>
      </c>
      <c r="D40" s="37">
        <v>5.9999999999999995E-4</v>
      </c>
      <c r="K40" s="52"/>
    </row>
    <row r="41" spans="2:24" x14ac:dyDescent="0.25">
      <c r="C41" s="65"/>
      <c r="D41" s="66"/>
      <c r="K41" s="52"/>
    </row>
    <row r="42" spans="2:24" ht="15.75" thickBot="1" x14ac:dyDescent="0.3">
      <c r="C42" s="67"/>
      <c r="D42" s="68"/>
      <c r="E42" s="69"/>
      <c r="F42" s="69"/>
      <c r="G42" s="69"/>
      <c r="H42" s="69"/>
      <c r="I42" s="69"/>
      <c r="J42" s="69"/>
      <c r="K42" s="70"/>
    </row>
    <row r="43" spans="2:24" x14ac:dyDescent="0.25">
      <c r="D43" s="47"/>
    </row>
  </sheetData>
  <sortState xmlns:xlrd2="http://schemas.microsoft.com/office/spreadsheetml/2017/richdata2" ref="C31:D38">
    <sortCondition descending="1" ref="D31:D38"/>
  </sortState>
  <mergeCells count="3">
    <mergeCell ref="G11:H11"/>
    <mergeCell ref="C1:K1"/>
    <mergeCell ref="C11:E11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7194B-78E9-4569-8A30-29C3C23B78CC}">
  <sheetPr>
    <tabColor rgb="FFFF0000"/>
  </sheetPr>
  <dimension ref="A1:C24"/>
  <sheetViews>
    <sheetView workbookViewId="0">
      <selection activeCell="H28" sqref="H28"/>
    </sheetView>
  </sheetViews>
  <sheetFormatPr defaultRowHeight="15" x14ac:dyDescent="0.25"/>
  <cols>
    <col min="1" max="1" width="22.28515625" bestFit="1" customWidth="1"/>
    <col min="2" max="2" width="9.140625" style="44"/>
  </cols>
  <sheetData>
    <row r="1" spans="1:3" x14ac:dyDescent="0.25">
      <c r="A1" t="s">
        <v>35</v>
      </c>
      <c r="B1" s="44" t="s">
        <v>36</v>
      </c>
      <c r="C1" t="s">
        <v>34</v>
      </c>
    </row>
    <row r="2" spans="1:3" x14ac:dyDescent="0.25">
      <c r="A2" t="str">
        <f>'TRI Returns &amp; Portfolio'!J12</f>
        <v xml:space="preserve">Investment Companies </v>
      </c>
      <c r="B2" s="44">
        <f>'TRI Returns &amp; Portfolio'!K12*100</f>
        <v>13.350000000000001</v>
      </c>
      <c r="C2">
        <v>1</v>
      </c>
    </row>
    <row r="3" spans="1:3" x14ac:dyDescent="0.25">
      <c r="A3" t="str">
        <f>'TRI Returns &amp; Portfolio'!J13</f>
        <v xml:space="preserve">Diversified Finan Serv </v>
      </c>
      <c r="B3" s="44">
        <f>'TRI Returns &amp; Portfolio'!K13*100</f>
        <v>11.110000000000001</v>
      </c>
      <c r="C3">
        <v>2</v>
      </c>
    </row>
    <row r="4" spans="1:3" x14ac:dyDescent="0.25">
      <c r="A4" t="str">
        <f>'TRI Returns &amp; Portfolio'!J14</f>
        <v xml:space="preserve">Retail </v>
      </c>
      <c r="B4" s="44">
        <f>'TRI Returns &amp; Portfolio'!K14*100</f>
        <v>8.8800000000000008</v>
      </c>
      <c r="C4">
        <v>3</v>
      </c>
    </row>
    <row r="5" spans="1:3" x14ac:dyDescent="0.25">
      <c r="A5" t="str">
        <f>'TRI Returns &amp; Portfolio'!J15</f>
        <v xml:space="preserve">REITS </v>
      </c>
      <c r="B5" s="44">
        <f>'TRI Returns &amp; Portfolio'!K15*100</f>
        <v>8.68</v>
      </c>
      <c r="C5">
        <v>4</v>
      </c>
    </row>
    <row r="6" spans="1:3" x14ac:dyDescent="0.25">
      <c r="A6" t="str">
        <f>'TRI Returns &amp; Portfolio'!J16</f>
        <v xml:space="preserve">Oil&amp;Gas </v>
      </c>
      <c r="B6" s="44">
        <f>'TRI Returns &amp; Portfolio'!K16*100</f>
        <v>8.15</v>
      </c>
      <c r="C6">
        <v>5</v>
      </c>
    </row>
    <row r="7" spans="1:3" x14ac:dyDescent="0.25">
      <c r="A7" t="str">
        <f>'TRI Returns &amp; Portfolio'!J17</f>
        <v xml:space="preserve">Home Builders </v>
      </c>
      <c r="B7" s="44">
        <f>'TRI Returns &amp; Portfolio'!K17*100</f>
        <v>6.15</v>
      </c>
      <c r="C7">
        <v>6</v>
      </c>
    </row>
    <row r="8" spans="1:3" x14ac:dyDescent="0.25">
      <c r="A8" t="str">
        <f>'TRI Returns &amp; Portfolio'!J18</f>
        <v xml:space="preserve">Cash </v>
      </c>
      <c r="B8" s="44">
        <f>'TRI Returns &amp; Portfolio'!K18*100</f>
        <v>5.88</v>
      </c>
      <c r="C8">
        <v>7</v>
      </c>
    </row>
    <row r="9" spans="1:3" x14ac:dyDescent="0.25">
      <c r="A9" t="str">
        <f>'TRI Returns &amp; Portfolio'!J19</f>
        <v xml:space="preserve">Auto Parts&amp;Equipment </v>
      </c>
      <c r="B9" s="44">
        <f>'TRI Returns &amp; Portfolio'!K19*100</f>
        <v>5.64</v>
      </c>
      <c r="C9">
        <v>8</v>
      </c>
    </row>
    <row r="10" spans="1:3" x14ac:dyDescent="0.25">
      <c r="A10" t="str">
        <f>'TRI Returns &amp; Portfolio'!J20</f>
        <v xml:space="preserve">Semiconductors </v>
      </c>
      <c r="B10" s="44">
        <f>'TRI Returns &amp; Portfolio'!K20*100</f>
        <v>4.53</v>
      </c>
      <c r="C10">
        <v>9</v>
      </c>
    </row>
    <row r="11" spans="1:3" x14ac:dyDescent="0.25">
      <c r="A11" t="str">
        <f>'TRI Returns &amp; Portfolio'!J21</f>
        <v xml:space="preserve">Computers </v>
      </c>
      <c r="B11" s="44">
        <f>'TRI Returns &amp; Portfolio'!K21*100</f>
        <v>3.26</v>
      </c>
      <c r="C11">
        <v>10</v>
      </c>
    </row>
    <row r="12" spans="1:3" x14ac:dyDescent="0.25">
      <c r="A12" t="str">
        <f>'TRI Returns &amp; Portfolio'!J22</f>
        <v xml:space="preserve">Pipelines </v>
      </c>
      <c r="B12" s="44">
        <f>'TRI Returns &amp; Portfolio'!K22*100</f>
        <v>2.93</v>
      </c>
      <c r="C12">
        <v>11</v>
      </c>
    </row>
    <row r="13" spans="1:3" x14ac:dyDescent="0.25">
      <c r="A13" t="str">
        <f>'TRI Returns &amp; Portfolio'!J23</f>
        <v xml:space="preserve">Office/Business Equip </v>
      </c>
      <c r="B13" s="44">
        <f>'TRI Returns &amp; Portfolio'!K23*100</f>
        <v>2.86</v>
      </c>
      <c r="C13">
        <v>12</v>
      </c>
    </row>
    <row r="14" spans="1:3" x14ac:dyDescent="0.25">
      <c r="A14" t="str">
        <f>'TRI Returns &amp; Portfolio'!J24</f>
        <v xml:space="preserve">Airlines </v>
      </c>
      <c r="B14" s="44">
        <f>'TRI Returns &amp; Portfolio'!K24*100</f>
        <v>2.78</v>
      </c>
      <c r="C14">
        <v>13</v>
      </c>
    </row>
    <row r="15" spans="1:3" x14ac:dyDescent="0.25">
      <c r="A15" t="str">
        <f>'TRI Returns &amp; Portfolio'!J25</f>
        <v xml:space="preserve">Apparel </v>
      </c>
      <c r="B15" s="44">
        <f>'TRI Returns &amp; Portfolio'!K25*100</f>
        <v>2.2800000000000002</v>
      </c>
      <c r="C15">
        <v>14</v>
      </c>
    </row>
    <row r="16" spans="1:3" x14ac:dyDescent="0.25">
      <c r="A16" t="str">
        <f>'TRI Returns &amp; Portfolio'!J26</f>
        <v xml:space="preserve">Private Equity </v>
      </c>
      <c r="B16" s="44">
        <f>'TRI Returns &amp; Portfolio'!K26*100</f>
        <v>2.06</v>
      </c>
      <c r="C16">
        <v>15</v>
      </c>
    </row>
    <row r="17" spans="1:3" x14ac:dyDescent="0.25">
      <c r="A17" t="str">
        <f>'TRI Returns &amp; Portfolio'!J27</f>
        <v xml:space="preserve">Internet </v>
      </c>
      <c r="B17" s="44">
        <f>'TRI Returns &amp; Portfolio'!K27*100</f>
        <v>2.06</v>
      </c>
      <c r="C17">
        <v>16</v>
      </c>
    </row>
    <row r="18" spans="1:3" x14ac:dyDescent="0.25">
      <c r="A18" t="str">
        <f>'TRI Returns &amp; Portfolio'!J28</f>
        <v xml:space="preserve">Commercial Services </v>
      </c>
      <c r="B18" s="44">
        <f>'TRI Returns &amp; Portfolio'!K28*100</f>
        <v>1.9300000000000002</v>
      </c>
      <c r="C18">
        <v>17</v>
      </c>
    </row>
    <row r="19" spans="1:3" x14ac:dyDescent="0.25">
      <c r="A19" t="str">
        <f>'TRI Returns &amp; Portfolio'!J29</f>
        <v xml:space="preserve">Closed-end Funds </v>
      </c>
      <c r="B19" s="44">
        <f>'TRI Returns &amp; Portfolio'!K29*100</f>
        <v>1.8399999999999999</v>
      </c>
      <c r="C19">
        <v>18</v>
      </c>
    </row>
    <row r="20" spans="1:3" x14ac:dyDescent="0.25">
      <c r="A20" t="str">
        <f>'TRI Returns &amp; Portfolio'!J30</f>
        <v>Specified Purpose Acquisition Company</v>
      </c>
      <c r="B20" s="44">
        <f>'TRI Returns &amp; Portfolio'!K30*100</f>
        <v>1.78</v>
      </c>
      <c r="C20">
        <v>19</v>
      </c>
    </row>
    <row r="21" spans="1:3" x14ac:dyDescent="0.25">
      <c r="A21" t="str">
        <f>'TRI Returns &amp; Portfolio'!J31</f>
        <v xml:space="preserve">Food </v>
      </c>
      <c r="B21" s="44">
        <f>'TRI Returns &amp; Portfolio'!K31*100</f>
        <v>1.21</v>
      </c>
      <c r="C21">
        <v>20</v>
      </c>
    </row>
    <row r="22" spans="1:3" x14ac:dyDescent="0.25">
      <c r="A22" t="str">
        <f>'TRI Returns &amp; Portfolio'!J32</f>
        <v xml:space="preserve">Building Materials </v>
      </c>
      <c r="B22" s="44">
        <f>'TRI Returns &amp; Portfolio'!K32*100</f>
        <v>1.05</v>
      </c>
      <c r="C22">
        <v>21</v>
      </c>
    </row>
    <row r="23" spans="1:3" x14ac:dyDescent="0.25">
      <c r="A23" t="str">
        <f>'TRI Returns &amp; Portfolio'!J33</f>
        <v xml:space="preserve">Healthcare-Services </v>
      </c>
      <c r="B23" s="44">
        <f>'TRI Returns &amp; Portfolio'!K33*100</f>
        <v>0.89999999999999991</v>
      </c>
      <c r="C23">
        <v>22</v>
      </c>
    </row>
    <row r="24" spans="1:3" x14ac:dyDescent="0.25">
      <c r="A24" t="str">
        <f>'TRI Returns &amp; Portfolio'!J34</f>
        <v xml:space="preserve">Telecommunications </v>
      </c>
      <c r="B24" s="44">
        <f>'TRI Returns &amp; Portfolio'!K34*100</f>
        <v>0.67999999999999994</v>
      </c>
      <c r="C24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3"/>
  <sheetViews>
    <sheetView zoomScale="85" zoomScaleNormal="85" workbookViewId="0"/>
  </sheetViews>
  <sheetFormatPr defaultColWidth="9.140625" defaultRowHeight="15" x14ac:dyDescent="0.25"/>
  <cols>
    <col min="1" max="1" width="45.140625" style="1" bestFit="1" customWidth="1"/>
    <col min="2" max="16384" width="9.140625" style="1"/>
  </cols>
  <sheetData>
    <row r="1" spans="1:2" x14ac:dyDescent="0.25">
      <c r="A1" s="32" t="s">
        <v>41</v>
      </c>
      <c r="B1"/>
    </row>
    <row r="2" spans="1:2" x14ac:dyDescent="0.25">
      <c r="A2" s="38" t="s">
        <v>90</v>
      </c>
      <c r="B2"/>
    </row>
    <row r="3" spans="1:2" x14ac:dyDescent="0.25">
      <c r="A3" s="38" t="s">
        <v>91</v>
      </c>
      <c r="B3"/>
    </row>
    <row r="4" spans="1:2" x14ac:dyDescent="0.25">
      <c r="A4" s="38" t="s">
        <v>92</v>
      </c>
      <c r="B4"/>
    </row>
    <row r="5" spans="1:2" x14ac:dyDescent="0.25">
      <c r="A5" s="38"/>
      <c r="B5"/>
    </row>
    <row r="6" spans="1:2" x14ac:dyDescent="0.25">
      <c r="A6" s="72" t="s">
        <v>15</v>
      </c>
      <c r="B6" s="71"/>
    </row>
    <row r="7" spans="1:2" x14ac:dyDescent="0.25">
      <c r="A7" s="45" t="s">
        <v>53</v>
      </c>
      <c r="B7" s="39">
        <v>5.3400000000000003E-2</v>
      </c>
    </row>
    <row r="8" spans="1:2" x14ac:dyDescent="0.25">
      <c r="A8" s="45" t="s">
        <v>54</v>
      </c>
      <c r="B8" s="39">
        <v>4.53E-2</v>
      </c>
    </row>
    <row r="9" spans="1:2" x14ac:dyDescent="0.25">
      <c r="A9" s="45" t="s">
        <v>55</v>
      </c>
      <c r="B9" s="39">
        <v>3.7699999999999997E-2</v>
      </c>
    </row>
    <row r="10" spans="1:2" x14ac:dyDescent="0.25">
      <c r="A10" s="45" t="s">
        <v>56</v>
      </c>
      <c r="B10" s="39">
        <v>3.3700000000000001E-2</v>
      </c>
    </row>
    <row r="11" spans="1:2" x14ac:dyDescent="0.25">
      <c r="A11" s="45" t="s">
        <v>59</v>
      </c>
      <c r="B11" s="39">
        <v>3.3599999999999998E-2</v>
      </c>
    </row>
    <row r="12" spans="1:2" x14ac:dyDescent="0.25">
      <c r="A12" s="38"/>
      <c r="B12"/>
    </row>
    <row r="13" spans="1:2" x14ac:dyDescent="0.25">
      <c r="A13" s="72" t="s">
        <v>16</v>
      </c>
      <c r="B13" s="71"/>
    </row>
    <row r="14" spans="1:2" x14ac:dyDescent="0.25">
      <c r="A14" s="45" t="s">
        <v>57</v>
      </c>
      <c r="B14" s="39">
        <v>5.57E-2</v>
      </c>
    </row>
    <row r="15" spans="1:2" x14ac:dyDescent="0.25">
      <c r="A15" s="45" t="s">
        <v>66</v>
      </c>
      <c r="B15" s="39">
        <v>4.36E-2</v>
      </c>
    </row>
    <row r="16" spans="1:2" x14ac:dyDescent="0.25">
      <c r="A16" s="45" t="s">
        <v>58</v>
      </c>
      <c r="B16" s="39">
        <v>4.0099999999999997E-2</v>
      </c>
    </row>
    <row r="17" spans="1:2" x14ac:dyDescent="0.25">
      <c r="A17" s="45" t="s">
        <v>69</v>
      </c>
      <c r="B17" s="39">
        <v>3.7699999999999997E-2</v>
      </c>
    </row>
    <row r="18" spans="1:2" x14ac:dyDescent="0.25">
      <c r="A18" s="45" t="s">
        <v>71</v>
      </c>
      <c r="B18" s="39">
        <v>2.46E-2</v>
      </c>
    </row>
    <row r="19" spans="1:2" x14ac:dyDescent="0.25">
      <c r="A19" s="38"/>
      <c r="B19"/>
    </row>
    <row r="20" spans="1:2" x14ac:dyDescent="0.25">
      <c r="A20" s="45" t="s">
        <v>85</v>
      </c>
      <c r="B20" s="39">
        <v>0.4788</v>
      </c>
    </row>
    <row r="21" spans="1:2" x14ac:dyDescent="0.25">
      <c r="A21" s="45" t="s">
        <v>12</v>
      </c>
      <c r="B21" s="39">
        <v>0.26979999999999998</v>
      </c>
    </row>
    <row r="22" spans="1:2" x14ac:dyDescent="0.25">
      <c r="A22" s="45" t="s">
        <v>51</v>
      </c>
      <c r="B22" s="39">
        <v>9.3399999999999997E-2</v>
      </c>
    </row>
    <row r="23" spans="1:2" x14ac:dyDescent="0.25">
      <c r="A23" s="45" t="s">
        <v>13</v>
      </c>
      <c r="B23" s="39">
        <v>5.8799999999999998E-2</v>
      </c>
    </row>
    <row r="24" spans="1:2" x14ac:dyDescent="0.25">
      <c r="A24" s="45" t="s">
        <v>88</v>
      </c>
      <c r="B24" s="39">
        <v>4.6600000000000003E-2</v>
      </c>
    </row>
    <row r="25" spans="1:2" x14ac:dyDescent="0.25">
      <c r="A25" s="45" t="s">
        <v>19</v>
      </c>
      <c r="B25" s="39">
        <v>3.3599999999999998E-2</v>
      </c>
    </row>
    <row r="26" spans="1:2" x14ac:dyDescent="0.25">
      <c r="A26" s="45" t="s">
        <v>89</v>
      </c>
      <c r="B26" s="39">
        <v>1.84E-2</v>
      </c>
    </row>
    <row r="27" spans="1:2" x14ac:dyDescent="0.25">
      <c r="A27" s="45" t="s">
        <v>52</v>
      </c>
      <c r="B27" s="39">
        <v>5.9999999999999995E-4</v>
      </c>
    </row>
    <row r="28" spans="1:2" x14ac:dyDescent="0.25">
      <c r="A28" s="38"/>
      <c r="B28"/>
    </row>
    <row r="29" spans="1:2" x14ac:dyDescent="0.25">
      <c r="A29" s="45" t="s">
        <v>45</v>
      </c>
      <c r="B29" s="39">
        <v>5.8799999999999998E-2</v>
      </c>
    </row>
    <row r="30" spans="1:2" x14ac:dyDescent="0.25">
      <c r="A30" s="45" t="s">
        <v>46</v>
      </c>
      <c r="B30" s="39">
        <v>2.7799999999999998E-2</v>
      </c>
    </row>
    <row r="31" spans="1:2" x14ac:dyDescent="0.25">
      <c r="A31" s="45" t="s">
        <v>47</v>
      </c>
      <c r="B31" s="39">
        <v>1.78E-2</v>
      </c>
    </row>
    <row r="32" spans="1:2" x14ac:dyDescent="0.25">
      <c r="A32" s="45" t="s">
        <v>48</v>
      </c>
      <c r="B32" s="39">
        <v>6.6400000000000001E-2</v>
      </c>
    </row>
    <row r="33" spans="1:2" x14ac:dyDescent="0.25">
      <c r="A33" s="45" t="s">
        <v>49</v>
      </c>
      <c r="B33" s="39">
        <v>5.9700000000000003E-2</v>
      </c>
    </row>
    <row r="34" spans="1:2" x14ac:dyDescent="0.25">
      <c r="A34" s="45" t="s">
        <v>40</v>
      </c>
      <c r="B34" s="39">
        <v>4.0500000000000001E-2</v>
      </c>
    </row>
    <row r="35" spans="1:2" x14ac:dyDescent="0.25">
      <c r="A35" s="45" t="s">
        <v>29</v>
      </c>
      <c r="B35" s="39">
        <v>0.14899999999999999</v>
      </c>
    </row>
    <row r="36" spans="1:2" x14ac:dyDescent="0.25">
      <c r="A36" s="45" t="s">
        <v>30</v>
      </c>
      <c r="B36" s="39">
        <v>6.88E-2</v>
      </c>
    </row>
    <row r="37" spans="1:2" x14ac:dyDescent="0.25">
      <c r="A37" s="45" t="s">
        <v>50</v>
      </c>
      <c r="B37" s="39">
        <v>4.8800000000000003E-2</v>
      </c>
    </row>
    <row r="38" spans="1:2" x14ac:dyDescent="0.25">
      <c r="A38" s="45" t="s">
        <v>78</v>
      </c>
      <c r="B38" s="39">
        <v>3.3599999999999998E-2</v>
      </c>
    </row>
    <row r="39" spans="1:2" x14ac:dyDescent="0.25">
      <c r="A39" s="45" t="s">
        <v>17</v>
      </c>
      <c r="B39" s="39">
        <v>0.42880000000000001</v>
      </c>
    </row>
    <row r="40" spans="1:2" x14ac:dyDescent="0.25">
      <c r="A40" s="38"/>
      <c r="B40"/>
    </row>
    <row r="41" spans="1:2" x14ac:dyDescent="0.25">
      <c r="A41" s="45" t="s">
        <v>60</v>
      </c>
      <c r="B41" s="39">
        <v>0.13350000000000001</v>
      </c>
    </row>
    <row r="42" spans="1:2" x14ac:dyDescent="0.25">
      <c r="A42" s="45" t="s">
        <v>61</v>
      </c>
      <c r="B42" s="39">
        <v>0.1111</v>
      </c>
    </row>
    <row r="43" spans="1:2" x14ac:dyDescent="0.25">
      <c r="A43" s="45" t="s">
        <v>62</v>
      </c>
      <c r="B43" s="39">
        <v>8.8800000000000004E-2</v>
      </c>
    </row>
    <row r="44" spans="1:2" x14ac:dyDescent="0.25">
      <c r="A44" s="45" t="s">
        <v>63</v>
      </c>
      <c r="B44" s="39">
        <v>8.6800000000000002E-2</v>
      </c>
    </row>
    <row r="45" spans="1:2" x14ac:dyDescent="0.25">
      <c r="A45" s="45" t="s">
        <v>64</v>
      </c>
      <c r="B45" s="39">
        <v>8.1500000000000003E-2</v>
      </c>
    </row>
    <row r="46" spans="1:2" x14ac:dyDescent="0.25">
      <c r="A46" s="45" t="s">
        <v>65</v>
      </c>
      <c r="B46" s="39">
        <v>6.1499999999999999E-2</v>
      </c>
    </row>
    <row r="47" spans="1:2" x14ac:dyDescent="0.25">
      <c r="A47" s="45" t="s">
        <v>67</v>
      </c>
      <c r="B47" s="39">
        <v>5.8799999999999998E-2</v>
      </c>
    </row>
    <row r="48" spans="1:2" x14ac:dyDescent="0.25">
      <c r="A48" s="45" t="s">
        <v>68</v>
      </c>
      <c r="B48" s="39">
        <v>5.6399999999999999E-2</v>
      </c>
    </row>
    <row r="49" spans="1:2" x14ac:dyDescent="0.25">
      <c r="A49" s="45" t="s">
        <v>70</v>
      </c>
      <c r="B49" s="39">
        <v>4.53E-2</v>
      </c>
    </row>
    <row r="50" spans="1:2" x14ac:dyDescent="0.25">
      <c r="A50" s="45" t="s">
        <v>72</v>
      </c>
      <c r="B50" s="39">
        <v>3.2599999999999997E-2</v>
      </c>
    </row>
    <row r="51" spans="1:2" x14ac:dyDescent="0.25">
      <c r="A51" s="45" t="s">
        <v>73</v>
      </c>
      <c r="B51" s="39">
        <v>2.93E-2</v>
      </c>
    </row>
    <row r="52" spans="1:2" x14ac:dyDescent="0.25">
      <c r="A52" s="45" t="s">
        <v>74</v>
      </c>
      <c r="B52" s="39">
        <v>2.86E-2</v>
      </c>
    </row>
    <row r="53" spans="1:2" x14ac:dyDescent="0.25">
      <c r="A53" s="45" t="s">
        <v>75</v>
      </c>
      <c r="B53" s="39">
        <v>2.7799999999999998E-2</v>
      </c>
    </row>
    <row r="54" spans="1:2" x14ac:dyDescent="0.25">
      <c r="A54" s="45" t="s">
        <v>76</v>
      </c>
      <c r="B54" s="39">
        <v>2.2800000000000001E-2</v>
      </c>
    </row>
    <row r="55" spans="1:2" x14ac:dyDescent="0.25">
      <c r="A55" s="45" t="s">
        <v>77</v>
      </c>
      <c r="B55" s="39">
        <v>2.06E-2</v>
      </c>
    </row>
    <row r="56" spans="1:2" x14ac:dyDescent="0.25">
      <c r="A56" s="45" t="s">
        <v>79</v>
      </c>
      <c r="B56" s="39">
        <v>2.06E-2</v>
      </c>
    </row>
    <row r="57" spans="1:2" x14ac:dyDescent="0.25">
      <c r="A57" s="45" t="s">
        <v>80</v>
      </c>
      <c r="B57" s="39">
        <v>1.9300000000000001E-2</v>
      </c>
    </row>
    <row r="58" spans="1:2" x14ac:dyDescent="0.25">
      <c r="A58" s="45" t="s">
        <v>81</v>
      </c>
      <c r="B58" s="39">
        <v>1.84E-2</v>
      </c>
    </row>
    <row r="59" spans="1:2" x14ac:dyDescent="0.25">
      <c r="A59" s="45" t="s">
        <v>82</v>
      </c>
      <c r="B59" s="39">
        <v>1.78E-2</v>
      </c>
    </row>
    <row r="60" spans="1:2" x14ac:dyDescent="0.25">
      <c r="A60" s="45" t="s">
        <v>83</v>
      </c>
      <c r="B60" s="39">
        <v>1.21E-2</v>
      </c>
    </row>
    <row r="61" spans="1:2" x14ac:dyDescent="0.25">
      <c r="A61" s="45" t="s">
        <v>84</v>
      </c>
      <c r="B61" s="39">
        <v>1.0500000000000001E-2</v>
      </c>
    </row>
    <row r="62" spans="1:2" x14ac:dyDescent="0.25">
      <c r="A62" s="45" t="s">
        <v>86</v>
      </c>
      <c r="B62" s="39">
        <v>8.9999999999999993E-3</v>
      </c>
    </row>
    <row r="63" spans="1:2" x14ac:dyDescent="0.25">
      <c r="A63" s="45" t="s">
        <v>87</v>
      </c>
      <c r="B63" s="39">
        <v>6.7999999999999996E-3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2E089-1849-46C1-9B74-54DD57172621}">
  <sheetPr>
    <tabColor rgb="FFFF0000"/>
  </sheetPr>
  <dimension ref="A1:D4"/>
  <sheetViews>
    <sheetView workbookViewId="0">
      <selection activeCell="H28" sqref="H28"/>
    </sheetView>
  </sheetViews>
  <sheetFormatPr defaultRowHeight="15" x14ac:dyDescent="0.25"/>
  <cols>
    <col min="1" max="1" width="10.85546875" bestFit="1" customWidth="1"/>
    <col min="2" max="2" width="10.5703125" style="43" bestFit="1" customWidth="1"/>
    <col min="3" max="3" width="12.85546875" style="43" bestFit="1" customWidth="1"/>
  </cols>
  <sheetData>
    <row r="1" spans="1:4" x14ac:dyDescent="0.25">
      <c r="A1" t="s">
        <v>31</v>
      </c>
      <c r="B1" s="43" t="s">
        <v>32</v>
      </c>
      <c r="C1" s="43" t="s">
        <v>33</v>
      </c>
      <c r="D1" t="s">
        <v>34</v>
      </c>
    </row>
    <row r="2" spans="1:4" x14ac:dyDescent="0.25">
      <c r="A2" t="str">
        <f>'TRI Returns &amp; Portfolio'!C13</f>
        <v>Class A</v>
      </c>
      <c r="B2" s="43">
        <f>'TRI Returns &amp; Portfolio'!D13*100</f>
        <v>3.06</v>
      </c>
      <c r="C2" s="43">
        <f>'TRI Returns &amp; Portfolio'!E13*100</f>
        <v>2.5100000000000002</v>
      </c>
      <c r="D2">
        <v>1</v>
      </c>
    </row>
    <row r="3" spans="1:4" x14ac:dyDescent="0.25">
      <c r="A3" t="str">
        <f>'TRI Returns &amp; Portfolio'!C14</f>
        <v>Class C</v>
      </c>
      <c r="B3" s="43">
        <f>'TRI Returns &amp; Portfolio'!D14*100</f>
        <v>2.5</v>
      </c>
      <c r="C3" s="43">
        <f>'TRI Returns &amp; Portfolio'!E14*100</f>
        <v>1.92</v>
      </c>
      <c r="D3">
        <v>2</v>
      </c>
    </row>
    <row r="4" spans="1:4" x14ac:dyDescent="0.25">
      <c r="A4" t="str">
        <f>'TRI Returns &amp; Portfolio'!C15</f>
        <v>Class I</v>
      </c>
      <c r="B4" s="43">
        <f>'TRI Returns &amp; Portfolio'!D15*100</f>
        <v>3.9800000000000004</v>
      </c>
      <c r="C4" s="43">
        <f>'TRI Returns &amp; Portfolio'!E15*100</f>
        <v>3.4000000000000004</v>
      </c>
      <c r="D4">
        <v>3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3D372-BD1B-4348-AA8D-DA0B23D25E35}">
  <sheetPr>
    <tabColor rgb="FFFF0000"/>
  </sheetPr>
  <dimension ref="A1:C9"/>
  <sheetViews>
    <sheetView workbookViewId="0">
      <selection activeCell="H28" sqref="H28"/>
    </sheetView>
  </sheetViews>
  <sheetFormatPr defaultRowHeight="15" x14ac:dyDescent="0.25"/>
  <cols>
    <col min="1" max="1" width="17.5703125" bestFit="1" customWidth="1"/>
    <col min="2" max="2" width="9.140625" style="44"/>
  </cols>
  <sheetData>
    <row r="1" spans="1:3" x14ac:dyDescent="0.25">
      <c r="A1" t="s">
        <v>35</v>
      </c>
      <c r="B1" s="44" t="s">
        <v>36</v>
      </c>
      <c r="C1" t="s">
        <v>34</v>
      </c>
    </row>
    <row r="2" spans="1:3" x14ac:dyDescent="0.25">
      <c r="A2" t="str">
        <f>'TRI Returns &amp; Portfolio'!C33</f>
        <v>Corporate Bonds</v>
      </c>
      <c r="B2" s="44">
        <f>'TRI Returns &amp; Portfolio'!D33*100</f>
        <v>47.88</v>
      </c>
      <c r="C2">
        <v>1</v>
      </c>
    </row>
    <row r="3" spans="1:3" x14ac:dyDescent="0.25">
      <c r="A3" t="str">
        <f>'TRI Returns &amp; Portfolio'!C34</f>
        <v>Dividend Stocks</v>
      </c>
      <c r="B3" s="44">
        <f>'TRI Returns &amp; Portfolio'!D34*100</f>
        <v>26.979999999999997</v>
      </c>
      <c r="C3">
        <v>2</v>
      </c>
    </row>
    <row r="4" spans="1:3" x14ac:dyDescent="0.25">
      <c r="A4" t="str">
        <f>'TRI Returns &amp; Portfolio'!C35</f>
        <v>Equity BDC's</v>
      </c>
      <c r="B4" s="44">
        <f>'TRI Returns &amp; Portfolio'!D35*100</f>
        <v>9.34</v>
      </c>
      <c r="C4">
        <v>3</v>
      </c>
    </row>
    <row r="5" spans="1:3" x14ac:dyDescent="0.25">
      <c r="A5" t="str">
        <f>'TRI Returns &amp; Portfolio'!C36</f>
        <v>Cash</v>
      </c>
      <c r="B5" s="44">
        <f>'TRI Returns &amp; Portfolio'!D36*100</f>
        <v>5.88</v>
      </c>
      <c r="C5">
        <v>4</v>
      </c>
    </row>
    <row r="6" spans="1:3" x14ac:dyDescent="0.25">
      <c r="A6" t="str">
        <f>'TRI Returns &amp; Portfolio'!C37</f>
        <v>Equity REIT s</v>
      </c>
      <c r="B6" s="44">
        <f>'TRI Returns &amp; Portfolio'!D37*100</f>
        <v>4.66</v>
      </c>
      <c r="C6">
        <v>5</v>
      </c>
    </row>
    <row r="7" spans="1:3" x14ac:dyDescent="0.25">
      <c r="A7" t="str">
        <f>'TRI Returns &amp; Portfolio'!C38</f>
        <v>Convertible Bonds</v>
      </c>
      <c r="B7" s="44">
        <f>'TRI Returns &amp; Portfolio'!D38*100</f>
        <v>3.36</v>
      </c>
      <c r="C7">
        <v>6</v>
      </c>
    </row>
    <row r="8" spans="1:3" x14ac:dyDescent="0.25">
      <c r="A8" t="str">
        <f>'TRI Returns &amp; Portfolio'!C39</f>
        <v>Closed End Funds</v>
      </c>
      <c r="B8" s="44">
        <f>'TRI Returns &amp; Portfolio'!D39*100</f>
        <v>1.8399999999999999</v>
      </c>
      <c r="C8">
        <v>7</v>
      </c>
    </row>
    <row r="9" spans="1:3" x14ac:dyDescent="0.25">
      <c r="A9" t="str">
        <f>'TRI Returns &amp; Portfolio'!C40</f>
        <v>Warrants</v>
      </c>
      <c r="B9" s="44">
        <f>'TRI Returns &amp; Portfolio'!D40*100</f>
        <v>0.06</v>
      </c>
      <c r="C9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C6C43-C247-4784-B9A3-885F47564A04}">
  <sheetPr>
    <tabColor rgb="FFFF0000"/>
  </sheetPr>
  <dimension ref="A1:I7"/>
  <sheetViews>
    <sheetView workbookViewId="0">
      <selection activeCell="H28" sqref="H28"/>
    </sheetView>
  </sheetViews>
  <sheetFormatPr defaultRowHeight="15" x14ac:dyDescent="0.25"/>
  <cols>
    <col min="1" max="1" width="26" customWidth="1"/>
    <col min="2" max="7" width="9.140625" style="43"/>
    <col min="8" max="8" width="9.42578125" style="43" bestFit="1" customWidth="1"/>
  </cols>
  <sheetData>
    <row r="1" spans="1:9" x14ac:dyDescent="0.25">
      <c r="A1" t="str">
        <f>'TRI Returns &amp; Portfolio'!C3</f>
        <v>Share Class/Benchmark</v>
      </c>
      <c r="B1" s="43" t="str">
        <f>'TRI Returns &amp; Portfolio'!D3</f>
        <v>QTD</v>
      </c>
      <c r="C1" s="43" t="str">
        <f>'TRI Returns &amp; Portfolio'!E3</f>
        <v>YTD</v>
      </c>
      <c r="D1" s="43" t="str">
        <f>'TRI Returns &amp; Portfolio'!F3</f>
        <v>1YR</v>
      </c>
      <c r="E1" s="43" t="str">
        <f>'TRI Returns &amp; Portfolio'!G3</f>
        <v>3YR</v>
      </c>
      <c r="F1" s="43" t="str">
        <f>'TRI Returns &amp; Portfolio'!H3</f>
        <v>5YR</v>
      </c>
      <c r="G1" s="43" t="str">
        <f>'TRI Returns &amp; Portfolio'!I3</f>
        <v>10YR</v>
      </c>
      <c r="H1" s="43" t="str">
        <f>'TRI Returns &amp; Portfolio'!J3</f>
        <v>Inception</v>
      </c>
      <c r="I1" t="s">
        <v>34</v>
      </c>
    </row>
    <row r="2" spans="1:9" x14ac:dyDescent="0.25">
      <c r="A2" t="str">
        <f>'TRI Returns &amp; Portfolio'!C4</f>
        <v>Class A</v>
      </c>
      <c r="B2" s="43">
        <f>'TRI Returns &amp; Portfolio'!D4</f>
        <v>13.13</v>
      </c>
      <c r="C2" s="43">
        <f>'TRI Returns &amp; Portfolio'!E4</f>
        <v>13.13</v>
      </c>
      <c r="D2" s="43">
        <f>'TRI Returns &amp; Portfolio'!F4</f>
        <v>59.760000000000005</v>
      </c>
      <c r="E2" s="43">
        <f>'TRI Returns &amp; Portfolio'!G4</f>
        <v>9.89</v>
      </c>
      <c r="F2" s="43">
        <f>'TRI Returns &amp; Portfolio'!H4</f>
        <v>13.65</v>
      </c>
      <c r="G2" s="43">
        <f>'TRI Returns &amp; Portfolio'!I4</f>
        <v>3.15</v>
      </c>
      <c r="H2" s="43">
        <f>'TRI Returns &amp; Portfolio'!J4</f>
        <v>3.3000000000000003</v>
      </c>
      <c r="I2">
        <v>1</v>
      </c>
    </row>
    <row r="3" spans="1:9" x14ac:dyDescent="0.25">
      <c r="A3" t="str">
        <f>'TRI Returns &amp; Portfolio'!C5</f>
        <v>Class C</v>
      </c>
      <c r="B3" s="43">
        <f>'TRI Returns &amp; Portfolio'!D5</f>
        <v>12.97</v>
      </c>
      <c r="C3" s="43">
        <f>'TRI Returns &amp; Portfolio'!E5</f>
        <v>12.97</v>
      </c>
      <c r="D3" s="43">
        <f>'TRI Returns &amp; Portfolio'!F5</f>
        <v>58.309999999999995</v>
      </c>
      <c r="E3" s="43">
        <f>'TRI Returns &amp; Portfolio'!G5</f>
        <v>9.01</v>
      </c>
      <c r="F3" s="43">
        <f>'TRI Returns &amp; Portfolio'!H5</f>
        <v>12.78</v>
      </c>
      <c r="G3" s="43">
        <f>'TRI Returns &amp; Portfolio'!I5</f>
        <v>2.37</v>
      </c>
      <c r="H3" s="43">
        <f>'TRI Returns &amp; Portfolio'!J5</f>
        <v>2.52</v>
      </c>
      <c r="I3">
        <v>2</v>
      </c>
    </row>
    <row r="4" spans="1:9" x14ac:dyDescent="0.25">
      <c r="A4" t="str">
        <f>'TRI Returns &amp; Portfolio'!C6</f>
        <v>Class A w/ Sales Charge</v>
      </c>
      <c r="B4" s="43">
        <f>'TRI Returns &amp; Portfolio'!D6</f>
        <v>6.63</v>
      </c>
      <c r="C4" s="43">
        <f>'TRI Returns &amp; Portfolio'!E6</f>
        <v>6.63</v>
      </c>
      <c r="D4" s="43">
        <f>'TRI Returns &amp; Portfolio'!F6</f>
        <v>50.580000000000005</v>
      </c>
      <c r="E4" s="43">
        <f>'TRI Returns &amp; Portfolio'!G6</f>
        <v>7.7399999999999993</v>
      </c>
      <c r="F4" s="43">
        <f>'TRI Returns &amp; Portfolio'!H6</f>
        <v>12.31</v>
      </c>
      <c r="G4" s="43">
        <f>'TRI Returns &amp; Portfolio'!I6</f>
        <v>2.54</v>
      </c>
      <c r="H4" s="43">
        <f>'TRI Returns &amp; Portfolio'!J6</f>
        <v>2.82</v>
      </c>
      <c r="I4">
        <v>3</v>
      </c>
    </row>
    <row r="5" spans="1:9" x14ac:dyDescent="0.25">
      <c r="A5" t="str">
        <f>'TRI Returns &amp; Portfolio'!C7</f>
        <v>50% SP500 50% HY Comb.</v>
      </c>
      <c r="B5" s="43">
        <f>'TRI Returns &amp; Portfolio'!D7</f>
        <v>3.49</v>
      </c>
      <c r="C5" s="43">
        <f>'TRI Returns &amp; Portfolio'!E7</f>
        <v>3.49</v>
      </c>
      <c r="D5" s="43">
        <f>'TRI Returns &amp; Portfolio'!F7</f>
        <v>39.1</v>
      </c>
      <c r="E5" s="43">
        <f>'TRI Returns &amp; Portfolio'!G7</f>
        <v>11.73</v>
      </c>
      <c r="F5" s="43">
        <f>'TRI Returns &amp; Portfolio'!H7</f>
        <v>12.17</v>
      </c>
      <c r="G5" s="43">
        <f>'TRI Returns &amp; Portfolio'!I7</f>
        <v>10.16</v>
      </c>
      <c r="H5" s="43">
        <f>'TRI Returns &amp; Portfolio'!J7</f>
        <v>9.2299999999999986</v>
      </c>
      <c r="I5">
        <v>4</v>
      </c>
    </row>
    <row r="6" spans="1:9" x14ac:dyDescent="0.25">
      <c r="A6" t="str">
        <f>'TRI Returns &amp; Portfolio'!C8</f>
        <v>Class I</v>
      </c>
      <c r="B6" s="43">
        <f>'TRI Returns &amp; Portfolio'!D8</f>
        <v>13</v>
      </c>
      <c r="C6" s="43">
        <f>'TRI Returns &amp; Portfolio'!E8</f>
        <v>13</v>
      </c>
      <c r="D6" s="43">
        <f>'TRI Returns &amp; Portfolio'!F8</f>
        <v>59.519999999999996</v>
      </c>
      <c r="E6" s="43">
        <f>'TRI Returns &amp; Portfolio'!G8</f>
        <v>10.11</v>
      </c>
      <c r="F6" s="43">
        <f>'TRI Returns &amp; Portfolio'!H8</f>
        <v>13.850000000000001</v>
      </c>
      <c r="G6" s="43" t="str">
        <f>'TRI Returns &amp; Portfolio'!I8</f>
        <v>n/a</v>
      </c>
      <c r="H6" s="43">
        <f>'TRI Returns &amp; Portfolio'!J8</f>
        <v>3.82</v>
      </c>
      <c r="I6">
        <v>5</v>
      </c>
    </row>
    <row r="7" spans="1:9" x14ac:dyDescent="0.25">
      <c r="A7" t="str">
        <f>'TRI Returns &amp; Portfolio'!C9</f>
        <v>50% SP500 50% HY Comb.</v>
      </c>
      <c r="B7" s="43">
        <f>'TRI Returns &amp; Portfolio'!D9</f>
        <v>3.49</v>
      </c>
      <c r="C7" s="43">
        <f>'TRI Returns &amp; Portfolio'!E9</f>
        <v>3.49</v>
      </c>
      <c r="D7" s="43">
        <f>'TRI Returns &amp; Portfolio'!F9</f>
        <v>39.1</v>
      </c>
      <c r="E7" s="43">
        <f>'TRI Returns &amp; Portfolio'!G9</f>
        <v>11.73</v>
      </c>
      <c r="F7" s="43">
        <f>'TRI Returns &amp; Portfolio'!H9</f>
        <v>12.17</v>
      </c>
      <c r="G7" s="43" t="str">
        <f>'TRI Returns &amp; Portfolio'!I9</f>
        <v>n/a</v>
      </c>
      <c r="H7" s="43">
        <f>'TRI Returns &amp; Portfolio'!J9</f>
        <v>10.299999999999999</v>
      </c>
      <c r="I7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022BD-3C05-4190-A598-EDC513BA30CD}">
  <sheetPr>
    <tabColor rgb="FFFF0000"/>
  </sheetPr>
  <dimension ref="A1:C4"/>
  <sheetViews>
    <sheetView workbookViewId="0">
      <selection activeCell="H28" sqref="H28"/>
    </sheetView>
  </sheetViews>
  <sheetFormatPr defaultRowHeight="15" x14ac:dyDescent="0.25"/>
  <cols>
    <col min="1" max="1" width="25.85546875" bestFit="1" customWidth="1"/>
  </cols>
  <sheetData>
    <row r="1" spans="1:3" x14ac:dyDescent="0.25">
      <c r="A1" t="s">
        <v>35</v>
      </c>
      <c r="B1" t="s">
        <v>36</v>
      </c>
      <c r="C1" t="s">
        <v>34</v>
      </c>
    </row>
    <row r="2" spans="1:3" x14ac:dyDescent="0.25">
      <c r="A2" t="s">
        <v>42</v>
      </c>
      <c r="B2">
        <f>'TRI Returns &amp; Portfolio'!H12</f>
        <v>20</v>
      </c>
      <c r="C2">
        <v>1</v>
      </c>
    </row>
    <row r="3" spans="1:3" x14ac:dyDescent="0.25">
      <c r="A3" t="s">
        <v>43</v>
      </c>
      <c r="B3">
        <f>'TRI Returns &amp; Portfolio'!H13</f>
        <v>22</v>
      </c>
      <c r="C3">
        <v>2</v>
      </c>
    </row>
    <row r="4" spans="1:3" x14ac:dyDescent="0.25">
      <c r="A4" t="s">
        <v>44</v>
      </c>
      <c r="B4">
        <f>'TRI Returns &amp; Portfolio'!H14</f>
        <v>4.82</v>
      </c>
      <c r="C4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E8E6A-3D2A-42AA-AD94-A6EA4B3572B2}">
  <sheetPr>
    <tabColor rgb="FFFF0000"/>
  </sheetPr>
  <dimension ref="A1:C12"/>
  <sheetViews>
    <sheetView workbookViewId="0">
      <selection activeCell="H28" sqref="H28"/>
    </sheetView>
  </sheetViews>
  <sheetFormatPr defaultRowHeight="15" x14ac:dyDescent="0.25"/>
  <cols>
    <col min="2" max="2" width="9.140625" style="44"/>
  </cols>
  <sheetData>
    <row r="1" spans="1:3" x14ac:dyDescent="0.25">
      <c r="A1" t="s">
        <v>35</v>
      </c>
      <c r="B1" s="44" t="s">
        <v>36</v>
      </c>
      <c r="C1" t="s">
        <v>34</v>
      </c>
    </row>
    <row r="2" spans="1:3" x14ac:dyDescent="0.25">
      <c r="A2" t="str">
        <f>'TRI Returns &amp; Portfolio'!C18</f>
        <v xml:space="preserve">AAA </v>
      </c>
      <c r="B2" s="44">
        <f>'TRI Returns &amp; Portfolio'!D18*100</f>
        <v>5.88</v>
      </c>
      <c r="C2">
        <v>1</v>
      </c>
    </row>
    <row r="3" spans="1:3" x14ac:dyDescent="0.25">
      <c r="A3" t="str">
        <f>'TRI Returns &amp; Portfolio'!C19</f>
        <v xml:space="preserve">Baa1 </v>
      </c>
      <c r="B3" s="44">
        <f>'TRI Returns &amp; Portfolio'!D19*100</f>
        <v>2.78</v>
      </c>
      <c r="C3">
        <v>2</v>
      </c>
    </row>
    <row r="4" spans="1:3" x14ac:dyDescent="0.25">
      <c r="A4" t="str">
        <f>'TRI Returns &amp; Portfolio'!C20</f>
        <v xml:space="preserve">Baa2 </v>
      </c>
      <c r="B4" s="44">
        <f>'TRI Returns &amp; Portfolio'!D20*100</f>
        <v>1.78</v>
      </c>
      <c r="C4">
        <v>3</v>
      </c>
    </row>
    <row r="5" spans="1:3" x14ac:dyDescent="0.25">
      <c r="A5" t="str">
        <f>'TRI Returns &amp; Portfolio'!C21</f>
        <v xml:space="preserve">Baa3 </v>
      </c>
      <c r="B5" s="44">
        <f>'TRI Returns &amp; Portfolio'!D21*100</f>
        <v>6.64</v>
      </c>
      <c r="C5">
        <v>4</v>
      </c>
    </row>
    <row r="6" spans="1:3" x14ac:dyDescent="0.25">
      <c r="A6" t="str">
        <f>'TRI Returns &amp; Portfolio'!C22</f>
        <v xml:space="preserve">Ba2 </v>
      </c>
      <c r="B6" s="44">
        <f>'TRI Returns &amp; Portfolio'!D22*100</f>
        <v>5.9700000000000006</v>
      </c>
      <c r="C6">
        <v>5</v>
      </c>
    </row>
    <row r="7" spans="1:3" x14ac:dyDescent="0.25">
      <c r="A7" t="str">
        <f>'TRI Returns &amp; Portfolio'!C23</f>
        <v xml:space="preserve">B1 </v>
      </c>
      <c r="B7" s="44">
        <f>'TRI Returns &amp; Portfolio'!D23*100</f>
        <v>4.05</v>
      </c>
      <c r="C7">
        <v>6</v>
      </c>
    </row>
    <row r="8" spans="1:3" x14ac:dyDescent="0.25">
      <c r="A8" t="str">
        <f>'TRI Returns &amp; Portfolio'!C24</f>
        <v xml:space="preserve">B2 </v>
      </c>
      <c r="B8" s="44">
        <f>'TRI Returns &amp; Portfolio'!D24*100</f>
        <v>14.899999999999999</v>
      </c>
      <c r="C8">
        <v>7</v>
      </c>
    </row>
    <row r="9" spans="1:3" x14ac:dyDescent="0.25">
      <c r="A9" t="str">
        <f>'TRI Returns &amp; Portfolio'!C25</f>
        <v xml:space="preserve">B3 </v>
      </c>
      <c r="B9" s="44">
        <f>'TRI Returns &amp; Portfolio'!D25*100</f>
        <v>6.88</v>
      </c>
      <c r="C9">
        <v>8</v>
      </c>
    </row>
    <row r="10" spans="1:3" x14ac:dyDescent="0.25">
      <c r="A10" t="str">
        <f>'TRI Returns &amp; Portfolio'!C26</f>
        <v xml:space="preserve">C </v>
      </c>
      <c r="B10" s="44">
        <f>'TRI Returns &amp; Portfolio'!D26*100</f>
        <v>4.88</v>
      </c>
      <c r="C10">
        <v>9</v>
      </c>
    </row>
    <row r="11" spans="1:3" x14ac:dyDescent="0.25">
      <c r="A11" t="str">
        <f>'TRI Returns &amp; Portfolio'!C27</f>
        <v xml:space="preserve">NR </v>
      </c>
      <c r="B11" s="44">
        <f>'TRI Returns &amp; Portfolio'!D27*100</f>
        <v>3.36</v>
      </c>
      <c r="C11">
        <v>10</v>
      </c>
    </row>
    <row r="12" spans="1:3" x14ac:dyDescent="0.25">
      <c r="A12" t="str">
        <f>'TRI Returns &amp; Portfolio'!C28</f>
        <v>Equity</v>
      </c>
      <c r="B12" s="44">
        <f>'TRI Returns &amp; Portfolio'!D28*100</f>
        <v>42.88</v>
      </c>
      <c r="C12">
        <v>11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2E279-057E-4971-AFEA-55C752CBA6D6}">
  <sheetPr>
    <tabColor rgb="FFFF0000"/>
  </sheetPr>
  <dimension ref="A1:C6"/>
  <sheetViews>
    <sheetView workbookViewId="0">
      <selection activeCell="H28" sqref="H28"/>
    </sheetView>
  </sheetViews>
  <sheetFormatPr defaultRowHeight="15" x14ac:dyDescent="0.25"/>
  <cols>
    <col min="1" max="1" width="37.7109375" bestFit="1" customWidth="1"/>
    <col min="2" max="2" width="9.140625" style="44"/>
  </cols>
  <sheetData>
    <row r="1" spans="1:3" x14ac:dyDescent="0.25">
      <c r="A1" t="s">
        <v>35</v>
      </c>
      <c r="B1" s="44" t="s">
        <v>36</v>
      </c>
      <c r="C1" t="s">
        <v>34</v>
      </c>
    </row>
    <row r="2" spans="1:3" x14ac:dyDescent="0.25">
      <c r="A2" t="str">
        <f>'TRI Returns &amp; Portfolio'!G17</f>
        <v xml:space="preserve">Prospect Capital Corporation  </v>
      </c>
      <c r="B2" s="44">
        <f>'TRI Returns &amp; Portfolio'!H17*100</f>
        <v>5.57</v>
      </c>
      <c r="C2">
        <v>1</v>
      </c>
    </row>
    <row r="3" spans="1:3" x14ac:dyDescent="0.25">
      <c r="A3" t="str">
        <f>'TRI Returns &amp; Portfolio'!G18</f>
        <v xml:space="preserve">Sculptor Capital Management, Inc.  </v>
      </c>
      <c r="B3" s="44">
        <f>'TRI Returns &amp; Portfolio'!H18*100</f>
        <v>4.3600000000000003</v>
      </c>
      <c r="C3">
        <v>2</v>
      </c>
    </row>
    <row r="4" spans="1:3" x14ac:dyDescent="0.25">
      <c r="A4" t="str">
        <f>'TRI Returns &amp; Portfolio'!G19</f>
        <v xml:space="preserve">Compass Diversified Holdings  </v>
      </c>
      <c r="B4" s="44">
        <f>'TRI Returns &amp; Portfolio'!H19*100</f>
        <v>4.01</v>
      </c>
      <c r="C4">
        <v>3</v>
      </c>
    </row>
    <row r="5" spans="1:3" x14ac:dyDescent="0.25">
      <c r="A5" t="str">
        <f>'TRI Returns &amp; Portfolio'!G20</f>
        <v xml:space="preserve">PennantPark Investment Corporation  </v>
      </c>
      <c r="B5" s="44">
        <f>'TRI Returns &amp; Portfolio'!H20*100</f>
        <v>3.7699999999999996</v>
      </c>
      <c r="C5">
        <v>4</v>
      </c>
    </row>
    <row r="6" spans="1:3" x14ac:dyDescent="0.25">
      <c r="A6" t="str">
        <f>'TRI Returns &amp; Portfolio'!G21</f>
        <v xml:space="preserve">Innovative Industrial Properties, Inc.  </v>
      </c>
      <c r="B6" s="44">
        <f>'TRI Returns &amp; Portfolio'!H21*100</f>
        <v>2.46</v>
      </c>
      <c r="C6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353A9-3216-4984-A6A9-04C0D0F7BBED}">
  <sheetPr>
    <tabColor rgb="FFFF0000"/>
  </sheetPr>
  <dimension ref="A1:C6"/>
  <sheetViews>
    <sheetView workbookViewId="0">
      <selection activeCell="H28" sqref="H28"/>
    </sheetView>
  </sheetViews>
  <sheetFormatPr defaultRowHeight="15" x14ac:dyDescent="0.25"/>
  <cols>
    <col min="1" max="1" width="41.42578125" bestFit="1" customWidth="1"/>
    <col min="2" max="2" width="9.140625" style="44"/>
  </cols>
  <sheetData>
    <row r="1" spans="1:3" x14ac:dyDescent="0.25">
      <c r="A1" t="s">
        <v>35</v>
      </c>
      <c r="B1" s="44" t="s">
        <v>36</v>
      </c>
      <c r="C1" t="s">
        <v>34</v>
      </c>
    </row>
    <row r="2" spans="1:3" x14ac:dyDescent="0.25">
      <c r="A2" t="str">
        <f>'TRI Returns &amp; Portfolio'!G31</f>
        <v xml:space="preserve">L Brands, Inc. 6.75%, Due 07/01/2036 </v>
      </c>
      <c r="B2" s="44">
        <f>'TRI Returns &amp; Portfolio'!H31*100</f>
        <v>5.34</v>
      </c>
      <c r="C2">
        <v>1</v>
      </c>
    </row>
    <row r="3" spans="1:3" x14ac:dyDescent="0.25">
      <c r="A3" t="str">
        <f>'TRI Returns &amp; Portfolio'!G32</f>
        <v xml:space="preserve">Advanced Micro Devices, Inc. 7.5%, Due 08/15/2022 </v>
      </c>
      <c r="B3" s="44">
        <f>'TRI Returns &amp; Portfolio'!H32*100</f>
        <v>4.53</v>
      </c>
      <c r="C3">
        <v>2</v>
      </c>
    </row>
    <row r="4" spans="1:3" x14ac:dyDescent="0.25">
      <c r="A4" t="str">
        <f>'TRI Returns &amp; Portfolio'!G33</f>
        <v xml:space="preserve">Beazer Homes USA, Inc. 5.875%, Due 10/15/2027 </v>
      </c>
      <c r="B4" s="44">
        <f>'TRI Returns &amp; Portfolio'!H33*100</f>
        <v>3.7699999999999996</v>
      </c>
      <c r="C4">
        <v>3</v>
      </c>
    </row>
    <row r="5" spans="1:3" x14ac:dyDescent="0.25">
      <c r="A5" t="str">
        <f>'TRI Returns &amp; Portfolio'!G34</f>
        <v xml:space="preserve">Enova International, Inc. 8.5%, Due 09/15/2025 </v>
      </c>
      <c r="B5" s="44">
        <f>'TRI Returns &amp; Portfolio'!H34*100</f>
        <v>3.37</v>
      </c>
      <c r="C5">
        <v>4</v>
      </c>
    </row>
    <row r="6" spans="1:3" x14ac:dyDescent="0.25">
      <c r="A6" t="str">
        <f>'TRI Returns &amp; Portfolio'!G35</f>
        <v xml:space="preserve">EZCORP, Inc. 2.375%, Due 05/01/2025 </v>
      </c>
      <c r="B6" s="44">
        <f>'TRI Returns &amp; Portfolio'!H35*100</f>
        <v>3.36</v>
      </c>
      <c r="C6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TRI Returns &amp; Portfolio</vt:lpstr>
      <vt:lpstr>from SMH</vt:lpstr>
      <vt:lpstr>TRI_EXPORT_30DaySECYield</vt:lpstr>
      <vt:lpstr>TRI_EXPORT_DiversifiedPortfolio</vt:lpstr>
      <vt:lpstr>TRI_EXPORT_PerformanceTable</vt:lpstr>
      <vt:lpstr>TRI_EXPORT_PortCharacteristics</vt:lpstr>
      <vt:lpstr>TRI_EXPORT_MoodysCredit</vt:lpstr>
      <vt:lpstr>TRI_EXPORT_TopEquityHoldings</vt:lpstr>
      <vt:lpstr>TRI_EXPORT_TopBondHoldings</vt:lpstr>
      <vt:lpstr>TRI_EXPORT_SectorAllocation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J. MacDonald</dc:creator>
  <cp:lastModifiedBy>Jakob Bradshaw</cp:lastModifiedBy>
  <dcterms:created xsi:type="dcterms:W3CDTF">2016-07-08T19:14:18Z</dcterms:created>
  <dcterms:modified xsi:type="dcterms:W3CDTF">2021-04-26T13:25:54Z</dcterms:modified>
</cp:coreProperties>
</file>