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.alade\Documents\GitHub\PlaiceMT2022\"/>
    </mc:Choice>
  </mc:AlternateContent>
  <bookViews>
    <workbookView xWindow="0" yWindow="0" windowWidth="28800" windowHeight="10200"/>
  </bookViews>
  <sheets>
    <sheet name="Catch Efficiency Vs WHAM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4" i="1" l="1"/>
  <c r="F14" i="1"/>
  <c r="E14" i="1"/>
  <c r="D14" i="1"/>
  <c r="AQ13" i="1"/>
  <c r="F13" i="1"/>
  <c r="E13" i="1"/>
  <c r="D13" i="1"/>
  <c r="AQ12" i="1"/>
  <c r="F12" i="1"/>
  <c r="E12" i="1"/>
  <c r="D12" i="1"/>
  <c r="AQ11" i="1"/>
  <c r="F11" i="1"/>
  <c r="E11" i="1"/>
  <c r="D11" i="1"/>
  <c r="AQ10" i="1"/>
  <c r="F10" i="1"/>
  <c r="E10" i="1"/>
  <c r="D10" i="1"/>
  <c r="AQ9" i="1"/>
  <c r="F9" i="1"/>
  <c r="E9" i="1"/>
  <c r="D9" i="1"/>
  <c r="AQ8" i="1"/>
  <c r="F8" i="1"/>
  <c r="E8" i="1"/>
  <c r="D8" i="1"/>
  <c r="AQ7" i="1"/>
  <c r="F7" i="1"/>
  <c r="E7" i="1"/>
  <c r="D7" i="1"/>
  <c r="AQ6" i="1"/>
  <c r="F6" i="1"/>
  <c r="E6" i="1"/>
  <c r="D6" i="1"/>
  <c r="AQ5" i="1"/>
  <c r="F5" i="1"/>
  <c r="E5" i="1"/>
  <c r="D5" i="1"/>
  <c r="AQ4" i="1"/>
  <c r="F4" i="1"/>
  <c r="E4" i="1"/>
  <c r="D4" i="1"/>
  <c r="AQ3" i="1"/>
  <c r="F3" i="1"/>
  <c r="E3" i="1"/>
  <c r="D3" i="1"/>
  <c r="AQ2" i="1"/>
  <c r="F2" i="1"/>
  <c r="E2" i="1"/>
  <c r="D2" i="1"/>
</calcChain>
</file>

<file path=xl/sharedStrings.xml><?xml version="1.0" encoding="utf-8"?>
<sst xmlns="http://schemas.openxmlformats.org/spreadsheetml/2006/main" count="27" uniqueCount="21">
  <si>
    <t xml:space="preserve">Year_Fall (t) </t>
  </si>
  <si>
    <t>Year_Spr (t+1)</t>
  </si>
  <si>
    <t>WHAM</t>
  </si>
  <si>
    <t>NTAP</t>
  </si>
  <si>
    <t>lo</t>
  </si>
  <si>
    <t>hi</t>
  </si>
  <si>
    <t>fall</t>
  </si>
  <si>
    <t>lo.fall</t>
  </si>
  <si>
    <t>hi.fall</t>
  </si>
  <si>
    <t>spring</t>
  </si>
  <si>
    <t>lo.spring</t>
  </si>
  <si>
    <t>hi.spring</t>
  </si>
  <si>
    <t>NAA from WHAM</t>
  </si>
  <si>
    <t>11+</t>
  </si>
  <si>
    <t>Jan-1 WAA</t>
  </si>
  <si>
    <t>Total Biomass</t>
  </si>
  <si>
    <t>Year</t>
  </si>
  <si>
    <t>SSB</t>
  </si>
  <si>
    <t>NA</t>
  </si>
  <si>
    <t>Just for comparison</t>
  </si>
  <si>
    <t>NAA from WHAM = 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</si>
</sst>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40850393700787"/>
          <c:y val="0.11366535157948025"/>
          <c:w val="0.77563674540682415"/>
          <c:h val="0.70817110387968107"/>
        </c:manualLayout>
      </c:layout>
      <c:areaChart>
        <c:grouping val="standard"/>
        <c:varyColors val="0"/>
        <c:ser>
          <c:idx val="1"/>
          <c:order val="0"/>
          <c:tx>
            <c:strRef>
              <c:f>'Catch Efficiency Vs WHAM'!$F$1</c:f>
              <c:strCache>
                <c:ptCount val="1"/>
                <c:pt idx="0">
                  <c:v>hi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</c:spPr>
          <c:cat>
            <c:numRef>
              <c:f>'Catch Efficiency Vs WHAM'!$A$2:$A$14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'Catch Efficiency Vs WHAM'!$F$2:$F$14</c:f>
              <c:numCache>
                <c:formatCode>0</c:formatCode>
                <c:ptCount val="13"/>
                <c:pt idx="0">
                  <c:v>20728.004999999997</c:v>
                </c:pt>
                <c:pt idx="1">
                  <c:v>19653.754999999997</c:v>
                </c:pt>
                <c:pt idx="2">
                  <c:v>25345.09</c:v>
                </c:pt>
                <c:pt idx="3">
                  <c:v>18357.580000000002</c:v>
                </c:pt>
                <c:pt idx="4">
                  <c:v>29488.814999999999</c:v>
                </c:pt>
                <c:pt idx="5">
                  <c:v>27423.949999999997</c:v>
                </c:pt>
                <c:pt idx="6">
                  <c:v>43953.675000000003</c:v>
                </c:pt>
                <c:pt idx="7">
                  <c:v>44317.94</c:v>
                </c:pt>
                <c:pt idx="8">
                  <c:v>41143.394999999997</c:v>
                </c:pt>
                <c:pt idx="9">
                  <c:v>25430.16</c:v>
                </c:pt>
                <c:pt idx="10">
                  <c:v>21935.61</c:v>
                </c:pt>
                <c:pt idx="11">
                  <c:v>10598.45</c:v>
                </c:pt>
                <c:pt idx="12">
                  <c:v>19686.32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E-467A-A640-2B5255A8656B}"/>
            </c:ext>
          </c:extLst>
        </c:ser>
        <c:ser>
          <c:idx val="2"/>
          <c:order val="1"/>
          <c:tx>
            <c:strRef>
              <c:f>'Catch Efficiency Vs WHAM'!$E$1</c:f>
              <c:strCache>
                <c:ptCount val="1"/>
                <c:pt idx="0">
                  <c:v>lo</c:v>
                </c:pt>
              </c:strCache>
            </c:strRef>
          </c:tx>
          <c:spPr>
            <a:solidFill>
              <a:schemeClr val="bg1"/>
            </a:solidFill>
            <a:ln>
              <a:noFill/>
              <a:prstDash val="sysDash"/>
            </a:ln>
            <a:effectLst/>
          </c:spPr>
          <c:cat>
            <c:numRef>
              <c:f>'Catch Efficiency Vs WHAM'!$A$2:$A$14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'Catch Efficiency Vs WHAM'!$E$2:$E$14</c:f>
              <c:numCache>
                <c:formatCode>0</c:formatCode>
                <c:ptCount val="13"/>
                <c:pt idx="0">
                  <c:v>11854.3</c:v>
                </c:pt>
                <c:pt idx="1">
                  <c:v>11969.1</c:v>
                </c:pt>
                <c:pt idx="2">
                  <c:v>14310.605</c:v>
                </c:pt>
                <c:pt idx="3">
                  <c:v>10902.05</c:v>
                </c:pt>
                <c:pt idx="4">
                  <c:v>12822.775000000001</c:v>
                </c:pt>
                <c:pt idx="5">
                  <c:v>16346.75</c:v>
                </c:pt>
                <c:pt idx="6">
                  <c:v>27193.78</c:v>
                </c:pt>
                <c:pt idx="7">
                  <c:v>27244.574999999997</c:v>
                </c:pt>
                <c:pt idx="8">
                  <c:v>22929.739999999998</c:v>
                </c:pt>
                <c:pt idx="9">
                  <c:v>14891.670000000002</c:v>
                </c:pt>
                <c:pt idx="10">
                  <c:v>11952.89</c:v>
                </c:pt>
                <c:pt idx="11">
                  <c:v>5784.93</c:v>
                </c:pt>
                <c:pt idx="12">
                  <c:v>9088.25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AE-467A-A640-2B5255A8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160600"/>
        <c:axId val="1"/>
      </c:areaChart>
      <c:lineChart>
        <c:grouping val="standard"/>
        <c:varyColors val="0"/>
        <c:ser>
          <c:idx val="3"/>
          <c:order val="2"/>
          <c:tx>
            <c:strRef>
              <c:f>'Catch Efficiency Vs WHAM'!$D$1</c:f>
              <c:strCache>
                <c:ptCount val="1"/>
                <c:pt idx="0">
                  <c:v>NTAP</c:v>
                </c:pt>
              </c:strCache>
            </c:strRef>
          </c:tx>
          <c:spPr>
            <a:ln w="22225">
              <a:solidFill>
                <a:schemeClr val="tx1"/>
              </a:solidFill>
              <a:prstDash val="solid"/>
            </a:ln>
            <a:effectLst/>
          </c:spPr>
          <c:marker>
            <c:symbol val="none"/>
          </c:marker>
          <c:cat>
            <c:numRef>
              <c:f>'Catch Efficiency Vs WHAM'!$AS$2:$AS$14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'Catch Efficiency Vs WHAM'!$D$2:$D$14</c:f>
              <c:numCache>
                <c:formatCode>0</c:formatCode>
                <c:ptCount val="13"/>
                <c:pt idx="0">
                  <c:v>16009.5</c:v>
                </c:pt>
                <c:pt idx="1">
                  <c:v>15451.5</c:v>
                </c:pt>
                <c:pt idx="2">
                  <c:v>19725</c:v>
                </c:pt>
                <c:pt idx="3">
                  <c:v>14136</c:v>
                </c:pt>
                <c:pt idx="4">
                  <c:v>19639.5</c:v>
                </c:pt>
                <c:pt idx="5">
                  <c:v>21506.5</c:v>
                </c:pt>
                <c:pt idx="6">
                  <c:v>34934.5</c:v>
                </c:pt>
                <c:pt idx="7">
                  <c:v>35110</c:v>
                </c:pt>
                <c:pt idx="8">
                  <c:v>31341</c:v>
                </c:pt>
                <c:pt idx="9">
                  <c:v>19629.5</c:v>
                </c:pt>
                <c:pt idx="10">
                  <c:v>16476</c:v>
                </c:pt>
                <c:pt idx="11">
                  <c:v>8042</c:v>
                </c:pt>
                <c:pt idx="12">
                  <c:v>13854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AE-467A-A640-2B5255A8656B}"/>
            </c:ext>
          </c:extLst>
        </c:ser>
        <c:ser>
          <c:idx val="0"/>
          <c:order val="3"/>
          <c:tx>
            <c:strRef>
              <c:f>'Catch Efficiency Vs WHAM'!$C$1</c:f>
              <c:strCache>
                <c:ptCount val="1"/>
                <c:pt idx="0">
                  <c:v>WHAM</c:v>
                </c:pt>
              </c:strCache>
            </c:strRef>
          </c:tx>
          <c:spPr>
            <a:ln>
              <a:solidFill>
                <a:schemeClr val="accent5"/>
              </a:solidFill>
              <a:prstDash val="dash"/>
            </a:ln>
          </c:spPr>
          <c:marker>
            <c:symbol val="none"/>
          </c:marker>
          <c:cat>
            <c:numRef>
              <c:f>'Catch Efficiency Vs WHAM'!$AS$2:$AS$14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'Catch Efficiency Vs WHAM'!$C$2:$C$14</c:f>
              <c:numCache>
                <c:formatCode>0</c:formatCode>
                <c:ptCount val="13"/>
                <c:pt idx="0">
                  <c:v>32161.58414689</c:v>
                </c:pt>
                <c:pt idx="1">
                  <c:v>36038.37408637</c:v>
                </c:pt>
                <c:pt idx="2">
                  <c:v>36737.726868100006</c:v>
                </c:pt>
                <c:pt idx="3">
                  <c:v>32454.202413060004</c:v>
                </c:pt>
                <c:pt idx="4">
                  <c:v>32020.197617160004</c:v>
                </c:pt>
                <c:pt idx="5">
                  <c:v>44511.511586810004</c:v>
                </c:pt>
                <c:pt idx="6">
                  <c:v>55185.732063610005</c:v>
                </c:pt>
                <c:pt idx="7">
                  <c:v>64816.493968089999</c:v>
                </c:pt>
                <c:pt idx="8">
                  <c:v>60070.527773360009</c:v>
                </c:pt>
                <c:pt idx="9">
                  <c:v>53545.138251700002</c:v>
                </c:pt>
                <c:pt idx="10">
                  <c:v>38360.010060000001</c:v>
                </c:pt>
                <c:pt idx="11">
                  <c:v>30086.733046900004</c:v>
                </c:pt>
                <c:pt idx="12">
                  <c:v>28774.821191300001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AE-467A-A640-2B5255A8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5160600"/>
        <c:axId val="1"/>
      </c:lineChart>
      <c:catAx>
        <c:axId val="785160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0"/>
                </a:pPr>
                <a:r>
                  <a:rPr lang="en-US" sz="1600" b="0"/>
                  <a:t>Total Biomass (mt)</a:t>
                </a:r>
              </a:p>
            </c:rich>
          </c:tx>
          <c:layout>
            <c:manualLayout>
              <c:xMode val="edge"/>
              <c:yMode val="edge"/>
              <c:x val="7.6304967226690223E-3"/>
              <c:y val="0.38322939192349387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160600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19505803753140485"/>
          <c:y val="0.16036624352773513"/>
          <c:w val="0.15088242311956995"/>
          <c:h val="0.14163323924132126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15</xdr:row>
      <xdr:rowOff>142875</xdr:rowOff>
    </xdr:from>
    <xdr:to>
      <xdr:col>12</xdr:col>
      <xdr:colOff>238125</xdr:colOff>
      <xdr:row>43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ry.alade/Desktop/Plot%20Ma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 For WHAM Output"/>
      <sheetName val="Bridge vs Revision"/>
      <sheetName val="MT vs RT"/>
      <sheetName val="Projections Performance "/>
      <sheetName val="Projections"/>
      <sheetName val="Projection Tables"/>
      <sheetName val="Catch Efficiency Vs WHAM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C1" t="str">
            <v>WHAM</v>
          </cell>
          <cell r="D1" t="str">
            <v>NTAP</v>
          </cell>
          <cell r="E1" t="str">
            <v>lo</v>
          </cell>
          <cell r="F1" t="str">
            <v>hi</v>
          </cell>
        </row>
        <row r="2">
          <cell r="A2">
            <v>2009</v>
          </cell>
          <cell r="C2">
            <v>32161.58414689</v>
          </cell>
          <cell r="D2">
            <v>16009.5</v>
          </cell>
          <cell r="E2">
            <v>11854.3</v>
          </cell>
          <cell r="F2">
            <v>20728.004999999997</v>
          </cell>
          <cell r="AS2">
            <v>2009</v>
          </cell>
        </row>
        <row r="3">
          <cell r="A3">
            <v>2010</v>
          </cell>
          <cell r="C3">
            <v>36038.37408637</v>
          </cell>
          <cell r="D3">
            <v>15451.5</v>
          </cell>
          <cell r="E3">
            <v>11969.1</v>
          </cell>
          <cell r="F3">
            <v>19653.754999999997</v>
          </cell>
          <cell r="AS3">
            <v>2010</v>
          </cell>
        </row>
        <row r="4">
          <cell r="A4">
            <v>2011</v>
          </cell>
          <cell r="C4">
            <v>36737.726868100006</v>
          </cell>
          <cell r="D4">
            <v>19725</v>
          </cell>
          <cell r="E4">
            <v>14310.605</v>
          </cell>
          <cell r="F4">
            <v>25345.09</v>
          </cell>
          <cell r="AS4">
            <v>2011</v>
          </cell>
        </row>
        <row r="5">
          <cell r="A5">
            <v>2012</v>
          </cell>
          <cell r="C5">
            <v>32454.202413060004</v>
          </cell>
          <cell r="D5">
            <v>14136</v>
          </cell>
          <cell r="E5">
            <v>10902.05</v>
          </cell>
          <cell r="F5">
            <v>18357.580000000002</v>
          </cell>
          <cell r="AS5">
            <v>2012</v>
          </cell>
        </row>
        <row r="6">
          <cell r="A6">
            <v>2013</v>
          </cell>
          <cell r="C6">
            <v>32020.197617160004</v>
          </cell>
          <cell r="D6">
            <v>19639.5</v>
          </cell>
          <cell r="E6">
            <v>12822.775000000001</v>
          </cell>
          <cell r="F6">
            <v>29488.814999999999</v>
          </cell>
          <cell r="AS6">
            <v>2013</v>
          </cell>
        </row>
        <row r="7">
          <cell r="A7">
            <v>2014</v>
          </cell>
          <cell r="C7">
            <v>44511.511586810004</v>
          </cell>
          <cell r="D7">
            <v>21506.5</v>
          </cell>
          <cell r="E7">
            <v>16346.75</v>
          </cell>
          <cell r="F7">
            <v>27423.949999999997</v>
          </cell>
          <cell r="AS7">
            <v>2014</v>
          </cell>
        </row>
        <row r="8">
          <cell r="A8">
            <v>2015</v>
          </cell>
          <cell r="C8">
            <v>55185.732063610005</v>
          </cell>
          <cell r="D8">
            <v>34934.5</v>
          </cell>
          <cell r="E8">
            <v>27193.78</v>
          </cell>
          <cell r="F8">
            <v>43953.675000000003</v>
          </cell>
          <cell r="AS8">
            <v>2015</v>
          </cell>
        </row>
        <row r="9">
          <cell r="A9">
            <v>2016</v>
          </cell>
          <cell r="C9">
            <v>64816.493968089999</v>
          </cell>
          <cell r="D9">
            <v>35110</v>
          </cell>
          <cell r="E9">
            <v>27244.574999999997</v>
          </cell>
          <cell r="F9">
            <v>44317.94</v>
          </cell>
          <cell r="AS9">
            <v>2016</v>
          </cell>
        </row>
        <row r="10">
          <cell r="A10">
            <v>2017</v>
          </cell>
          <cell r="C10">
            <v>60070.527773360009</v>
          </cell>
          <cell r="D10">
            <v>31341</v>
          </cell>
          <cell r="E10">
            <v>22929.739999999998</v>
          </cell>
          <cell r="F10">
            <v>41143.394999999997</v>
          </cell>
          <cell r="AS10">
            <v>2017</v>
          </cell>
        </row>
        <row r="11">
          <cell r="A11">
            <v>2018</v>
          </cell>
          <cell r="C11">
            <v>53545.138251700002</v>
          </cell>
          <cell r="D11">
            <v>19629.5</v>
          </cell>
          <cell r="E11">
            <v>14891.670000000002</v>
          </cell>
          <cell r="F11">
            <v>25430.16</v>
          </cell>
          <cell r="AS11">
            <v>2018</v>
          </cell>
        </row>
        <row r="12">
          <cell r="A12">
            <v>2019</v>
          </cell>
          <cell r="C12">
            <v>38360.010060000001</v>
          </cell>
          <cell r="D12">
            <v>16476</v>
          </cell>
          <cell r="E12">
            <v>11952.89</v>
          </cell>
          <cell r="F12">
            <v>21935.61</v>
          </cell>
          <cell r="AS12">
            <v>2019</v>
          </cell>
        </row>
        <row r="13">
          <cell r="A13">
            <v>2020</v>
          </cell>
          <cell r="C13">
            <v>30086.733046900004</v>
          </cell>
          <cell r="D13">
            <v>8042</v>
          </cell>
          <cell r="E13">
            <v>5784.93</v>
          </cell>
          <cell r="F13">
            <v>10598.45</v>
          </cell>
          <cell r="AS13">
            <v>2020</v>
          </cell>
        </row>
        <row r="14">
          <cell r="A14">
            <v>2021</v>
          </cell>
          <cell r="C14">
            <v>28774.821191300001</v>
          </cell>
          <cell r="D14">
            <v>13854</v>
          </cell>
          <cell r="E14">
            <v>9088.25</v>
          </cell>
          <cell r="F14">
            <v>19686.32</v>
          </cell>
          <cell r="AS14">
            <v>2021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topLeftCell="H1" workbookViewId="0">
      <selection activeCell="U25" sqref="U25"/>
    </sheetView>
  </sheetViews>
  <sheetFormatPr defaultRowHeight="12.75" x14ac:dyDescent="0.2"/>
  <cols>
    <col min="1" max="1" width="11.7109375" bestFit="1" customWidth="1"/>
    <col min="2" max="2" width="13.28515625" bestFit="1" customWidth="1"/>
    <col min="3" max="3" width="15" bestFit="1" customWidth="1"/>
    <col min="4" max="4" width="15" customWidth="1"/>
    <col min="17" max="17" width="15.7109375" bestFit="1" customWidth="1"/>
    <col min="30" max="30" width="10.8554687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Q1" s="2" t="s">
        <v>12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 t="s">
        <v>13</v>
      </c>
      <c r="AD1" s="2" t="s">
        <v>14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10</v>
      </c>
      <c r="AO1" t="s">
        <v>13</v>
      </c>
      <c r="AQ1" s="2" t="s">
        <v>15</v>
      </c>
      <c r="AS1" s="3" t="s">
        <v>16</v>
      </c>
      <c r="AT1" s="4" t="s">
        <v>17</v>
      </c>
    </row>
    <row r="2" spans="1:47" x14ac:dyDescent="0.2">
      <c r="A2">
        <v>2009</v>
      </c>
      <c r="B2">
        <v>2010</v>
      </c>
      <c r="C2" s="5">
        <v>32161.58414689</v>
      </c>
      <c r="D2" s="5">
        <f>AVERAGE(H2,K2)</f>
        <v>16009.5</v>
      </c>
      <c r="E2" s="5">
        <f>AVERAGE(I2,L2)</f>
        <v>11854.3</v>
      </c>
      <c r="F2" s="5">
        <f>AVERAGE(J2,M2)</f>
        <v>20728.004999999997</v>
      </c>
      <c r="H2">
        <v>16067</v>
      </c>
      <c r="I2">
        <v>11935.73</v>
      </c>
      <c r="J2">
        <v>20804.05</v>
      </c>
      <c r="K2">
        <v>15952</v>
      </c>
      <c r="L2">
        <v>11772.87</v>
      </c>
      <c r="M2">
        <v>20651.96</v>
      </c>
      <c r="Q2">
        <v>2009</v>
      </c>
      <c r="R2">
        <v>81070.58</v>
      </c>
      <c r="S2">
        <v>69453.56</v>
      </c>
      <c r="T2">
        <v>23975.362000000001</v>
      </c>
      <c r="U2">
        <v>30748.204000000002</v>
      </c>
      <c r="V2">
        <v>22444.027999999998</v>
      </c>
      <c r="W2">
        <v>12721.950999999999</v>
      </c>
      <c r="X2">
        <v>6028.6409999999996</v>
      </c>
      <c r="Y2">
        <v>3125.4832000000001</v>
      </c>
      <c r="Z2">
        <v>1161.8307</v>
      </c>
      <c r="AA2">
        <v>553.7482</v>
      </c>
      <c r="AB2">
        <v>775.81560000000002</v>
      </c>
      <c r="AD2">
        <v>2009</v>
      </c>
      <c r="AE2">
        <v>6.1999999999999998E-3</v>
      </c>
      <c r="AF2">
        <v>2.3800000000000002E-2</v>
      </c>
      <c r="AG2">
        <v>9.5399999999999999E-2</v>
      </c>
      <c r="AH2">
        <v>0.23980000000000001</v>
      </c>
      <c r="AI2">
        <v>0.3488</v>
      </c>
      <c r="AJ2">
        <v>0.45469999999999999</v>
      </c>
      <c r="AK2">
        <v>0.50260000000000005</v>
      </c>
      <c r="AL2">
        <v>0.57699999999999996</v>
      </c>
      <c r="AM2">
        <v>0.64629999999999999</v>
      </c>
      <c r="AN2">
        <v>0.75590000000000002</v>
      </c>
      <c r="AO2">
        <v>0.94</v>
      </c>
      <c r="AQ2">
        <f>SUMPRODUCT(AE2:AO2,R2:AB2)</f>
        <v>32161.58414689</v>
      </c>
      <c r="AS2">
        <v>2009</v>
      </c>
      <c r="AT2">
        <v>23634.511999999999</v>
      </c>
    </row>
    <row r="3" spans="1:47" x14ac:dyDescent="0.2">
      <c r="A3">
        <v>2010</v>
      </c>
      <c r="B3">
        <v>2011</v>
      </c>
      <c r="C3" s="5">
        <v>36038.37408637</v>
      </c>
      <c r="D3" s="5">
        <f t="shared" ref="D3:F14" si="0">AVERAGE(H3,K3)</f>
        <v>15451.5</v>
      </c>
      <c r="E3" s="5">
        <f t="shared" si="0"/>
        <v>11969.1</v>
      </c>
      <c r="F3" s="5">
        <f t="shared" si="0"/>
        <v>19653.754999999997</v>
      </c>
      <c r="H3">
        <v>17323</v>
      </c>
      <c r="I3">
        <v>13346.26</v>
      </c>
      <c r="J3">
        <v>22072.14</v>
      </c>
      <c r="K3">
        <v>13580</v>
      </c>
      <c r="L3">
        <v>10591.94</v>
      </c>
      <c r="M3">
        <v>17235.37</v>
      </c>
      <c r="Q3">
        <v>2010</v>
      </c>
      <c r="R3">
        <v>51084.32</v>
      </c>
      <c r="S3">
        <v>62345.728999999999</v>
      </c>
      <c r="T3">
        <v>39699.086000000003</v>
      </c>
      <c r="U3">
        <v>18186.715</v>
      </c>
      <c r="V3">
        <v>22455.501</v>
      </c>
      <c r="W3">
        <v>18823.088</v>
      </c>
      <c r="X3">
        <v>9509.3700000000008</v>
      </c>
      <c r="Y3">
        <v>3713.3977</v>
      </c>
      <c r="Z3">
        <v>2216.2444</v>
      </c>
      <c r="AA3">
        <v>893.85630000000003</v>
      </c>
      <c r="AB3">
        <v>688.46849999999995</v>
      </c>
      <c r="AD3">
        <v>2010</v>
      </c>
      <c r="AE3">
        <v>3.0599999999999999E-2</v>
      </c>
      <c r="AF3">
        <v>2.3199999999999998E-2</v>
      </c>
      <c r="AG3">
        <v>9.1899999999999996E-2</v>
      </c>
      <c r="AH3">
        <v>0.24879999999999999</v>
      </c>
      <c r="AI3">
        <v>0.32919999999999999</v>
      </c>
      <c r="AJ3">
        <v>0.42630000000000001</v>
      </c>
      <c r="AK3">
        <v>0.51580000000000004</v>
      </c>
      <c r="AL3">
        <v>0.56740000000000002</v>
      </c>
      <c r="AM3">
        <v>0.58540000000000003</v>
      </c>
      <c r="AN3">
        <v>0.61909999999999998</v>
      </c>
      <c r="AO3">
        <v>0.83699999999999997</v>
      </c>
      <c r="AQ3">
        <f t="shared" ref="AQ3:AQ14" si="1">SUMPRODUCT(AE3:AO3,R3:AB3)</f>
        <v>36038.37408637</v>
      </c>
      <c r="AS3">
        <v>2010</v>
      </c>
      <c r="AT3">
        <v>26295.424999999999</v>
      </c>
    </row>
    <row r="4" spans="1:47" x14ac:dyDescent="0.2">
      <c r="A4">
        <v>2011</v>
      </c>
      <c r="B4">
        <v>2012</v>
      </c>
      <c r="C4" s="5">
        <v>36737.726868100006</v>
      </c>
      <c r="D4" s="5">
        <f t="shared" si="0"/>
        <v>19725</v>
      </c>
      <c r="E4" s="5">
        <f t="shared" si="0"/>
        <v>14310.605</v>
      </c>
      <c r="F4" s="5">
        <f t="shared" si="0"/>
        <v>25345.09</v>
      </c>
      <c r="H4">
        <v>24710</v>
      </c>
      <c r="I4">
        <v>17052.36</v>
      </c>
      <c r="J4">
        <v>32442.85</v>
      </c>
      <c r="K4">
        <v>14740</v>
      </c>
      <c r="L4">
        <v>11568.85</v>
      </c>
      <c r="M4">
        <v>18247.330000000002</v>
      </c>
      <c r="Q4">
        <v>2011</v>
      </c>
      <c r="R4">
        <v>68817.05</v>
      </c>
      <c r="S4">
        <v>37731.877999999997</v>
      </c>
      <c r="T4">
        <v>29614.678</v>
      </c>
      <c r="U4">
        <v>22102.305</v>
      </c>
      <c r="V4">
        <v>14296.311</v>
      </c>
      <c r="W4">
        <v>17066.14</v>
      </c>
      <c r="X4">
        <v>16162.289000000001</v>
      </c>
      <c r="Y4">
        <v>8089.4703</v>
      </c>
      <c r="Z4">
        <v>2902.6502</v>
      </c>
      <c r="AA4">
        <v>1717.2499</v>
      </c>
      <c r="AB4">
        <v>1216.6125</v>
      </c>
      <c r="AD4">
        <v>2011</v>
      </c>
      <c r="AE4">
        <v>1.01E-2</v>
      </c>
      <c r="AF4">
        <v>2.75E-2</v>
      </c>
      <c r="AG4">
        <v>6.1100000000000002E-2</v>
      </c>
      <c r="AH4">
        <v>0.1971</v>
      </c>
      <c r="AI4">
        <v>0.3569</v>
      </c>
      <c r="AJ4">
        <v>0.43130000000000002</v>
      </c>
      <c r="AK4">
        <v>0.49740000000000001</v>
      </c>
      <c r="AL4">
        <v>0.55830000000000002</v>
      </c>
      <c r="AM4">
        <v>0.60750000000000004</v>
      </c>
      <c r="AN4">
        <v>0.64690000000000003</v>
      </c>
      <c r="AO4">
        <v>0.77800000000000002</v>
      </c>
      <c r="AQ4">
        <f t="shared" si="1"/>
        <v>36737.726868100006</v>
      </c>
      <c r="AS4">
        <v>2011</v>
      </c>
      <c r="AT4">
        <v>29283.974999999999</v>
      </c>
    </row>
    <row r="5" spans="1:47" x14ac:dyDescent="0.2">
      <c r="A5">
        <v>2012</v>
      </c>
      <c r="B5">
        <v>2013</v>
      </c>
      <c r="C5" s="5">
        <v>32454.202413060004</v>
      </c>
      <c r="D5" s="5">
        <f t="shared" si="0"/>
        <v>14136</v>
      </c>
      <c r="E5" s="5">
        <f t="shared" si="0"/>
        <v>10902.05</v>
      </c>
      <c r="F5" s="5">
        <f t="shared" si="0"/>
        <v>18357.580000000002</v>
      </c>
      <c r="H5">
        <v>17407</v>
      </c>
      <c r="I5">
        <v>13168.49</v>
      </c>
      <c r="J5">
        <v>22611.59</v>
      </c>
      <c r="K5">
        <v>10865</v>
      </c>
      <c r="L5">
        <v>8635.61</v>
      </c>
      <c r="M5">
        <v>14103.57</v>
      </c>
      <c r="Q5">
        <v>2012</v>
      </c>
      <c r="R5">
        <v>50075.33</v>
      </c>
      <c r="S5">
        <v>49176.337</v>
      </c>
      <c r="T5">
        <v>23625.007000000001</v>
      </c>
      <c r="U5">
        <v>15689.447</v>
      </c>
      <c r="V5">
        <v>16554.196</v>
      </c>
      <c r="W5">
        <v>10217.89</v>
      </c>
      <c r="X5">
        <v>12253.594999999999</v>
      </c>
      <c r="Y5">
        <v>10833.277599999999</v>
      </c>
      <c r="Z5">
        <v>5300.4567999999999</v>
      </c>
      <c r="AA5">
        <v>1511.8287</v>
      </c>
      <c r="AB5">
        <v>2087.1956</v>
      </c>
      <c r="AD5">
        <v>2012</v>
      </c>
      <c r="AE5">
        <v>7.1000000000000004E-3</v>
      </c>
      <c r="AF5">
        <v>2.2200000000000001E-2</v>
      </c>
      <c r="AG5">
        <v>4.6699999999999998E-2</v>
      </c>
      <c r="AH5">
        <v>0.1452</v>
      </c>
      <c r="AI5">
        <v>0.31900000000000001</v>
      </c>
      <c r="AJ5">
        <v>0.44219999999999998</v>
      </c>
      <c r="AK5">
        <v>0.50929999999999997</v>
      </c>
      <c r="AL5">
        <v>0.54090000000000005</v>
      </c>
      <c r="AM5">
        <v>0.5917</v>
      </c>
      <c r="AN5">
        <v>0.62780000000000002</v>
      </c>
      <c r="AO5">
        <v>0.78600000000000003</v>
      </c>
      <c r="AQ5">
        <f t="shared" si="1"/>
        <v>32454.202413060004</v>
      </c>
      <c r="AS5">
        <v>2012</v>
      </c>
      <c r="AT5">
        <v>26477.785</v>
      </c>
    </row>
    <row r="6" spans="1:47" x14ac:dyDescent="0.2">
      <c r="A6">
        <v>2013</v>
      </c>
      <c r="B6">
        <v>2014</v>
      </c>
      <c r="C6" s="5">
        <v>32020.197617160004</v>
      </c>
      <c r="D6" s="5">
        <f t="shared" si="0"/>
        <v>19639.5</v>
      </c>
      <c r="E6" s="5">
        <f t="shared" si="0"/>
        <v>12822.775000000001</v>
      </c>
      <c r="F6" s="5">
        <f t="shared" si="0"/>
        <v>29488.814999999999</v>
      </c>
      <c r="H6">
        <v>17114</v>
      </c>
      <c r="I6">
        <v>12530.61</v>
      </c>
      <c r="J6">
        <v>22891.1</v>
      </c>
      <c r="K6">
        <v>22165</v>
      </c>
      <c r="L6">
        <v>13114.94</v>
      </c>
      <c r="M6">
        <v>36086.53</v>
      </c>
      <c r="Q6">
        <v>2013</v>
      </c>
      <c r="R6">
        <v>71521.649999999994</v>
      </c>
      <c r="S6">
        <v>38159.39</v>
      </c>
      <c r="T6">
        <v>31529.488000000001</v>
      </c>
      <c r="U6">
        <v>14547.880999999999</v>
      </c>
      <c r="V6">
        <v>9446.7929999999997</v>
      </c>
      <c r="W6">
        <v>14559.337</v>
      </c>
      <c r="X6">
        <v>6588.817</v>
      </c>
      <c r="Y6">
        <v>7412.2833000000001</v>
      </c>
      <c r="Z6">
        <v>6391.8861999999999</v>
      </c>
      <c r="AA6">
        <v>3357.4099000000001</v>
      </c>
      <c r="AB6">
        <v>1698.9267</v>
      </c>
      <c r="AD6">
        <v>2013</v>
      </c>
      <c r="AE6">
        <v>2.58E-2</v>
      </c>
      <c r="AF6">
        <v>4.0800000000000003E-2</v>
      </c>
      <c r="AG6">
        <v>8.1199999999999994E-2</v>
      </c>
      <c r="AH6">
        <v>0.17050000000000001</v>
      </c>
      <c r="AI6">
        <v>0.33660000000000001</v>
      </c>
      <c r="AJ6">
        <v>0.40570000000000001</v>
      </c>
      <c r="AK6">
        <v>0.50700000000000001</v>
      </c>
      <c r="AL6">
        <v>0.55310000000000004</v>
      </c>
      <c r="AM6">
        <v>0.57640000000000002</v>
      </c>
      <c r="AN6">
        <v>0.61050000000000004</v>
      </c>
      <c r="AO6">
        <v>0.77500000000000002</v>
      </c>
      <c r="AQ6">
        <f t="shared" si="1"/>
        <v>32020.197617160004</v>
      </c>
      <c r="AS6">
        <v>2013</v>
      </c>
      <c r="AT6">
        <v>23843.769</v>
      </c>
    </row>
    <row r="7" spans="1:47" x14ac:dyDescent="0.2">
      <c r="A7">
        <v>2014</v>
      </c>
      <c r="B7">
        <v>2015</v>
      </c>
      <c r="C7" s="5">
        <v>44511.511586810004</v>
      </c>
      <c r="D7" s="5">
        <f t="shared" si="0"/>
        <v>21506.5</v>
      </c>
      <c r="E7" s="5">
        <f t="shared" si="0"/>
        <v>16346.75</v>
      </c>
      <c r="F7" s="5">
        <f t="shared" si="0"/>
        <v>27423.949999999997</v>
      </c>
      <c r="H7">
        <v>24042</v>
      </c>
      <c r="I7">
        <v>17802.54</v>
      </c>
      <c r="J7">
        <v>31175.48</v>
      </c>
      <c r="K7">
        <v>18971</v>
      </c>
      <c r="L7">
        <v>14890.96</v>
      </c>
      <c r="M7">
        <v>23672.42</v>
      </c>
      <c r="Q7">
        <v>2014</v>
      </c>
      <c r="R7">
        <v>108274.05</v>
      </c>
      <c r="S7">
        <v>59741.796000000002</v>
      </c>
      <c r="T7">
        <v>30543.526000000002</v>
      </c>
      <c r="U7">
        <v>22821.210999999999</v>
      </c>
      <c r="V7">
        <v>11566.688</v>
      </c>
      <c r="W7">
        <v>7211.2950000000001</v>
      </c>
      <c r="X7">
        <v>12470.162</v>
      </c>
      <c r="Y7">
        <v>4606.9775</v>
      </c>
      <c r="Z7">
        <v>4816.3163000000004</v>
      </c>
      <c r="AA7">
        <v>4102.4345999999996</v>
      </c>
      <c r="AB7">
        <v>4095.5048999999999</v>
      </c>
      <c r="AD7">
        <v>2014</v>
      </c>
      <c r="AE7">
        <v>2.1100000000000001E-2</v>
      </c>
      <c r="AF7">
        <v>7.4999999999999997E-2</v>
      </c>
      <c r="AG7">
        <v>0.16209999999999999</v>
      </c>
      <c r="AH7">
        <v>0.27860000000000001</v>
      </c>
      <c r="AI7">
        <v>0.40579999999999999</v>
      </c>
      <c r="AJ7">
        <v>0.4894</v>
      </c>
      <c r="AK7">
        <v>0.51249999999999996</v>
      </c>
      <c r="AL7">
        <v>0.6038</v>
      </c>
      <c r="AM7">
        <v>0.62749999999999995</v>
      </c>
      <c r="AN7">
        <v>0.67559999999999998</v>
      </c>
      <c r="AO7">
        <v>0.79300000000000004</v>
      </c>
      <c r="AQ7">
        <f t="shared" si="1"/>
        <v>44511.511586810004</v>
      </c>
      <c r="AS7">
        <v>2014</v>
      </c>
      <c r="AT7">
        <v>30474.111000000001</v>
      </c>
    </row>
    <row r="8" spans="1:47" x14ac:dyDescent="0.2">
      <c r="A8">
        <v>2015</v>
      </c>
      <c r="B8">
        <v>2016</v>
      </c>
      <c r="C8" s="5">
        <v>55185.732063610005</v>
      </c>
      <c r="D8" s="5">
        <f t="shared" si="0"/>
        <v>34934.5</v>
      </c>
      <c r="E8" s="5">
        <f t="shared" si="0"/>
        <v>27193.78</v>
      </c>
      <c r="F8" s="5">
        <f t="shared" si="0"/>
        <v>43953.675000000003</v>
      </c>
      <c r="H8">
        <v>38991</v>
      </c>
      <c r="I8">
        <v>29508.02</v>
      </c>
      <c r="J8">
        <v>51483.77</v>
      </c>
      <c r="K8">
        <v>30878</v>
      </c>
      <c r="L8">
        <v>24879.54</v>
      </c>
      <c r="M8">
        <v>36423.58</v>
      </c>
      <c r="Q8">
        <v>2015</v>
      </c>
      <c r="R8">
        <v>29879.16</v>
      </c>
      <c r="S8">
        <v>125691.91099999999</v>
      </c>
      <c r="T8">
        <v>52864.788</v>
      </c>
      <c r="U8">
        <v>24364.138999999999</v>
      </c>
      <c r="V8">
        <v>15677.239</v>
      </c>
      <c r="W8">
        <v>7963.5370000000003</v>
      </c>
      <c r="X8">
        <v>5773.7669999999998</v>
      </c>
      <c r="Y8">
        <v>8790.1028999999999</v>
      </c>
      <c r="Z8">
        <v>3258.6192000000001</v>
      </c>
      <c r="AA8">
        <v>3048.0336000000002</v>
      </c>
      <c r="AB8">
        <v>3948.7552999999998</v>
      </c>
      <c r="AD8">
        <v>2015</v>
      </c>
      <c r="AE8">
        <v>1.23E-2</v>
      </c>
      <c r="AF8">
        <v>7.1999999999999995E-2</v>
      </c>
      <c r="AG8">
        <v>0.19270000000000001</v>
      </c>
      <c r="AH8">
        <v>0.33829999999999999</v>
      </c>
      <c r="AI8">
        <v>0.44130000000000003</v>
      </c>
      <c r="AJ8">
        <v>0.52039999999999997</v>
      </c>
      <c r="AK8">
        <v>0.57699999999999996</v>
      </c>
      <c r="AL8">
        <v>0.59730000000000005</v>
      </c>
      <c r="AM8">
        <v>0.7167</v>
      </c>
      <c r="AN8">
        <v>0.69850000000000001</v>
      </c>
      <c r="AO8">
        <v>0.81799999999999995</v>
      </c>
      <c r="AQ8">
        <f t="shared" si="1"/>
        <v>55185.732063610005</v>
      </c>
      <c r="AS8">
        <v>2015</v>
      </c>
      <c r="AT8">
        <v>35146.205999999998</v>
      </c>
    </row>
    <row r="9" spans="1:47" x14ac:dyDescent="0.2">
      <c r="A9">
        <v>2016</v>
      </c>
      <c r="B9">
        <v>2017</v>
      </c>
      <c r="C9" s="5">
        <v>64816.493968089999</v>
      </c>
      <c r="D9" s="5">
        <f t="shared" si="0"/>
        <v>35110</v>
      </c>
      <c r="E9" s="5">
        <f t="shared" si="0"/>
        <v>27244.574999999997</v>
      </c>
      <c r="F9" s="5">
        <f t="shared" si="0"/>
        <v>44317.94</v>
      </c>
      <c r="H9">
        <v>43000</v>
      </c>
      <c r="I9">
        <v>32992.239999999998</v>
      </c>
      <c r="J9">
        <v>54736.74</v>
      </c>
      <c r="K9">
        <v>27220</v>
      </c>
      <c r="L9">
        <v>21496.91</v>
      </c>
      <c r="M9">
        <v>33899.14</v>
      </c>
      <c r="Q9">
        <v>2016</v>
      </c>
      <c r="R9">
        <v>54798.74</v>
      </c>
      <c r="S9">
        <v>27025.887999999999</v>
      </c>
      <c r="T9">
        <v>101655.973</v>
      </c>
      <c r="U9">
        <v>34622.794000000002</v>
      </c>
      <c r="V9">
        <v>16809.516</v>
      </c>
      <c r="W9">
        <v>10688.380999999999</v>
      </c>
      <c r="X9">
        <v>5012.3950000000004</v>
      </c>
      <c r="Y9">
        <v>4317.1904000000004</v>
      </c>
      <c r="Z9">
        <v>6048.9573</v>
      </c>
      <c r="AA9">
        <v>2549.0030000000002</v>
      </c>
      <c r="AB9">
        <v>5795.2205000000004</v>
      </c>
      <c r="AD9">
        <v>2016</v>
      </c>
      <c r="AE9">
        <v>2.1899999999999999E-2</v>
      </c>
      <c r="AF9">
        <v>5.9499999999999997E-2</v>
      </c>
      <c r="AG9">
        <v>0.18310000000000001</v>
      </c>
      <c r="AH9">
        <v>0.34770000000000001</v>
      </c>
      <c r="AI9">
        <v>0.47210000000000002</v>
      </c>
      <c r="AJ9">
        <v>0.55830000000000002</v>
      </c>
      <c r="AK9">
        <v>0.62570000000000003</v>
      </c>
      <c r="AL9">
        <v>0.6704</v>
      </c>
      <c r="AM9">
        <v>0.69210000000000005</v>
      </c>
      <c r="AN9">
        <v>0.82469999999999999</v>
      </c>
      <c r="AO9">
        <v>0.88600000000000001</v>
      </c>
      <c r="AQ9">
        <f t="shared" si="1"/>
        <v>64816.493968089999</v>
      </c>
      <c r="AS9">
        <v>2016</v>
      </c>
      <c r="AT9">
        <v>43867.332999999999</v>
      </c>
    </row>
    <row r="10" spans="1:47" x14ac:dyDescent="0.2">
      <c r="A10">
        <v>2017</v>
      </c>
      <c r="B10">
        <v>2018</v>
      </c>
      <c r="C10" s="5">
        <v>60070.527773360009</v>
      </c>
      <c r="D10" s="5">
        <f t="shared" si="0"/>
        <v>31341</v>
      </c>
      <c r="E10" s="5">
        <f t="shared" si="0"/>
        <v>22929.739999999998</v>
      </c>
      <c r="F10" s="5">
        <f t="shared" si="0"/>
        <v>41143.394999999997</v>
      </c>
      <c r="H10">
        <v>37534</v>
      </c>
      <c r="I10">
        <v>25681.62</v>
      </c>
      <c r="J10">
        <v>50611.38</v>
      </c>
      <c r="K10">
        <v>25148</v>
      </c>
      <c r="L10">
        <v>20177.86</v>
      </c>
      <c r="M10">
        <v>31675.41</v>
      </c>
      <c r="Q10">
        <v>2017</v>
      </c>
      <c r="R10">
        <v>15927.28</v>
      </c>
      <c r="S10">
        <v>33374.902999999998</v>
      </c>
      <c r="T10">
        <v>16714.460999999999</v>
      </c>
      <c r="U10">
        <v>59741.046999999999</v>
      </c>
      <c r="V10">
        <v>23605.399000000001</v>
      </c>
      <c r="W10">
        <v>12070.286</v>
      </c>
      <c r="X10">
        <v>8032.0439999999999</v>
      </c>
      <c r="Y10">
        <v>3753.1075999999998</v>
      </c>
      <c r="Z10">
        <v>2793.3000999999999</v>
      </c>
      <c r="AA10">
        <v>4099.0695999999998</v>
      </c>
      <c r="AB10">
        <v>5330.3406000000004</v>
      </c>
      <c r="AD10">
        <v>2017</v>
      </c>
      <c r="AE10">
        <v>8.0999999999999996E-3</v>
      </c>
      <c r="AF10">
        <v>5.91E-2</v>
      </c>
      <c r="AG10">
        <v>0.17130000000000001</v>
      </c>
      <c r="AH10">
        <v>0.309</v>
      </c>
      <c r="AI10">
        <v>0.4612</v>
      </c>
      <c r="AJ10">
        <v>0.56659999999999999</v>
      </c>
      <c r="AK10">
        <v>0.65359999999999996</v>
      </c>
      <c r="AL10">
        <v>0.7288</v>
      </c>
      <c r="AM10">
        <v>0.78039999999999998</v>
      </c>
      <c r="AN10">
        <v>0.8004</v>
      </c>
      <c r="AO10">
        <v>1.0269999999999999</v>
      </c>
      <c r="AQ10">
        <f t="shared" si="1"/>
        <v>60070.527773360009</v>
      </c>
      <c r="AS10">
        <v>2017</v>
      </c>
      <c r="AT10">
        <v>46479.201999999997</v>
      </c>
    </row>
    <row r="11" spans="1:47" x14ac:dyDescent="0.2">
      <c r="A11">
        <v>2018</v>
      </c>
      <c r="B11">
        <v>2019</v>
      </c>
      <c r="C11" s="5">
        <v>53545.138251700002</v>
      </c>
      <c r="D11" s="5">
        <f t="shared" si="0"/>
        <v>19629.5</v>
      </c>
      <c r="E11" s="5">
        <f t="shared" si="0"/>
        <v>14891.670000000002</v>
      </c>
      <c r="F11" s="5">
        <f t="shared" si="0"/>
        <v>25430.16</v>
      </c>
      <c r="H11">
        <v>27818</v>
      </c>
      <c r="I11">
        <v>21231.24</v>
      </c>
      <c r="J11">
        <v>36022.25</v>
      </c>
      <c r="K11">
        <v>11441</v>
      </c>
      <c r="L11">
        <v>8552.1</v>
      </c>
      <c r="M11">
        <v>14838.07</v>
      </c>
      <c r="Q11">
        <v>2018</v>
      </c>
      <c r="R11">
        <v>65028.160000000003</v>
      </c>
      <c r="S11">
        <v>9995.9549999999999</v>
      </c>
      <c r="T11">
        <v>19138.255000000001</v>
      </c>
      <c r="U11">
        <v>10689.369000000001</v>
      </c>
      <c r="V11">
        <v>37451.175999999999</v>
      </c>
      <c r="W11">
        <v>15757.499</v>
      </c>
      <c r="X11">
        <v>8034.634</v>
      </c>
      <c r="Y11">
        <v>4936.7299000000003</v>
      </c>
      <c r="Z11">
        <v>2809.4050999999999</v>
      </c>
      <c r="AA11">
        <v>2175.5261999999998</v>
      </c>
      <c r="AB11">
        <v>7750.1580999999996</v>
      </c>
      <c r="AD11">
        <v>2018</v>
      </c>
      <c r="AE11">
        <v>2.63E-2</v>
      </c>
      <c r="AF11">
        <v>4.4499999999999998E-2</v>
      </c>
      <c r="AG11">
        <v>0.14099999999999999</v>
      </c>
      <c r="AH11">
        <v>0.30449999999999999</v>
      </c>
      <c r="AI11">
        <v>0.4536</v>
      </c>
      <c r="AJ11">
        <v>0.57310000000000005</v>
      </c>
      <c r="AK11">
        <v>0.621</v>
      </c>
      <c r="AL11">
        <v>0.72409999999999997</v>
      </c>
      <c r="AM11">
        <v>0.74550000000000005</v>
      </c>
      <c r="AN11">
        <v>0.79530000000000001</v>
      </c>
      <c r="AO11">
        <v>0.90700000000000003</v>
      </c>
      <c r="AQ11">
        <f t="shared" si="1"/>
        <v>53545.138251700002</v>
      </c>
      <c r="AS11">
        <v>2018</v>
      </c>
      <c r="AT11">
        <v>43084.747000000003</v>
      </c>
    </row>
    <row r="12" spans="1:47" x14ac:dyDescent="0.2">
      <c r="A12">
        <v>2019</v>
      </c>
      <c r="B12">
        <v>2020</v>
      </c>
      <c r="C12" s="5">
        <v>38360.010060000001</v>
      </c>
      <c r="D12" s="5">
        <f t="shared" si="0"/>
        <v>16476</v>
      </c>
      <c r="E12" s="5">
        <f t="shared" si="0"/>
        <v>11952.89</v>
      </c>
      <c r="F12" s="5">
        <f t="shared" si="0"/>
        <v>21935.61</v>
      </c>
      <c r="H12">
        <v>16476</v>
      </c>
      <c r="I12">
        <v>11952.89</v>
      </c>
      <c r="J12">
        <v>21935.61</v>
      </c>
      <c r="K12" t="s">
        <v>18</v>
      </c>
      <c r="L12" t="s">
        <v>18</v>
      </c>
      <c r="M12" t="s">
        <v>18</v>
      </c>
      <c r="Q12">
        <v>2019</v>
      </c>
      <c r="R12">
        <v>43526.58</v>
      </c>
      <c r="S12">
        <v>46985.222999999998</v>
      </c>
      <c r="T12">
        <v>7755.143</v>
      </c>
      <c r="U12">
        <v>13159.141</v>
      </c>
      <c r="V12">
        <v>8226.8469999999998</v>
      </c>
      <c r="W12">
        <v>18799.588</v>
      </c>
      <c r="X12">
        <v>8428.0930000000008</v>
      </c>
      <c r="Y12">
        <v>4573.5825000000004</v>
      </c>
      <c r="Z12">
        <v>2143.2568000000001</v>
      </c>
      <c r="AA12">
        <v>1380.4821999999999</v>
      </c>
      <c r="AB12">
        <v>4397.3294999999998</v>
      </c>
      <c r="AD12">
        <v>2019</v>
      </c>
      <c r="AE12">
        <v>2.1999999999999999E-2</v>
      </c>
      <c r="AF12">
        <v>6.9000000000000006E-2</v>
      </c>
      <c r="AG12">
        <v>0.14699999999999999</v>
      </c>
      <c r="AH12">
        <v>0.26400000000000001</v>
      </c>
      <c r="AI12">
        <v>0.45600000000000002</v>
      </c>
      <c r="AJ12">
        <v>0.55100000000000005</v>
      </c>
      <c r="AK12">
        <v>0.64600000000000002</v>
      </c>
      <c r="AL12">
        <v>0.67800000000000005</v>
      </c>
      <c r="AM12">
        <v>0.76400000000000001</v>
      </c>
      <c r="AN12">
        <v>0.754</v>
      </c>
      <c r="AO12">
        <v>0.95799999999999996</v>
      </c>
      <c r="AQ12">
        <f t="shared" si="1"/>
        <v>38360.010060000001</v>
      </c>
      <c r="AS12">
        <v>2019</v>
      </c>
      <c r="AT12">
        <v>29540.205000000002</v>
      </c>
    </row>
    <row r="13" spans="1:47" x14ac:dyDescent="0.2">
      <c r="A13">
        <v>2020</v>
      </c>
      <c r="B13">
        <v>2021</v>
      </c>
      <c r="C13" s="5">
        <v>30086.733046900004</v>
      </c>
      <c r="D13" s="5">
        <f t="shared" si="0"/>
        <v>8042</v>
      </c>
      <c r="E13" s="5">
        <f t="shared" si="0"/>
        <v>5784.93</v>
      </c>
      <c r="F13" s="5">
        <f t="shared" si="0"/>
        <v>10598.45</v>
      </c>
      <c r="H13" t="s">
        <v>18</v>
      </c>
      <c r="I13" t="s">
        <v>18</v>
      </c>
      <c r="J13" t="s">
        <v>18</v>
      </c>
      <c r="K13">
        <v>8042</v>
      </c>
      <c r="L13">
        <v>5784.93</v>
      </c>
      <c r="M13">
        <v>10598.45</v>
      </c>
      <c r="Q13">
        <v>2020</v>
      </c>
      <c r="R13">
        <v>60998.95</v>
      </c>
      <c r="S13">
        <v>36005.377</v>
      </c>
      <c r="T13">
        <v>23356.267</v>
      </c>
      <c r="U13">
        <v>6761.2309999999998</v>
      </c>
      <c r="V13">
        <v>8557.393</v>
      </c>
      <c r="W13">
        <v>7372.6779999999999</v>
      </c>
      <c r="X13">
        <v>10011.263999999999</v>
      </c>
      <c r="Y13">
        <v>4645.8963999999996</v>
      </c>
      <c r="Z13">
        <v>2637.3225000000002</v>
      </c>
      <c r="AA13">
        <v>1062.2123999999999</v>
      </c>
      <c r="AB13">
        <v>2691.8146999999999</v>
      </c>
      <c r="AD13">
        <v>2020</v>
      </c>
      <c r="AE13">
        <v>1.4999999999999999E-2</v>
      </c>
      <c r="AF13">
        <v>6.6000000000000003E-2</v>
      </c>
      <c r="AG13">
        <v>0.14899999999999999</v>
      </c>
      <c r="AH13">
        <v>0.27</v>
      </c>
      <c r="AI13">
        <v>0.40200000000000002</v>
      </c>
      <c r="AJ13">
        <v>0.53200000000000003</v>
      </c>
      <c r="AK13">
        <v>0.58599999999999997</v>
      </c>
      <c r="AL13">
        <v>0.66300000000000003</v>
      </c>
      <c r="AM13">
        <v>0.77</v>
      </c>
      <c r="AN13">
        <v>0.748</v>
      </c>
      <c r="AO13">
        <v>0.875</v>
      </c>
      <c r="AQ13">
        <f t="shared" si="1"/>
        <v>30086.733046900004</v>
      </c>
      <c r="AS13">
        <v>2020</v>
      </c>
      <c r="AT13">
        <v>22123.544000000002</v>
      </c>
    </row>
    <row r="14" spans="1:47" x14ac:dyDescent="0.2">
      <c r="A14">
        <v>2021</v>
      </c>
      <c r="B14">
        <v>2022</v>
      </c>
      <c r="C14" s="5">
        <v>28774.821191300001</v>
      </c>
      <c r="D14" s="5">
        <f t="shared" si="0"/>
        <v>13854</v>
      </c>
      <c r="E14" s="5">
        <f t="shared" si="0"/>
        <v>9088.25</v>
      </c>
      <c r="F14" s="5">
        <f t="shared" si="0"/>
        <v>19686.32</v>
      </c>
      <c r="H14">
        <v>14410</v>
      </c>
      <c r="I14">
        <v>9740.11</v>
      </c>
      <c r="J14">
        <v>20554.57</v>
      </c>
      <c r="K14">
        <v>13298</v>
      </c>
      <c r="L14">
        <v>8436.39</v>
      </c>
      <c r="M14">
        <v>18818.07</v>
      </c>
      <c r="Q14">
        <v>2021</v>
      </c>
      <c r="R14">
        <v>79235</v>
      </c>
      <c r="S14">
        <v>48428.436000000002</v>
      </c>
      <c r="T14">
        <v>22498.758000000002</v>
      </c>
      <c r="U14">
        <v>17116.547999999999</v>
      </c>
      <c r="V14">
        <v>4376.9520000000002</v>
      </c>
      <c r="W14">
        <v>5992.0230000000001</v>
      </c>
      <c r="X14">
        <v>4584.0360000000001</v>
      </c>
      <c r="Y14">
        <v>6028.8328000000001</v>
      </c>
      <c r="Z14">
        <v>2639.8272000000002</v>
      </c>
      <c r="AA14">
        <v>1715.0410999999999</v>
      </c>
      <c r="AB14">
        <v>1471.8510000000001</v>
      </c>
      <c r="AD14">
        <v>2021</v>
      </c>
      <c r="AE14">
        <v>2.8000000000000001E-2</v>
      </c>
      <c r="AF14">
        <v>5.8999999999999997E-2</v>
      </c>
      <c r="AG14">
        <v>0.16300000000000001</v>
      </c>
      <c r="AH14">
        <v>0.27200000000000002</v>
      </c>
      <c r="AI14">
        <v>0.41599999999999998</v>
      </c>
      <c r="AJ14">
        <v>0.505</v>
      </c>
      <c r="AK14">
        <v>0.56399999999999995</v>
      </c>
      <c r="AL14">
        <v>0.61</v>
      </c>
      <c r="AM14">
        <v>0.64700000000000002</v>
      </c>
      <c r="AN14">
        <v>0.73899999999999999</v>
      </c>
      <c r="AO14">
        <v>0.877</v>
      </c>
      <c r="AQ14">
        <f>SUMPRODUCT(AE14:AO14,R14:AB14)</f>
        <v>28774.821191300001</v>
      </c>
      <c r="AS14">
        <v>2021</v>
      </c>
      <c r="AT14">
        <v>18809.093000000001</v>
      </c>
      <c r="AU14" t="s">
        <v>19</v>
      </c>
    </row>
    <row r="16" spans="1:47" x14ac:dyDescent="0.2">
      <c r="Q16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 Efficiency Vs WHAM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Larry.Alade</dc:creator>
  <cp:lastModifiedBy>Larry.Alade</cp:lastModifiedBy>
  <dcterms:created xsi:type="dcterms:W3CDTF">2022-09-21T14:54:40Z</dcterms:created>
  <dcterms:modified xsi:type="dcterms:W3CDTF">2022-09-21T14:55:21Z</dcterms:modified>
</cp:coreProperties>
</file>