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esktop\"/>
    </mc:Choice>
  </mc:AlternateContent>
  <xr:revisionPtr revIDLastSave="0" documentId="13_ncr:1_{FEB5531F-85AD-41B8-880D-B458A02E149A}"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chart.v1.0" hidden="1">Sheet1!$X$2:$X$111</definedName>
  </definedNames>
  <calcPr calcId="191029"/>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2" i="1"/>
  <c r="G113" i="1"/>
  <c r="H113" i="1"/>
  <c r="J113" i="1"/>
  <c r="G114" i="1"/>
  <c r="H114" i="1"/>
  <c r="J114" i="1"/>
  <c r="F114" i="1"/>
  <c r="F11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2" i="1"/>
  <c r="J2" i="1" s="1"/>
  <c r="V3" i="1"/>
  <c r="W3" i="1"/>
  <c r="V4" i="1"/>
  <c r="W4" i="1"/>
  <c r="V5" i="1"/>
  <c r="W5" i="1"/>
  <c r="V6" i="1"/>
  <c r="W6" i="1"/>
  <c r="V7" i="1"/>
  <c r="W7" i="1"/>
  <c r="V8" i="1"/>
  <c r="W8" i="1"/>
  <c r="V9" i="1"/>
  <c r="W9" i="1"/>
  <c r="V10" i="1"/>
  <c r="W10" i="1"/>
  <c r="V11" i="1"/>
  <c r="W11" i="1"/>
  <c r="V12" i="1"/>
  <c r="W12" i="1"/>
  <c r="V13" i="1"/>
  <c r="W13" i="1"/>
  <c r="V14" i="1"/>
  <c r="W14" i="1"/>
  <c r="V15" i="1"/>
  <c r="W15" i="1"/>
  <c r="V16" i="1"/>
  <c r="W16" i="1"/>
  <c r="V17" i="1"/>
  <c r="W17" i="1"/>
  <c r="V18" i="1"/>
  <c r="W18" i="1"/>
  <c r="X18" i="1"/>
  <c r="V19" i="1"/>
  <c r="W19" i="1"/>
  <c r="V20" i="1"/>
  <c r="W20" i="1"/>
  <c r="V21" i="1"/>
  <c r="W21" i="1"/>
  <c r="V22" i="1"/>
  <c r="W22" i="1"/>
  <c r="V23" i="1"/>
  <c r="W23" i="1"/>
  <c r="V24" i="1"/>
  <c r="W24" i="1"/>
  <c r="V25" i="1"/>
  <c r="W25" i="1"/>
  <c r="V26" i="1"/>
  <c r="W26" i="1"/>
  <c r="V27" i="1"/>
  <c r="W27" i="1"/>
  <c r="V28" i="1"/>
  <c r="W28" i="1"/>
  <c r="X28" i="1"/>
  <c r="V29" i="1"/>
  <c r="W29" i="1"/>
  <c r="V30" i="1"/>
  <c r="W30" i="1"/>
  <c r="V31" i="1"/>
  <c r="W31" i="1"/>
  <c r="V32" i="1"/>
  <c r="W32" i="1"/>
  <c r="V33" i="1"/>
  <c r="W33" i="1"/>
  <c r="V34" i="1"/>
  <c r="W34" i="1"/>
  <c r="V35" i="1"/>
  <c r="W35" i="1"/>
  <c r="X35" i="1" s="1"/>
  <c r="V36" i="1"/>
  <c r="W36" i="1"/>
  <c r="V37" i="1"/>
  <c r="W37" i="1"/>
  <c r="V38" i="1"/>
  <c r="W38" i="1"/>
  <c r="V39" i="1"/>
  <c r="W39" i="1"/>
  <c r="V40" i="1"/>
  <c r="W40" i="1"/>
  <c r="X40" i="1" s="1"/>
  <c r="V41" i="1"/>
  <c r="W41" i="1"/>
  <c r="V42" i="1"/>
  <c r="W42" i="1"/>
  <c r="V43" i="1"/>
  <c r="W43" i="1"/>
  <c r="V44" i="1"/>
  <c r="W44" i="1"/>
  <c r="V45" i="1"/>
  <c r="W45" i="1"/>
  <c r="V46" i="1"/>
  <c r="W46" i="1"/>
  <c r="V47" i="1"/>
  <c r="W47" i="1"/>
  <c r="V48" i="1"/>
  <c r="W48" i="1"/>
  <c r="V49" i="1"/>
  <c r="W49" i="1"/>
  <c r="V50" i="1"/>
  <c r="W50" i="1"/>
  <c r="V51" i="1"/>
  <c r="W51" i="1"/>
  <c r="V52" i="1"/>
  <c r="W52" i="1"/>
  <c r="V53" i="1"/>
  <c r="V54" i="1"/>
  <c r="W54" i="1"/>
  <c r="V55" i="1"/>
  <c r="W55" i="1"/>
  <c r="V56" i="1"/>
  <c r="X56" i="1" s="1"/>
  <c r="W56" i="1"/>
  <c r="V57" i="1"/>
  <c r="W57" i="1"/>
  <c r="X57" i="1"/>
  <c r="V58" i="1"/>
  <c r="W58" i="1"/>
  <c r="V59" i="1"/>
  <c r="W59" i="1"/>
  <c r="V60" i="1"/>
  <c r="W60" i="1"/>
  <c r="X60" i="1" s="1"/>
  <c r="V61" i="1"/>
  <c r="W61" i="1"/>
  <c r="V62" i="1"/>
  <c r="W62" i="1"/>
  <c r="V63" i="1"/>
  <c r="W63" i="1"/>
  <c r="V64" i="1"/>
  <c r="W64" i="1"/>
  <c r="V65" i="1"/>
  <c r="W65" i="1"/>
  <c r="X65" i="1" s="1"/>
  <c r="V66" i="1"/>
  <c r="W66" i="1"/>
  <c r="V67" i="1"/>
  <c r="W67" i="1"/>
  <c r="V68" i="1"/>
  <c r="W68" i="1"/>
  <c r="V69" i="1"/>
  <c r="W69" i="1"/>
  <c r="V70" i="1"/>
  <c r="W70" i="1"/>
  <c r="V71" i="1"/>
  <c r="W71" i="1"/>
  <c r="X71" i="1"/>
  <c r="V72" i="1"/>
  <c r="W72" i="1"/>
  <c r="X72" i="1" s="1"/>
  <c r="V73" i="1"/>
  <c r="W73" i="1"/>
  <c r="V74" i="1"/>
  <c r="W74" i="1"/>
  <c r="V75" i="1"/>
  <c r="W75" i="1"/>
  <c r="V76" i="1"/>
  <c r="W76" i="1"/>
  <c r="X76" i="1"/>
  <c r="V77" i="1"/>
  <c r="W77" i="1"/>
  <c r="X77" i="1" s="1"/>
  <c r="V78" i="1"/>
  <c r="W78" i="1"/>
  <c r="V79" i="1"/>
  <c r="W79" i="1"/>
  <c r="V80" i="1"/>
  <c r="W80" i="1"/>
  <c r="V81" i="1"/>
  <c r="W81" i="1"/>
  <c r="V82" i="1"/>
  <c r="W82" i="1"/>
  <c r="X82" i="1"/>
  <c r="V83" i="1"/>
  <c r="W83" i="1"/>
  <c r="V84" i="1"/>
  <c r="W84" i="1"/>
  <c r="V85" i="1"/>
  <c r="W85" i="1"/>
  <c r="X85" i="1"/>
  <c r="V86" i="1"/>
  <c r="W86" i="1"/>
  <c r="V87" i="1"/>
  <c r="W87" i="1"/>
  <c r="V88" i="1"/>
  <c r="W88" i="1"/>
  <c r="V89" i="1"/>
  <c r="W89" i="1"/>
  <c r="V90" i="1"/>
  <c r="W90" i="1"/>
  <c r="X90" i="1" s="1"/>
  <c r="V91" i="1"/>
  <c r="W91" i="1"/>
  <c r="V92" i="1"/>
  <c r="W92" i="1"/>
  <c r="V93" i="1"/>
  <c r="W93" i="1"/>
  <c r="V94" i="1"/>
  <c r="W94" i="1"/>
  <c r="V95" i="1"/>
  <c r="W95" i="1"/>
  <c r="V96" i="1"/>
  <c r="W96" i="1"/>
  <c r="V97" i="1"/>
  <c r="W97" i="1"/>
  <c r="V98" i="1"/>
  <c r="W98" i="1"/>
  <c r="V99" i="1"/>
  <c r="W99" i="1"/>
  <c r="V100" i="1"/>
  <c r="W100" i="1"/>
  <c r="V101" i="1"/>
  <c r="W101" i="1"/>
  <c r="V102" i="1"/>
  <c r="W102" i="1"/>
  <c r="V103" i="1"/>
  <c r="W103" i="1"/>
  <c r="V104" i="1"/>
  <c r="W104" i="1"/>
  <c r="V105" i="1"/>
  <c r="W105" i="1"/>
  <c r="V106" i="1"/>
  <c r="W106" i="1"/>
  <c r="V107" i="1"/>
  <c r="W107" i="1"/>
  <c r="V108" i="1"/>
  <c r="W108" i="1"/>
  <c r="V109" i="1"/>
  <c r="W109" i="1"/>
  <c r="V110" i="1"/>
  <c r="W110" i="1"/>
  <c r="V111" i="1"/>
  <c r="W111" i="1"/>
  <c r="W2" i="1"/>
  <c r="V2" i="1"/>
  <c r="X2" i="1" s="1"/>
  <c r="X107" i="1" l="1"/>
  <c r="X39" i="1"/>
  <c r="X10" i="1"/>
  <c r="X73" i="1"/>
  <c r="X20" i="1"/>
  <c r="X15" i="1"/>
  <c r="X41" i="1"/>
  <c r="X86" i="1"/>
  <c r="X75" i="1"/>
  <c r="X91" i="1"/>
  <c r="X5" i="1"/>
  <c r="X19" i="1"/>
  <c r="X59" i="1"/>
  <c r="X30" i="1"/>
  <c r="X101" i="1"/>
  <c r="X95" i="1"/>
  <c r="X38" i="1"/>
  <c r="X24" i="1"/>
  <c r="X29" i="1"/>
  <c r="X45" i="1"/>
  <c r="X34" i="1"/>
  <c r="X83" i="1"/>
  <c r="X67" i="1"/>
  <c r="X99" i="1"/>
  <c r="X93" i="1"/>
  <c r="X70" i="1"/>
  <c r="X64" i="1"/>
  <c r="X104" i="1"/>
  <c r="X12" i="1"/>
  <c r="X32" i="1"/>
  <c r="X6" i="1"/>
  <c r="X11" i="1"/>
  <c r="X25" i="1"/>
  <c r="X27" i="1"/>
  <c r="X47" i="1"/>
  <c r="X21" i="1"/>
  <c r="X84" i="1"/>
  <c r="X52" i="1"/>
  <c r="X68" i="1"/>
  <c r="X108" i="1"/>
  <c r="X66" i="1"/>
  <c r="X49" i="1"/>
  <c r="X9" i="1"/>
  <c r="X43" i="1"/>
  <c r="X58" i="1"/>
  <c r="X37" i="1"/>
  <c r="X50" i="1"/>
  <c r="X55" i="1"/>
  <c r="X63" i="1"/>
  <c r="X62" i="1"/>
  <c r="X46" i="1"/>
  <c r="X31" i="1"/>
  <c r="X17" i="1"/>
  <c r="X109" i="1"/>
  <c r="X106" i="1"/>
  <c r="X81" i="1"/>
  <c r="X78" i="1"/>
  <c r="X42" i="1"/>
  <c r="X16" i="1"/>
  <c r="X110" i="1"/>
  <c r="X111" i="1"/>
  <c r="X105" i="1"/>
  <c r="X103" i="1"/>
  <c r="X102" i="1"/>
  <c r="X100" i="1"/>
  <c r="X96" i="1"/>
  <c r="X98" i="1"/>
  <c r="X97" i="1"/>
  <c r="X94" i="1"/>
  <c r="X89" i="1"/>
  <c r="X88" i="1"/>
  <c r="X80" i="1"/>
  <c r="X79" i="1"/>
  <c r="X74" i="1"/>
  <c r="X69" i="1"/>
  <c r="X61" i="1"/>
  <c r="X54" i="1"/>
  <c r="X51" i="1"/>
  <c r="X48" i="1"/>
  <c r="X44" i="1"/>
  <c r="X33" i="1"/>
  <c r="X26" i="1"/>
  <c r="X23" i="1"/>
  <c r="X22" i="1"/>
  <c r="X13" i="1"/>
  <c r="X36" i="1"/>
  <c r="X14" i="1"/>
  <c r="X8" i="1"/>
  <c r="X7" i="1"/>
  <c r="X4" i="1"/>
  <c r="X3" i="1"/>
</calcChain>
</file>

<file path=xl/sharedStrings.xml><?xml version="1.0" encoding="utf-8"?>
<sst xmlns="http://schemas.openxmlformats.org/spreadsheetml/2006/main" count="1566" uniqueCount="932">
  <si>
    <t>PMC_ID</t>
  </si>
  <si>
    <t>PMID</t>
  </si>
  <si>
    <t>Title</t>
  </si>
  <si>
    <t>Abstract</t>
  </si>
  <si>
    <t>Target</t>
  </si>
  <si>
    <t>Answer_Q1</t>
  </si>
  <si>
    <t>Answer_Q2</t>
  </si>
  <si>
    <t>Answer_Q3</t>
  </si>
  <si>
    <t>PubTator</t>
  </si>
  <si>
    <t>PubTator_simplified</t>
  </si>
  <si>
    <t>Raynardj</t>
  </si>
  <si>
    <t>AlvaroAlon</t>
  </si>
  <si>
    <t>AitsLab</t>
  </si>
  <si>
    <t>Pruas</t>
  </si>
  <si>
    <t>Combined words 2/4</t>
  </si>
  <si>
    <t>NER-FP</t>
  </si>
  <si>
    <t>NER-FN</t>
  </si>
  <si>
    <t>RNA polymerase inhibitors with activity against rifampin-resistant mutants of Staphylococcus aureus.</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</si>
  <si>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</si>
  <si>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['ripostatin', 'rna polymerase inhibitor']</t>
  </si>
  <si>
    <t>YES</t>
  </si>
  <si>
    <t>VP</t>
  </si>
  <si>
    <t>[{'text': 'rifampin', 'location': {'start': 117, 'end': 125}}, {'text': 'streptolydigin', 'location': {'start': 408, 'end': 422}}, {'text': 'sorangicin A.', 'location': {'start': 427, 'end': 440}}, {'text': 'thiolutin', 'location': {'start': 454, 'end': 463}}, {'text': 'holomycin', 'location': {'start': 465, 'end': 474}}, {'text': 'corallopyronin A', 'location': {'start': 476, 'end': 492}}, {'text': 'ripostatin A', 'location': {'start': 498, 'end': 510}}]</t>
  </si>
  <si>
    <t>['corallopyronin a', 'holomycin', 'rifampin', 'ripostatin a', 'sorangicin a.', 'streptolydigin', 'thiolutin']</t>
  </si>
  <si>
    <t>['rifampin-resistant' 'ripostatin a' 'sorangicin a' 'streptolydigin'
 'thiolutin holomycin corallopyronin a']</t>
  </si>
  <si>
    <t>['corallopyronin a' 'holomycin' 'rifampin' 'ripostatin a' 'sorangicin a'
 'streptolydigin' 'thiolutin']</t>
  </si>
  <si>
    <t>['corallopyronin' 'holomycin' 'rifampin' 'ripostatin' 'sorangicin'
 'streptolydigin' 'thiolutin']</t>
  </si>
  <si>
    <t>['corallopyronin a' 'holomycin' 'rifampin' 'ripostatin a' 'sorangicin a' 'streptolydigin' 'thiolutin']</t>
  </si>
  <si>
    <t>Streptothricin F is a bactericidal antibiotic effective against highly drug-resistant gram-negative bacteria that interacts with the 30S subunit of the 70S ribosome.</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</si>
  <si>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Î¼M, and 0.25 and 0.5 Î¼M,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</si>
  <si>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['streptothricin', 'streptothricin']</t>
  </si>
  <si>
    <t>[{'text': 'steptolidine', 'location': {'start': 1346, 'end': 1358}}, {'text': 'S-D.', 'location': {'start': 1026, 'end': 1030}}, {'text': 'nucleobase', 'location': {'start': 1411, 'end': 1421}}, {'text': 'streptothricin F', 'location': {'start': 439, 'end': 455}}, {'text': 'guanine', 'location': {'start': 1372, 'end': 1379}}, {'text': 'hydrogen', 'location': {'start': 1318, 'end': 1326}}, {'text': 'gulosamine', 'location': {'start': 1486, 'end': 1496}}, {'text': 'nourseothricin', 'location': {'start': 223, 'end': 237}}, {'text': 'streptothricin', 'location': {'start': 169, 'end': 183}}, {'text': 'S-D', 'location': {'start': 681, 'end': 684}}, {'text': 'S-D', 'location': {'start': 494, 'end': 497}}, {'text': 'nourseothricin', 'location': {'start': 399, 'end': 413}}, {'text': 'nourseothricin', 'location': {'start': 747, 'end': 761}}, {'text': 'S-D', 'location': {'start': 807, 'end': 810}}, {'text': 'lysine', 'location': {'start': 464, 'end': 470}}, {'text': 'streptothricin D', 'location': {'start': 476, 'end': 492}}, {'text': 'streptothricin', 'location': {'start': 1838, 'end': 1852}}, {'text': 'carbapenem', 'location': {'start': 567, 'end': 577}}]</t>
  </si>
  <si>
    <t>['carbapenem', 'guanine', 'gulosamine', 'hydrogen', 'lysine', 'nourseothricin', 'nucleobase', 's-d', 's-d.', 'steptolidine', 'streptothricin', 'streptothricin d', 'streptothricin f']</t>
  </si>
  <si>
    <t>['carbapenem-resistant' 'guanine' 'gulosamine' 'lysine)' 'lysines)'
 'steptolidine' 'streptothricin']</t>
  </si>
  <si>
    <t>['-' '- f' 'carbapenem' 'guanine' 'gulosamine' 'hydrogen' 'lysine'
 'lysines' 'nourseothricin' 'nucleobase' 's-d' 's-f' 'steptolidine'
 'streptothricin' 'streptothricin d' 'streptothricin f']</t>
  </si>
  <si>
    <t>['carbamoylated gulosamine' 'guanine' 'hydrogen' 'lysine' 'lysines'
 'nourseothricin' 'nucleobase' 's-d' 's-f' 's-f steptolidine'
 'streptothricin' 'streptothricin d' 'streptothricin f']</t>
  </si>
  <si>
    <t>['carbamoylated' 'carbapenem' 'guanine' 'hydrogen' 'lysine' 'lysines'
 'nourseothricin' 's' 'steptolidine' 'streptothricin']</t>
  </si>
  <si>
    <t>['carbapenem' 'guanine' 'gulosamine' 'hydrogen' 'lysine' 'lysines' 'nourseothricin' 'nucleobase' 's-d' 's-f' 'steptolidine' 'streptothricin' 'streptothricin d' 'streptothricin f']</t>
  </si>
  <si>
    <t>Interaction of pseudomonic acid A with Escherichia coli B isoleucyl-tRNA synthetase.</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</si>
  <si>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</si>
  <si>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['mupirocin', 'pseudomonic acid', 'aminoacyl-trna synthetase inhibitor (isoleucyl-trna synthetase [ile-rs] inhibitor)']</t>
  </si>
  <si>
    <t>[{'text': 'Sodium pseudomonate', 'location': {'start': 85, 'end': 104}}, {'text': 'isoleucine', 'location': {'start': 310, 'end': 320}}, {'text': 'Ile', 'location': {'start': 352, 'end': 355}}, {'text': 'AMP', 'location': {'start': 370, 'end': 373}}, {'text': 'pyrophosphate', 'location': {'start': 401, 'end': 414}}, {'text': '[14C]isoleucine', 'location': {'start': 471, 'end': 486}}, {'text': '14C]Ile', 'location': {'start': 506, 'end': 513}}, {'text': 'AMP', 'location': {'start': 528, 'end': 531}}, {'text': 'pyrophosphate', 'location': {'start': 584, 'end': 597}}, {'text': "Sodium [9'-3H]pseudomonate", 'location': {'start': 748, 'end': 774}}, {'text': 'urea', 'location': {'start': 945, 'end': 949}}, {'text': 'sodium dodecyl sulphate', 'location': {'start': 979, 'end': 1002}}, {'text': "sodium [9'-3H]pseudomonate", 'location': {'start': 1031, 'end': 1057}}, {'text': 'isoleucine', 'location': {'start': 1243, 'end': 1253}}]</t>
  </si>
  <si>
    <t>['14c]ile', '[14c]isoleucine', 'amp', 'ile', 'isoleucine', 'pyrophosphate', "sodium [9'-3h]pseudomonate", 'sodium dodecyl sulphate', 'sodium pseudomonate', 'urea']</t>
  </si>
  <si>
    <t>['[14c]ile approximately amp' '[14c]isoleucine' 'approximately amp'
 'isoleucine' 'sodium [9-3h]pseudomonate' 'sodium dodecyl sulphate'
 'sodium pseudomonate']</t>
  </si>
  <si>
    <t>['9 -3h ]' '[ 14c ] ile approximately amp' '[ 14c ] isoleucine' 'ile'
 'ile approximately amp' 'isoleucine' 'isoleucyl' 'pyrophosphate' 'sodium'
 'sodium [ 9 -3h ]' 'sodium dodecyl sulphate' 'sodium pseudomonate' 'urea']</t>
  </si>
  <si>
    <t>['[ 14c ] ile' '[ 14c ] isoleucine' 'amp' 'isoleucine' 'pyrophosphate'
 'sodium [ 9 -3h ] pseudomonate' 'sodium dodecyl sulphate'
 'sodium pseudomonate' 'urea']</t>
  </si>
  <si>
    <t>['[' 'amp' 'ile' 'isoleucine' 'pyrophosphate' 'sodium' 'urea']</t>
  </si>
  <si>
    <t>['[14c]isoleucine' 'amp' 'ile' 'isoleucine' 'pyrophosphate' 'sodium' 'sodium dodecyl sulphate' 'sodium pseudomonate' 'urea']</t>
  </si>
  <si>
    <t>Efficacy of telavancin (TD-6424), a rapidly bactericidal lipoglycopeptide with multiple mechanisms of action, in a murine model of pneumonia induced by methicillin-resistant Staphylococcus aureus.</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</si>
  <si>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</si>
  <si>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['telavancin', 'td-6424 (vibrativ)', 'lipoglycopeptide']</t>
  </si>
  <si>
    <t>[{'text': 'telavancin', 'location': {'start': 213, 'end': 223}}, {'text': 'lipoglycopeptide', 'location': {'start': 240, 'end': 256}}, {'text': 'vancomycin', 'location': {'start': 282, 'end': 292}}, {'text': 'linezolid', 'location': {'start': 297, 'end': 306}}, {'text': 'methicillin', 'location': {'start': 315, 'end': 326}}, {'text': 'Telavancin', 'location': {'start': 395, 'end': 405}}, {'text': 'vancomycin', 'location': {'start': 481, 'end': 491}}, {'text': 'linezolid', 'location': {'start': 496, 'end': 505}}, {'text': 'telavancin', 'location': {'start': 646, 'end': 656}}]</t>
  </si>
  <si>
    <t>['linezolid', 'lipoglycopeptide', 'methicillin', 'telavancin', 'vancomycin']</t>
  </si>
  <si>
    <t>['linezolid' 'lipoglycopeptide' 'telavancin' 'vancomycin']</t>
  </si>
  <si>
    <t>['linezolid' 'methicillin' 'telavancin' 'vancomycin']</t>
  </si>
  <si>
    <t>Pharmacology of methicillin.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</si>
  <si>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</si>
  <si>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['methicillin', 'meticillin', 'beta-lactam (penicillin)']</t>
  </si>
  <si>
    <t>NO</t>
  </si>
  <si>
    <t>[{'text': 'methicillin', 'location': {'start': 66, 'end': 77}}, {'text': '6(2:6-dimethoxybenzamido)-penicillanic acid', 'location': {'start': 79, 'end': 122}}, {'text': 'penicillin G', 'location': {'start': 178, 'end': 190}}, {'text': 'penicillin G.', 'location': {'start': 483, 'end': 496}}, {'text': 'penicillin G.', 'location': {'start': 737, 'end': 750}}]</t>
  </si>
  <si>
    <t>['6(2:6-dimethoxybenzamido)-penicillanic acid', 'methicillin', 'penicillin g', 'penicillin g.']</t>
  </si>
  <si>
    <t>['methicillin 6(2:6-dimethoxybenzamido)-penicillanic acid' 'penicillin g']</t>
  </si>
  <si>
    <t>['6(2 : 6-dimethoxybenzamido)-penicillanic acid' 'methicillin'
 'penicillin g']</t>
  </si>
  <si>
    <t>['6' 'methicillin' 'penicillin']</t>
  </si>
  <si>
    <t>['6(2:6-dimethoxybenzamido)-penicillanic acid' 'methicillin' 'penicillin g']</t>
  </si>
  <si>
    <t>Cephalothin. Its in vitro antibacterial spectrum as studied in a diagnostic laboratory.</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</si>
  <si>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</si>
  <si>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['cephalotin', 'beta-lactam (cephalosporin, first generation)']</t>
  </si>
  <si>
    <t>[{'text': 'cephalothin', 'location': {'start': 209, 'end': 220}}, {'text': 'cephalothin', 'location': {'start': 562, 'end': 573}}, {'text': 'cephalothin', 'location': {'start': 815, 'end': 826}}, {'text': 'cephalothin', 'location': {'start': 860, 'end': 871}}]</t>
  </si>
  <si>
    <t>['cephalothin']</t>
  </si>
  <si>
    <t>Single-blind comparative trial of trimethoprim-sulphamethoxazole and ampicillin in the treatment of exacerbations of chronic bronchitis.</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</si>
  <si>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</si>
  <si>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['sulfamethoxazole+trimethoprim', 'cotrimoxazole', 'drug combination']</t>
  </si>
  <si>
    <t>[{'text': 'trimethoprim', 'location': {'start': 235, 'end': 247}}, {'text': 'sulphamethoxazole', 'location': {'start': 260, 'end': 277}}, {'text': 'ampicillin', 'location': {'start': 297, 'end': 307}}, {'text': 'trimethoprim-sulphamethoxazole', 'location': {'start': 635, 'end': 665}}]</t>
  </si>
  <si>
    <t>['ampicillin', 'sulphamethoxazole', 'trimethoprim', 'trimethoprim-sulphamethoxazole']</t>
  </si>
  <si>
    <t>['ampicillin' 'sulphamethoxazole' 'trimethoprim'
 'trimethoprim-sulphamethoxazole']</t>
  </si>
  <si>
    <t>['ampicillin' 'sulphamethoxazole' 'trimethoprim']</t>
  </si>
  <si>
    <t>Antibacterial activities of epiroprim, a new dihydrofolate reductase inhibitor, alone and in combination with dapsone.</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</si>
  <si>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</si>
  <si>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['epiroprim', 'ro 11-8958', 'diaminopyrimidine']</t>
  </si>
  <si>
    <t>[{'text': 'Epiroprim', 'location': {'start': 119, 'end': 128}}, {'text': 'EPM', 'location': {'start': 130, 'end': 133}}, {'text': 'Ro 11-8958', 'location': {'start': 135, 'end': 145}}, {'text': 'EPM', 'location': {'start': 214, 'end': 217}}, {'text': 'trimethoprim', 'location': {'start': 356, 'end': 368}}, {'text': 'TMP', 'location': {'start': 370, 'end': 373}}, {'text': 'EPM', 'location': {'start': 376, 'end': 379}}, {'text': 'TMP', 'location': {'start': 404, 'end': 407}}, {'text': 'dapsone', 'location': {'start': 494, 'end': 501}}, {'text': 'DDS', 'location': {'start': 503, 'end': 506}}, {'text': 'TMP', 'location': {'start': 580, 'end': 583}}, {'text': 'sulfamethoxazole', 'location': {'start': 601, 'end': 617}}, {'text': 'SMZ', 'location': {'start': 619, 'end': 622}}, {'text': 'EPM-DDS', 'location': {'start': 629, 'end': 636}}, {'text': 'TMP', 'location': {'start': 790, 'end': 793}}, {'text': 'EPM', 'location': {'start': 854, 'end': 857}}, {'text': 'TMP', 'location': {'start': 884, 'end': 887}}, {'text': 'TMP', 'location': {'start': 993, 'end': 996}}, {'text': 'EPM', 'location': {'start': 1095, 'end': 1098}}, {'text': 'DDS', 'location': {'start': 1125, 'end': 1128}}, {'text': 'EPM', 'location': {'start': 1271, 'end': 1274}}, {'text': 'EPM-DDS', 'location': {'start': 1283, 'end': 1290}}, {'text': 'EPM-DDS', 'location': {'start': 1419, 'end': 1426}}, {'text': 'TMP', 'location': {'start': 1650, 'end': 1653}}, {'text': 'TMP-SMZ', 'location': {'start': 1658, 'end': 1665}}]</t>
  </si>
  <si>
    <t>['dapsone', 'dds', 'epiroprim', 'epm', 'epm-dds', 'ro 11-8958', 'smz', 'sulfamethoxazole', 'tmp', 'tmp-smz', 'trimethoprim']</t>
  </si>
  <si>
    <t>['dapsone' 'epiroprim' 'epm' 'ro 11-8958)' 'sulfamethoxazole'
 'trimethoprim']</t>
  </si>
  <si>
    <t>['dapsone' 'dds' 'dihydrofolate' 'epiroprim' 'epm' 'ro 11-8958' 'smz'
 'sulfamethoxazole' 'tmp' 'trimethoprim']</t>
  </si>
  <si>
    <t>['dapsone' 'dds' 'dihydrofolate' 'epiroprim' 'epm' 'ro' 'smz'
 'sulfamethoxazole' 'tmp' 'trimethoprim']</t>
  </si>
  <si>
    <t>['dapsone' 'dds' 'dihydrofolate' 'epiroprim' 'epm' 'ro 11-8958' 'smz' 'sulfamethoxazole' 'tmp' 'trimethoprim']</t>
  </si>
  <si>
    <t>In vitro activities of daptomycin and other antimicrobial agents against vancomycin-resistant gram-positive bacteria.</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</si>
  <si>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</si>
  <si>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['daptomycin', 'ly 146032 (cubicin)', 'lipopeptide']</t>
  </si>
  <si>
    <t>FN</t>
  </si>
  <si>
    <t>[{'text': 'daptomycin', 'location': {'start': 146, 'end': 156}}, {'text': 'vancomycin', 'location': {'start': 258, 'end': 268}}, {'text': 'Erythromycin', 'location': {'start': 362, 'end': 374}}, {'text': 'deptomycin', 'location': {'start': 376, 'end': 386}}, {'text': 'clindamycin', 'location': {'start': 388, 'end': 399}}, {'text': 'gentamicin', 'location': {'start': 405, 'end': 415}}, {'text': 'penicillin', 'location': {'start': 459, 'end': 469}}, {'text': 'ampicillin', 'location': {'start': 471, 'end': 481}}, {'text': 'cefotaxime', 'location': {'start': 487, 'end': 497}}, {'text': 'vancomycin', 'location': {'start': 569, 'end': 579}}, {'text': 'cefoxitin', 'location': {'start': 584, 'end': 593}}]</t>
  </si>
  <si>
    <t>['ampicillin', 'cefotaxime', 'cefoxitin', 'clindamycin', 'daptomycin', 'deptomycin', 'erythromycin', 'gentamicin', 'penicillin', 'vancomycin']</t>
  </si>
  <si>
    <t>['cefotaxime' 'cefoxitin' 'daptomycin'
 'erythromycin deptomycin clindamycin' 'gentamicin'
 'penicillin ampicillin' 'vancomycin' 'vancomycin-resistant']</t>
  </si>
  <si>
    <t>['ampicillin' 'cefotaxime' 'cefoxitin' 'clindamycin' 'daptomycin'
 'deptomycin' 'erythromycin' 'gentamicin' 'penicillin' 'vancomycin']</t>
  </si>
  <si>
    <t>['ampicillin' 'cefotaxime' 'cefoxitin' 'clindamycin' 'daptomycin' 'deptomycin' 'erythromycin' 'gentamicin' 'penicillin' 'vancomycin']</t>
  </si>
  <si>
    <t>Sequencing and analysis of the biosynthetic gene cluster of the lipopeptide antibiotic Friulimicin in Actinoplanes friuliensis.</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</si>
  <si>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</si>
  <si>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['friulimicin', 'lipopeptide']</t>
  </si>
  <si>
    <t>[{'text': 'lipopeptide antibiotic', 'location': {'start': 166, 'end': 188}}, {'text': 'friulimicin', 'location': {'start': 189, 'end': 200}}, {'text': 'fatty acid', 'location': {'start': 285, 'end': 295}}, {'text': 'daptomycin', 'location': {'start': 341, 'end': 351}}, {'text': 'friulimicin', 'location': {'start': 399, 'end': 410}}, {'text': 'fatty acid', 'location': {'start': 766, 'end': 776}}, {'text': 'pipecolinic acid', 'location': {'start': 881, 'end': 897}}, {'text': 'methylaspartic acid', 'location': {'start': 899, 'end': 918}}, {'text': '2,3-diaminobutyric acid', 'location': {'start': 924, 'end': 947}}, {'text': 'L-pipecolinic acid', 'location': {'start': 1077, 'end': 1095}}, {'text': '2,3-diaminobutyric acid', 'location': {'start': 1245, 'end': 1268}}]</t>
  </si>
  <si>
    <t>['2,3-diaminobutyric acid', 'daptomycin', 'fatty acid', 'friulimicin', 'l-pipecolinic acid', 'lipopeptide antibiotic', 'methylaspartic acid', 'pipecolinic acid']</t>
  </si>
  <si>
    <t>['23-diaminobutyric acid' 'acid' 'acid acyl' 'daptomycin' 'friulimicin'
 'l-pipecolinic acid' 'pipecolinic acid methylaspartic acid']</t>
  </si>
  <si>
    <t>['2 3-diaminobutyric acid' 'acyl' 'amino acid' 'amino acids' 'daptomycin'
 'fatty acid' 'friulimicin' 'l-pipecolinic acid' 'lysine'
 'methylaspartic acid' 'pipecolinic acid']</t>
  </si>
  <si>
    <t>['2 3-diaminobutyric acid' 'amino acid' 'amino acids' 'daptomycin'
 'fatty acid' 'fatty acid acyl' 'friulimicin' 'l-pipecolinic acid'
 'lysine' 'methylaspartic acid' 'pipecolinic acid']</t>
  </si>
  <si>
    <t>['2' 'amino' 'daptomycin' 'fatty' 'friulimicin' 'l' 'lysine'
 'methylaspartic' 'pipecolinic']</t>
  </si>
  <si>
    <t>['2 3-diaminobutyric acid' 'amino acid' 'amino acids' 'daptomycin' 'fatty acid' 'friulimicin' 'l-pipecolinic acid' 'lysine' 'methylaspartic acid' 'pipecolinic acid']</t>
  </si>
  <si>
    <t>Cefmenoxime (SCE-1365), a novel broad-spectrum cephalosporin: in vitro and in vivo antibacterial activities.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</si>
  <si>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</si>
  <si>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['cefmenoxime', 'beta-lactam (cephalosporin, third generation)']</t>
  </si>
  <si>
    <t>[{'text': 'cefmenoxime', 'location': {'start': 125, 'end': 136}}, {'text': 'SCE-1365', 'location': {'start': 138, 'end': 146}}, {'text': 'cephalosporins', 'location': {'start': 312, 'end': 326}}, {'text': 'Cefmenoxime', 'location': {'start': 328, 'end': 339}}, {'text': 'cefmenoxime', 'location': {'start': 457, 'end': 468}}, {'text': 'indole', 'location': {'start': 559, 'end': 565}}, {'text': 'cephalosporins', 'location': {'start': 710, 'end': 724}}, {'text': 'cefmenoxime', 'location': {'start': 758, 'end': 769}}, {'text': 'sulbenicillin', 'location': {'start': 812, 'end': 825}}, {'text': 'carbenicillin', 'location': {'start': 830, 'end': 843}}, {'text': 'cefsulodin', 'location': {'start': 866, 'end': 876}}, {'text': 'cefmenoxime', 'location': {'start': 986, 'end': 997}}, {'text': 'cefmenoxime', 'location': {'start': 1090, 'end': 1101}}, {'text': 'cefmenoxime', 'location': {'start': 1412, 'end': 1423}}, {'text': 'cefmenoxime', 'location': {'start': 1588, 'end': 1599}}]</t>
  </si>
  <si>
    <t>['carbenicillin', 'cefmenoxime', 'cefsulodin', 'cephalosporins', 'indole', 'sce-1365', 'sulbenicillin']</t>
  </si>
  <si>
    <t>['beta-[2-(2-aminothiazol-4-yl)-(z)-2-methoxyiminoacetamido]-3-[(1-methyl-1h-tetrazol-5-yl)thiomethyl]ceph-3-em-4-carboxylic acid'
 'carbenicillin' 'cefmenoxime' 'cefsulodin' 'cephalosporins'
 'cephalosporins cefmenoxime' 'sulbenicillin']</t>
  </si>
  <si>
    <t>['7 beta-[ 2-(2-aminothiazol-4-yl)-(z)-2-methoxyiminoacetamido ]-3-[(1-methyl-1h-tetrazol-5-yl)thiomethyl ] ceph-3-em-4-carboxylic acid'
 'carbenicillin' 'cefmenoxime' 'cefsulodin' 'cephalosporins' 'penicillin'
 'sce-1365' 'sulbenicillin']</t>
  </si>
  <si>
    <t>['7' 'carbenicillin' 'cefmenoxime' 'cefsulodin' 'cephalosporins'
 'penicillin' 'sce' 'sulbenicillin']</t>
  </si>
  <si>
    <t>['7 beta-[ 2-(2-aminothiazol-4-yl)-(z)-2-methoxyiminoacetamido ]-3-[(1-methyl-1h-tetrazol-5-yl)thiomethyl ] ceph-3-em-4-carboxylic acid' 'carbenicillin' 'cefmenoxime' 'cefsulodin' 'cephalosporins' 'penicillin' 'sce-1365' 'sulbenicillin']</t>
  </si>
  <si>
    <t>Flucloxacillin, a new isoxazolyl penicillin, compared with oxacillin, cloxacillin, and dicloxacillin.</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</si>
  <si>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</si>
  <si>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['flucloxacillin', 'beta-lactam (isoxazolylpenicillin)']</t>
  </si>
  <si>
    <t>[{'text': 'Flucloxacillin', 'location': {'start': 102, 'end': 116}}, {'text': 'isoxazole penicillin', 'location': {'start': 124, 'end': 144}}, {'text': 'isoxazole', 'location': {'start': 308, 'end': 317}}, {'text': 'penicillins', 'location': {'start': 318, 'end': 329}}, {'text': 'oxacillin', 'location': {'start': 362, 'end': 371}}, {'text': 'cloxacillin', 'location': {'start': 373, 'end': 384}}, {'text': 'dicloxacillin', 'location': {'start': 390, 'end': 403}}, {'text': 'flucloxacillin', 'location': {'start': 404, 'end': 418}}, {'text': 'penicillin', 'location': {'start': 479, 'end': 489}}, {'text': 'flucloxacillin', 'location': {'start': 540, 'end': 554}}, {'text': 'oxacillin', 'location': {'start': 608, 'end': 617}}, {'text': 'cloxacillin', 'location': {'start': 622, 'end': 633}}, {'text': 'dicloxacillin', 'location': {'start': 656, 'end': 669}}, {'text': 'flucloxacillin', 'location': {'start': 678, 'end': 692}}, {'text': 'oxacillin', 'location': {'start': 775, 'end': 784}}, {'text': 'cloxacillin', 'location': {'start': 789, 'end': 800}}, {'text': 'dicloxacillin', 'location': {'start': 841, 'end': 854}}, {'text': 'dicloxacillin', 'location': {'start': 894, 'end': 907}}, {'text': 'flucloxacillin', 'location': {'start': 975, 'end': 989}}, {'text': 'oxacillin', 'location': {'start': 1016, 'end': 1025}}, {'text': 'cloxacillin', 'location': {'start': 1027, 'end': 1038}}, {'text': 'dicloxacillin', 'location': {'start': 1044, 'end': 1057}}]</t>
  </si>
  <si>
    <t>['cloxacillin', 'dicloxacillin', 'flucloxacillin', 'isoxazole', 'isoxazole penicillin', 'oxacillin', 'penicillin', 'penicillins']</t>
  </si>
  <si>
    <t>['cloxacillin' 'cloxacillin;' 'dicloxacillin'
 'dicloxacillin-flucloxacillin' 'flucloxacillin' 'isoxazole penicillin'
 'isoxazole penicillins' 'oxacillin' 'oxacillin cloxacillin'
 'penicillin-resistant']</t>
  </si>
  <si>
    <t>['cloxacillin' 'dicloxacillin' 'flucloxacillin' 'isoxazole penicillin'
 'isoxazole penicillins' 'oxacillin' 'penicillin']</t>
  </si>
  <si>
    <t>['cloxacillin' 'dicloxacillin' 'flucloxacillin' 'isoxazole' 'oxacillin'
 'penicillin']</t>
  </si>
  <si>
    <t>['cloxacillin' 'dicloxacillin' 'flucloxacillin' 'isoxazole penicillin' 'isoxazole penicillins' 'oxacillin' 'penicillin']</t>
  </si>
  <si>
    <t>Ceftriaxone: in vitro studies and clinical evaluation.</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</si>
  <si>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</si>
  <si>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['ceftriaxone', 'beta-lactam (cephalosporin, third generation)']</t>
  </si>
  <si>
    <t>[{'text': 'ceftriaxone', 'location': {'start': 80, 'end': 91}}, {'text': 'Ceftriaxone', 'location': {'start': 163, 'end': 174}}, {'text': 'Ceftriaxone', 'location': {'start': 288, 'end': 299}}, {'text': 'ceftriaxone', 'location': {'start': 441, 'end': 452}}, {'text': 'ceftriaxone', 'location': {'start': 876, 'end': 887}}, {'text': 'ceftriaxone', 'location': {'start': 1052, 'end': 1063}}, {'text': 'Ceftriaxone', 'location': {'start': 1236, 'end': 1247}}]</t>
  </si>
  <si>
    <t>['ceftriaxone']</t>
  </si>
  <si>
    <t>Carbenicillin resistance of Pseudomonas aeruginosa.</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</si>
  <si>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</si>
  <si>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['carbenicillin', 'beta-lactam (carboxypenicillin)']</t>
  </si>
  <si>
    <t>[{'text': 'carbenicillin', 'location': {'start': 133, 'end': 146}}, {'text': 'beta-lactam antibiotic', 'location': {'start': 213, 'end': 235}}, {'text': 'carbenicillin', 'location': {'start': 546, 'end': 559}}, {'text': 'carbenicillin', 'location': {'start': 798, 'end': 811}}, {'text': 'carbenicillin', 'location': {'start': 947, 'end': 960}}, {'text': 'carbenicillin', 'location': {'start': 1065, 'end': 1078}}, {'text': 'carbenicillin', 'location': {'start': 1249, 'end': 1262}}]</t>
  </si>
  <si>
    <t>['beta-lactam antibiotic', 'carbenicillin']</t>
  </si>
  <si>
    <t>['beta-lactam' 'carbenicillin' 'penicillin-binding']</t>
  </si>
  <si>
    <t>['beta-lactam' 'carbenicillin' 'penicillin']</t>
  </si>
  <si>
    <t>['beta' 'carbenicillin' 'penicillin']</t>
  </si>
  <si>
    <t>Effects of novobiocin, coumermycin A1, clorobiocin, and their analogs on Escherichia coli DNA gyrase and bacterial growth.</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</si>
  <si>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</si>
  <si>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['clorobiocin', 'aminocoumarin']</t>
  </si>
  <si>
    <t>[{'text': 'Novobiocin', 'location': {'start': 123, 'end': 133}}, {'text': 'coumermycin A1', 'location': {'start': 135, 'end': 149}}, {'text': 'clorobiocin', 'location': {'start': 155, 'end': 166}}, {'text': '4-hydroxy-8-methylcoumarin', 'location': {'start': 460, 'end': 486}}, {'text': 'noviose sugar', 'location': {'start': 612, 'end': 625}}, {'text': '5-methylpyrrole', 'location': {'start': 647, 'end': 662}}, {'text': 'coumermycin', 'location': {'start': 677, 'end': 688}}, {'text': 'amide', 'location': {'start': 779, 'end': 784}}, {'text': 'novobiocin', 'location': {'start': 799, 'end': 809}}, {'text': 'pyrrole', 'location': {'start': 830, 'end': 837}}, {'text': 'amide', 'location': {'start': 842, 'end': 847}}, {'text': 'amide', 'location': {'start': 941, 'end': 946}}, {'text': '-(3-methyl-2-butenyl)benzoic acid', 'location': {'start': 982, 'end': 1015}}, {'text': 'novobiocin', 'location': {'start': 1033, 'end': 1043}}, {'text': 'clorobiocin', 'location': {'start': 1048, 'end': 1059}}, {'text': 'coumarin-noviose-5-methylpyrrole', 'location': {'start': 1090, 'end': 1122}}, {'text': 'coumermycin A1', 'location': {'start': 1133, 'end': 1147}}, {'text': '5-methylpyrrole', 'location': {'start': 1338, 'end': 1353}}, {'text': 'amide', 'location': {'start': 1369, 'end': 1374}}, {'text': 'coumarin', 'location': {'start': 1506, 'end': 1514}}, {'text': 'isobutyryl PNC-NH2', 'location': {'start': 1763, 'end': 1781}}, {'text': 'PNC-NH2', 'location': {'start': 1783, 'end': 1790}}, {'text': '3-amino-4-hydroxy-8-methyl-7-[3-O-(5-methyl-2-pyrrolylcarbonyl)noviosyloxy] coumarin', 'location': {'start': 1794, 'end': 1878}}, {'text': 'novobiocin', 'location': {'start': 1898, 'end': 1908}}, {'text': 'coumermycin A1', 'location': {'start': 1910, 'end': 1924}}, {'text': 'clorobiocin', 'location': {'start': 1930, 'end': 1941}}]</t>
  </si>
  <si>
    <t>['-(3-methyl-2-butenyl)benzoic acid', '3-amino-4-hydroxy-8-methyl-7-[3-o-(5-methyl-2-pyrrolylcarbonyl)noviosyloxy] coumarin', '4-hydroxy-8-methylcoumarin', '5-methylpyrrole', 'amide', 'clorobiocin', 'coumarin', 'coumarin-noviose-5-methylpyrrole', 'coumermycin', 'coumermycin a1', 'isobutyryl pnc-nh2', 'noviose sugar', 'novobiocin', 'pnc-nh2', 'pyrrole']</t>
  </si>
  <si>
    <t>['3-ester-linked 5-methylpyrrole' '3-noviose' '4-hydroxy-8-methylcoumarin'
 '4-hydroxyl-3-(3-methyl-2-butenyl)benzoic acid' '5-methylpyrrole' '7'
 '7 ether' 'alkyl' 'amide' 'aryl' 'clorobiocin' 'coumarin' 'coumarin)'
 'coumarin-noviose-5-methylpyrrole' 'coumermycin' 'coumermycin a1'
 'isobutyryl pnc-nh2' 'noviose sugar' 'novobiocin coumermycin'
 'novobiocin coumermycin a1' 'pyrrole']</t>
  </si>
  <si>
    <t>['3 -ester' '3 -noviose' '3 -substituted noviose sugar'
 '3-amino-4-hydroxy-8-methyl-7-[ 3-o-(5-methyl-2-pyrrolylcarbonyl)novio'
 '4-hydroxy-8-methylcoumarin'
 '4-hydroxyl-3-(3-methyl-2-butenyl)benzoic acid' '5-methylpyrrole' 'alkyl'
 'amide' 'aryl' 'clorobiocin' 'coumarin' 'coumermycin' 'coumermycin a1'
 'ether' 'isobutyryl pnc-nh2' 'noviose-5-methylpyrrole' 'novobiocin'
 'pnc-nh2' 'pyrrole']</t>
  </si>
  <si>
    <t>['-' '- ester' '3 -noviose' '3 -substituted noviose sugar'
 '3-amino-4-hydroxy-8-methyl-7-[ 3-o-(5-methyl-2-pyrrolylcarbonyl)novio'
 '4-hydroxy-8-methylcoumarin'
 '4-hydroxyl-3-(3-methyl-2-butenyl)benzoic acid' '5' '5-methylpyrrole'
 'alkyl' 'amide' 'aryl' 'clorobiocin' 'coumarin' 'coumermycin'
 'coumermycin a1' 'isobutyryl pnc-nh2' 'methylpyrrole' 'noviose'
 'novobiocin' 'pnc-nh2' 'pyrrole']</t>
  </si>
  <si>
    <t>['3' '4' '5' 'alkyl' 'amide' 'aryl' 'clorobiocin' 'coumarin' 'coumermycin'
 'ether' 'isobutyryl' 'novobiocin' 'pnc' 'pyrrole']</t>
  </si>
  <si>
    <t>['3 -noviose' '3 -substituted noviose sugar' '3-amino-4-hydroxy-8-methyl-7-[ 3-o-(5-methyl-2-pyrrolylcarbonyl)novio' '4-hydroxy-8-methylcoumarin' '4-hydroxyl-3-(3-methyl-2-butenyl)benzoic acid' '5' '5-methylpyrrole' 'alkyl' 'amide' 'aryl' 'clorobiocin' 'coumarin' 'coumermycin' 'coumermycin a1' 'ether' 'isobutyryl pnc-nh2' 'novobiocin' 'pnc-nh2' 'pyrrole']</t>
  </si>
  <si>
    <t>LINCOMYCIN: A NEW ANTIBIOTIC ACTIVE AGAINST STAPHYLOCOCCI AND OTHER GRAM-POSITIVE COCCI: CLINICAL AND LABORATORY STUDIES.</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</si>
  <si>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</si>
  <si>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['lincomycin', 'u-21699', 'lincosamide']</t>
  </si>
  <si>
    <t>[{'text': 'lincomycin', 'location': {'start': 170, 'end': 180}}, {'text': 'lincolnensis', 'location': {'start': 226, 'end': 238}}, {'text': 'lincomycin', 'location': {'start': 528, 'end': 538}}, {'text': 'Lincomycin', 'location': {'start': 636, 'end': 646}}]</t>
  </si>
  <si>
    <t>['lincolnensis', 'lincomycin']</t>
  </si>
  <si>
    <t>['lincomycin']</t>
  </si>
  <si>
    <t>RenÃ© Dubos: unearthing antibiotics.</t>
  </si>
  <si>
    <t>In 1939, RenÃ© Dubos discovered gramicidin-the first clinically tested antibiotic agent. This discovery helped revive the stalled interest in penicillin and launched the era of antibiotics.</t>
  </si>
  <si>
    <t>['gramicidin', 'polypeptide']</t>
  </si>
  <si>
    <t>[{'text': 'penicillin', 'location': {'start': 177, 'end': 187}}]</t>
  </si>
  <si>
    <t>['penicillin']</t>
  </si>
  <si>
    <t>['gramicidin-the' 'penicillin']</t>
  </si>
  <si>
    <t>['gramicidin' 'penicillin']</t>
  </si>
  <si>
    <t>The lytic action of tyrothricin and its derivatives on Staphylococcus aureus.</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</si>
  <si>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</si>
  <si>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['tyrothricin', 'polypeptide']</t>
  </si>
  <si>
    <t>[{'text': 'tyrothricin', 'location': {'start': 538, 'end': 549}}, {'text': 'tyrothricin', 'location': {'start': 425, 'end': 436}}, {'text': 'tyrothricin', 'location': {'start': 80, 'end': 91}}, {'text': 'tyrocidine', 'location': {'start': 515, 'end': 525}}, {'text': 'tyrothricin', 'location': {'start': 255, 'end': 266}}]</t>
  </si>
  <si>
    <t>['tyrocidine', 'tyrothricin']</t>
  </si>
  <si>
    <t>['tyrocidine' 'tyrothricin']</t>
  </si>
  <si>
    <t>Thioridazine: resurrection as an antimicrobial agent?</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</si>
  <si>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</si>
  <si>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['thioridazine', 'phenothiazine']</t>
  </si>
  <si>
    <t>[{'text': 'Thioridazine', 'location': {'start': 228, 'end': 240}}, {'text': 'phenothiazine', 'location': {'start': 246, 'end': 259}}, {'text': 'thioridazine', 'location': {'start': 472, 'end': 484}}, {'text': 'phenothiazine', 'location': {'start': 622, 'end': 635}}, {'text': 'ring sulphoxide', 'location': {'start': 728, 'end': 743}}]</t>
  </si>
  <si>
    <t>['phenothiazine', 'ring sulphoxide', 'thioridazine']</t>
  </si>
  <si>
    <t>['phenothiazine' 'ring sulphoxide' 'thioridazine']</t>
  </si>
  <si>
    <t>['phenothiazine' 'sulphoxide' 'thioridazine']</t>
  </si>
  <si>
    <t>In vitro and in vivo antibacterial activities of DC-159a, a new fluoroquinolone.</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</si>
  <si>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</si>
  <si>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['dc-159a', 'fluoroquinolone']</t>
  </si>
  <si>
    <t>[{'text': 'DC-159a', 'location': {'start': 81, 'end': 88}}, {'text': '8-methoxy fluoroquinolone', 'location': {'start': 98, 'end': 123}}, {'text': 'levofloxacin', 'location': {'start': 443, 'end': 455}}, {'text': 'quinolone', 'location': {'start': 595, 'end': 604}}, {'text': 'methicillin', 'location': {'start': 610, 'end': 621}}, {'text': 'DC-159a', 'location': {'start': 686, 'end': 693}}, {'text': 'fluoroquinolones', 'location': {'start': 830, 'end': 846}}, {'text': 'levofloxacin', 'location': {'start': 856, 'end': 868}}, {'text': 'ciprofloxacin', 'location': {'start': 870, 'end': 883}}, {'text': 'moxifloxacin', 'location': {'start': 889, 'end': 901}}, {'text': 'DC-159a', 'location': {'start': 918, 'end': 925}}, {'text': 'DC-159a', 'location': {'start': 1075, 'end': 1082}}, {'text': 'levofloxacin', 'location': {'start': 1152, 'end': 1164}}, {'text': 'DC-159a', 'location': {'start': 1178, 'end': 1185}}, {'text': 'moxifloxacin', 'location': {'start': 1247, 'end': 1259}}, {'text': 'DC-159a', 'location': {'start': 1265, 'end': 1272}}, {'text': 'levofloxacin', 'location': {'start': 1294, 'end': 1306}}, {'text': 'DC-159a', 'location': {'start': 1323, 'end': 1330}}, {'text': 'quinolones', 'location': {'start': 1470, 'end': 1480}}, {'text': 'DC-159a', 'location': {'start': 1557, 'end': 1564}}, {'text': 'quinolone', 'location': {'start': 1614, 'end': 1623}}, {'text': 'DC-159a', 'location': {'start': 1704, 'end': 1711}}, {'text': 'moxifloxacin', 'location': {'start': 1739, 'end': 1751}}, {'text': 'garenoxacin', 'location': {'start': 1756, 'end': 1767}}, {'text': 'DC-159a', 'location': {'start': 1798, 'end': 1805}}, {'text': 'moxifloxacin', 'location': {'start': 1880, 'end': 1892}}, {'text': 'DC-159a', 'location': {'start': 2003, 'end': 2010}}]</t>
  </si>
  <si>
    <t>['8-methoxy fluoroquinolone', 'ciprofloxacin', 'dc-159a', 'fluoroquinolones', 'garenoxacin', 'levofloxacin', 'methicillin', 'moxifloxacin', 'quinolone', 'quinolones']</t>
  </si>
  <si>
    <t>['8-methoxy fluoroquinolone' 'dc-159a' 'fluoroquinolones' 'garenoxacin'
 'levofloxacin' 'levofloxacin ciprofloxacin' 'levofloxacin-intermediate'
 'methicillin-resistant' 'moxifloxacin' 'quinolone-' 'quinolone-resistant'
 'quinolones']</t>
  </si>
  <si>
    <t>['8-methoxy fluoroquinolone' 'ciprofloxacin' 'dc-159a' 'fluoroquinolones'
 'levofloxacin' 'methicillin' 'moxifloxacin' 'quinolone' 'quinolones']</t>
  </si>
  <si>
    <t>['8' 'ciprofloxacin' 'dc' 'fluoroquinolones' 'garenoxacin' 'levofloxacin'
 'methicillin' 'moxifloxacin' 'quinolone' 'quinolones']</t>
  </si>
  <si>
    <t>['8-methoxy fluoroquinolone' 'ciprofloxacin' 'dc-159a' 'fluoroquinolones' 'garenoxacin' 'levofloxacin' 'methicillin' 'moxifloxacin' 'quinolone' 'quinolones']</t>
  </si>
  <si>
    <t>In vitro activity of AR-709 against Streptococcus pneumoniae.</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</si>
  <si>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</si>
  <si>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['ar-709', 'dihydrofolate reductase inhibitor (diaminopyrimdine derivative)']</t>
  </si>
  <si>
    <t>[{'text': 'AR-709', 'location': {'start': 103, 'end': 109}}, {'text': 'diaminopyrimidine antibiotic', 'location': {'start': 119, 'end': 147}}, {'text': 'AR-709', 'location': {'start': 333, 'end': 339}}]</t>
  </si>
  <si>
    <t>['ar-709', 'diaminopyrimidine antibiotic']</t>
  </si>
  <si>
    <t>['ar-709' 'diaminopyrimidine']</t>
  </si>
  <si>
    <t>['ar' 'diaminopyrimidine']</t>
  </si>
  <si>
    <t>Drug forecast - the peptide deformylase inhibitors as antibacterial agents.</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</si>
  <si>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</si>
  <si>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['nvd pdf 713', 'lbm415', 'peptide deformylase inhibitor']</t>
  </si>
  <si>
    <t>[{'text': 'BB-83698', 'location': {'start': 762, 'end': 770}}, {'text': 'LBM-415', 'location': {'start': 784, 'end': 791}}, {'text': 'NVP', 'location': {'start': 780, 'end': 783}}, {'text': 'hydroxamic acids', 'location': {'start': 724, 'end': 740}}]</t>
  </si>
  <si>
    <t>['bb-83698', 'hydroxamic acids', 'lbm-415', 'nvp']</t>
  </si>
  <si>
    <t>['bb-83698' 'lbm-415)' 'methionine' 'pdis'
 'pseudopeptide hydroxamic acids']</t>
  </si>
  <si>
    <t>['bb-83698' 'hydroxamic acids' 'lbm-415' 'methionine' 'n' 'n-formyl' 'nvp']</t>
  </si>
  <si>
    <t>['-' '- 83698' 'hydroxamic acids' 'methionine' 'n-formyl']</t>
  </si>
  <si>
    <t>['bb' 'hydroxamic' 'methionine' 'n' 'nvp lbm']</t>
  </si>
  <si>
    <t>['bb-83698' 'hydroxamic acids' 'methionine' 'n' 'n-formyl']</t>
  </si>
  <si>
    <t>In vitro antibacterial activities of PD 131628, a new 1,8-naphthyridine anti-infective agent.</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</si>
  <si>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</si>
  <si>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['ci-990', 'pd 131112 (prodrug of pd 131628)', 'fluoroquinolone']</t>
  </si>
  <si>
    <t>[{'text': 'PD 131628', 'location': {'start': 94, 'end': 103}}, {'text': 'aminopyrrolidine', 'location': {'start': 113, 'end': 129}}, {'text': 'fluorocyclopropyl naphthyridine quinolone', 'location': {'start': 142, 'end': 183}}, {'text': 'ciprofloxacin', 'location': {'start': 786, 'end': 799}}, {'text': 'PD 131628', 'location': {'start': 801, 'end': 810}}, {'text': 'quinolones', 'location': {'start': 938, 'end': 948}}, {'text': 'PD 131628', 'location': {'start': 1046, 'end': 1055}}, {'text': 'ciprofloxacin', 'location': {'start': 1097, 'end': 1110}}, {'text': 'imipenem', 'location': {'start': 1112, 'end': 1120}}, {'text': 'ampicillin', 'location': {'start': 1122, 'end': 1132}}, {'text': 'penicillin G', 'location': {'start': 1134, 'end': 1146}}, {'text': 'oxacillin', 'location': {'start': 1148, 'end': 1157}}, {'text': 'cefazolin', 'location': {'start': 1159, 'end': 1168}}, {'text': 'ceftazidime', 'location': {'start': 1170, 'end': 1181}}, {'text': 'cefoxitin', 'location': {'start': 1183, 'end': 1192}}, {'text': 'cefsulodin', 'location': {'start': 1194, 'end': 1204}}, {'text': 'aztreonam', 'location': {'start': 1206, 'end': 1215}}, {'text': 'piperacillin', 'location': {'start': 1217, 'end': 1229}}, {'text': 'amikacin', 'location': {'start': 1231, 'end': 1239}}, {'text': 'spectinomycin', 'location': {'start': 1241, 'end': 1254}}, {'text': 'doxycycline', 'location': {'start': 1256, 'end': 1267}}, {'text': 'erythromycin', 'location': {'start': 1269, 'end': 1281}}, {'text': 'metronidazole', 'location': {'start': 1283, 'end': 1296}}, {'text': 'vancomycin', 'location': {'start': 1302, 'end': 1312}}]</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</si>
  <si>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</si>
  <si>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['aminopyrrolidine-substituted fluorocyclopropyl naphthyridine quinolone'
 'ciprofloxacin imipenem ampicillin penicillin g oxacillin cefazolin ceftazidime cefoxitin cefsulodin aztreonam piperacillin amikacin spectinomycin doxycycline erythromycin metronidazole'
 'ciprofloxacin pd 131628' 'pd 131628' 'quinolones'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</si>
  <si>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</si>
  <si>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['amikacin' 'aminopyrrolidine' 'ampicillin' 'aztreonam' 'cefazolin'
 'cefoxitin' 'cefsulodin' 'ceftazidime' 'ciprofloxacin' 'doxycycline'
 'erythromycin' 'imipenem' 'metronidazole' 'oxacillin' 'pd' 'penicillin'
 'piperacillin' 'quinolones' 'spectinomycin'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</si>
  <si>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</si>
  <si>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In vitro activity of T-3761, a new fluoroquinolone.</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</si>
  <si>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</si>
  <si>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['pazufloxacin', 't-3761', 'fluoroquinolone']</t>
  </si>
  <si>
    <t>[{'text': 'T-3761', 'location': {'start': 77, 'end': 83}}, {'text': 'fluoroquinolone', 'location': {'start': 91, 'end': 106}}, {'text': 'oxazine', 'location': {'start': 140, 'end': 147}}, {'text': 'T-3761', 'location': {'start': 271, 'end': 277}}, {'text': 'T-3761', 'location': {'start': 393, 'end': 399}}, {'text': 'methicillin', 'location': {'start': 419, 'end': 430}}, {'text': 'methicillin', 'location': {'start': 466, 'end': 477}}, {'text': 'ciprofloxacin', 'location': {'start': 634, 'end': 647}}, {'text': 'ofloxacin', 'location': {'start': 652, 'end': 661}}, {'text': 'norfloxacin', 'location': {'start': 707, 'end': 718}}, {'text': 'fleroxacin', 'location': {'start': 723, 'end': 733}}, {'text': 'tosufloxacin', 'location': {'start': 792, 'end': 804}}, {'text': 'ciprofloxacin', 'location': {'start': 823, 'end': 836}}, {'text': 'ciprofloxacin', 'location': {'start': 865, 'end': 878}}, {'text': 'T-3761', 'location': {'start': 951, 'end': 957}}, {'text': 'T-3761', 'location': {'start': 966, 'end': 972}}, {'text': 'T-3761', 'location': {'start': 1029, 'end': 1035}}, {'text': 'norfloxacin', 'location': {'start': 1187, 'end': 1198}}, {'text': 'fleroxacin', 'location': {'start': 1203, 'end': 1213}}, {'text': 'ofloxacin', 'location': {'start': 1259, 'end': 1268}}, {'text': 'ciprofloxacin', 'location': {'start': 1273, 'end': 1286}}, {'text': 'tosufloxacin', 'location': {'start': 1324, 'end': 1336}}, {'text': 'T-3761', 'location': {'start': 1354, 'end': 1360}}, {'text': 'norfloxacin', 'location': {'start': 1435, 'end': 1446}}, {'text': 'ofloxacin', 'location': {'start': 1448, 'end': 1457}}, {'text': 'fleroxacin', 'location': {'start': 1463, 'end': 1473}}, {'text': 'minocycline', 'location': {'start': 1548, 'end': 1559}}, {'text': 'imipenem', 'location': {'start': 1564, 'end': 1572}}, {'text': 'ceftazidime', 'location': {'start': 1594, 'end': 1605}}, {'text': 'gentamicin', 'location': {'start': 1658, 'end': 1668}}, {'text': 'imipenem', 'location': {'start': 1673, 'end': 1681}}, {'text': 'ampicillin', 'location': {'start': 1720, 'end': 1730}}, {'text': 'T-3761', 'location': {'start': 1811, 'end': 1817}}, {'text': 'T-3761', 'location': {'start': 1831, 'end': 1837}}, {'text': 'T-3761', 'location': {'start': 1961, 'end': 1967}}, {'text': 'T-3761', 'location': {'start': 2106, 'end': 2112}}, {'text': 'T-3761', 'location': {'start': 2283, 'end': 2289}}]</t>
  </si>
  <si>
    <t>['ampicillin', 'ceftazidime', 'ciprofloxacin', 'fleroxacin', 'fluoroquinolone', 'gentamicin', 'imipenem', 'methicillin', 'minocycline', 'norfloxacin', 'ofloxacin', 'oxazine', 't-3761', 'tosufloxacin']</t>
  </si>
  <si>
    <t>['ampicillin-' 'c-10' 'ceftazidime-resistant' 'ciprofloxacin'
 'ciprofloxacin-resistant' 'cyclopropyl' 'fleroxacin' 'fluoroquinolone'
 'gentamicin-' 'imipenem-resistant' 'methicillin-susceptible'
 'minocycline-' 'norfloxacin' 'norfloxacin ofloxacin' 'ofloxacin'
 'oxazine' 't-3761' 'tosufloxacin']</t>
  </si>
  <si>
    <t>['ceftazidime' 'ciprofloxacin' 'cyclopropyl' 'fleroxacin'
 'fluoroquinolone' 'gentamicin' 'imipenem' 'methicillin' 'minocycline'
 'norfloxacin' 'ofloxacin' 'oxazine' 't-3761' 'tosufloxacin']</t>
  </si>
  <si>
    <t>[]</t>
  </si>
  <si>
    <t>['ceftazidime' 'ciprofloxacin' 'cyclopropyl' 'fleroxacin' 'fluoroquinolone' 'gentamicin' 'imipenem' 'methicillin' 'minocycline' 'norfloxacin' 'ofloxacin' 'oxazine' 't-3761' 'tosufloxacin']</t>
  </si>
  <si>
    <t>Pharmacokinetics of meropenem (ICI 194,660) and its metabolite (ICI 213,689) in healthy subjects and in patients with renal impairment.</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</si>
  <si>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</si>
  <si>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['meropenem', 'ici 194,660', 'beta-lactam (carbapenem)']</t>
  </si>
  <si>
    <t>[{'text': 'meropenem', 'location': {'start': 160, 'end': 169}}, {'text': 'ICI 194,660', 'location': {'start': 171, 'end': 182}}, {'text': 'ICI 213,689', 'location': {'start': 214, 'end': 225}}, {'text': 'meropenem', 'location': {'start': 419, 'end': 428}}, {'text': 'meropenem', 'location': {'start': 640, 'end': 649}}, {'text': 'meropenem', 'location': {'start': 726, 'end': 735}}, {'text': 'meropenem', 'location': {'start': 949, 'end': 958}}, {'text': 'creatinine', 'location': {'start': 983, 'end': 993}}, {'text': 'ICI 213,689', 'location': {'start': 1163, 'end': 1174}}, {'text': 'Meropenem', 'location': {'start': 1268, 'end': 1277}}, {'text': 'meropenem', 'location': {'start': 1427, 'end': 1436}}]</t>
  </si>
  <si>
    <t>['creatinine', 'ici 194,660', 'ici 213,689', 'meropenem']</t>
  </si>
  <si>
    <t>['213689' 'creatinine' 'meropenem']</t>
  </si>
  <si>
    <t>['creatinine' 'ici 194 660' 'ici 213 689' 'meropenem']</t>
  </si>
  <si>
    <t>['creatinine' 'ici' 'meropenem']</t>
  </si>
  <si>
    <t>Mode of action of streptolydigin.</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</si>
  <si>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</si>
  <si>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['streptolydigin', 'portamycin', 'afragilimycin', 'rna polymerase inhibitor']</t>
  </si>
  <si>
    <t>[{'text': 'Streptolydigin', 'location': {'start': 34, 'end': 48}}, {'text': 'rifamycin', 'location': {'start': 53, 'end': 62}}, {'text': 'Streptolydigin', 'location': {'start': 132, 'end': 146}}, {'text': 'rifamycin', 'location': {'start': 214, 'end': 223}}, {'text': 'nucleoside triphosphate', 'location': {'start': 402, 'end': 425}}, {'text': 'pyrophosphate', 'location': {'start': 426, 'end': 439}}, {'text': 'streptolydigin', 'location': {'start': 512, 'end': 526}}]</t>
  </si>
  <si>
    <t>['nucleoside triphosphate', 'pyrophosphate', 'rifamycin', 'streptolydigin']</t>
  </si>
  <si>
    <t>['deoxyribonucleic acid' 'nucleoside triphosphate-pyrophosphate'
 'rifamycin' 'streptolydigin']</t>
  </si>
  <si>
    <t>['deoxyribonucleic acid' 'nucleoside triphosphate' 'pyrophosphate'
 'ribonucleic' 'rifamycin' 'streptolydigin']</t>
  </si>
  <si>
    <t>['nucleoside triphosphate' 'pyrophosphate' 'rifamycin' 'streptolydigin']</t>
  </si>
  <si>
    <t>['nucleoside' 'pyrophosphate' 'rifamycin' 'streptolydigin']</t>
  </si>
  <si>
    <t>['deoxyribonucleic acid' 'nucleoside triphosphate' 'pyrophosphate' 'rifamycin' 'streptolydigin']</t>
  </si>
  <si>
    <t>Activity of levofloxacin alone and in combination with a DnaK inhibitor against gram-negative rods, including levofloxacin-resistant strains.</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</si>
  <si>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</si>
  <si>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['chp-105', 'dnak inhibitor']</t>
  </si>
  <si>
    <t>[{'text': 'levofloxacin', 'location': {'start': 171, 'end': 183}}, {'text': 'CHP-105', 'location': {'start': 214, 'end': 221}}, {'text': 'levofloxacin', 'location': {'start': 367, 'end': 379}}, {'text': 'CHP-105', 'location': {'start': 384, 'end': 391}}, {'text': 'quinolone', 'location': {'start': 449, 'end': 458}}, {'text': 'levofloxacin', 'location': {'start': 470, 'end': 482}}]</t>
  </si>
  <si>
    <t>['chp-105', 'levofloxacin', 'quinolone']</t>
  </si>
  <si>
    <t>['chp-105' 'levofloxacin' 'quinolone']</t>
  </si>
  <si>
    <t>['chp' 'levofloxacin' 'quinolone']</t>
  </si>
  <si>
    <t>Antimicrobial activity of prulifloxacin tested against a worldwide collection of gastroenteritis-producing pathogens, including those causing traveler's diarrhea.</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</si>
  <si>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</si>
  <si>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['prulifloxacin', 'fluoroquinolone']</t>
  </si>
  <si>
    <t>[{'text': 'Prulifloxacin', 'location': {'start': 163, 'end': 176}}, {'text': 'ulifloxacin', 'location': {'start': 193, 'end': 204}}, {'text': 'fluoroquinolone', 'location': {'start': 236, 'end': 251}}, {'text': 'Ulifloxacin', 'location': {'start': 326, 'end': 337}}, {'text': 'Ulifloxacin', 'location': {'start': 466, 'end': 477}}, {'text': 'Ciprofloxacin', 'location': {'start': 809, 'end': 822}}, {'text': 'ulifloxacin', 'location': {'start': 965, 'end': 976}}]</t>
  </si>
  <si>
    <t>['ciprofloxacin', 'fluoroquinolone', 'prulifloxacin', 'ulifloxacin']</t>
  </si>
  <si>
    <t>['ciprofloxacin' 'fluoroquinolone' 'prulifloxacin' 'ulifloxacin']</t>
  </si>
  <si>
    <t>Pharmacokinetics of EDP-420 after multiple oral doses in healthy adult volunteers and in a bioequivalence study.</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</si>
  <si>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</si>
  <si>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['modithromycin', 'edp-420', 'ep-013420', 's-013420', 'macrolide (14-membered macrolide, ketolide)']</t>
  </si>
  <si>
    <t>[{'text': 'EDP-420', 'location': {'start': 113, 'end': 120}}, {'text': 'EP-013420', 'location': {'start': 136, 'end': 145}}, {'text': 'S-013420', 'location': {'start': 150, 'end': 158}}, {'text': 'bicyclolide', 'location': {'start': 188, 'end': 199}}, {'text': 'EDP-420', 'location': {'start': 707, 'end': 714}}, {'text': 'macrolide antibiotics', 'location': {'start': 920, 'end': 941}}, {'text': 'EDP-420', 'location': {'start': 943, 'end': 950}}, {'text': 'EDP-420', 'location': {'start': 1243, 'end': 1250}}, {'text': 'EDP-420', 'location': {'start': 1290, 'end': 1297}}, {'text': 'EDP-420', 'location': {'start': 1568, 'end': 1575}}]</t>
  </si>
  <si>
    <t>['bicyclolide', 'edp-420', 'ep-013420', 'macrolide antibiotics', 's-013420']</t>
  </si>
  <si>
    <t>['bridged bicyclolide' 'edp-420' 'ep-013420'
 'macrolide antibiotics edp-420' 's-013420)']</t>
  </si>
  <si>
    <t>['bicyclolide' 'edp-420' 'ep-013420' 'macrolide' 's-013420']</t>
  </si>
  <si>
    <t>['bicyclolide' 'edp' 'ep' 'macrolide' 's']</t>
  </si>
  <si>
    <t>Investigations into viomycin biosynthesis by using heterologous production in Streptomyces lividans.</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</si>
  <si>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</si>
  <si>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['viomycin', 'celiomycin', 'florimycin', 'tuberactinomycin b', 'viocin', 'tuberactinomycin']</t>
  </si>
  <si>
    <t>[{'text': 'Viomycin', 'location': {'start': 101, 'end': 109}}, {'text': 'capreomycin', 'location': {'start': 114, 'end': 125}}, {'text': 'tuberactinomycin', 'location': {'start': 145, 'end': 161}}, {'text': 'tuberactinomycins', 'location': {'start': 248, 'end': 265}}, {'text': 'viomycin', 'location': {'start': 754, 'end': 762}}, {'text': 'viomycin', 'location': {'start': 864, 'end': 872}}, {'text': 'viomycin', 'location': {'start': 915, 'end': 923}}, {'text': 'viomycin', 'location': {'start': 997, 'end': 1005}}, {'text': 'cyclic pentapeptide', 'location': {'start': 1056, 'end': 1075}}, {'text': 'viomycin', 'location': {'start': 1084, 'end': 1092}}, {'text': 'beta-lysine', 'location': {'start': 1098, 'end': 1109}}, {'text': 'viomycin', 'location': {'start': 1199, 'end': 1207}}, {'text': 'viomycin', 'location': {'start': 1266, 'end': 1274}}, {'text': 'cyclic pentapeptide', 'location': {'start': 1386, 'end': 1405}}, {'text': 'viomycin', 'location': {'start': 1414, 'end': 1422}}, {'text': 'L-2,3-diaminopropionate', 'location': {'start': 1604, 'end': 1627}}, {'text': 'cyclic pentapeptide', 'location': {'start': 1724, 'end': 1743}}, {'text': 'viomycin', 'location': {'start': 1758, 'end': 1766}}, {'text': 'capreomycin', 'location': {'start': 1771, 'end': 1782}}]</t>
  </si>
  <si>
    <t>['beta-lysine', 'capreomycin', 'cyclic pentapeptide', 'l-2,3-diaminopropionate', 'tuberactinomycin', 'tuberactinomycins', 'viomycin']</t>
  </si>
  <si>
    <t>['acetyl' 'amino' 'beta-lysine' 'capreomycin' 'carbamoyl'
 'l-23-diaminopropionate' 'tuberactinomycins' 'viomycin']</t>
  </si>
  <si>
    <t>['acetyl' 'amino acid' 'beta-amino' 'beta-lysine' 'capreomycin'
 'carbamoyl' 'cyclic pentapeptide' 'l-2 3-diaminopropionate'
 'tuberactinomycin' 'tuberactinomycins' 'viol' 'viomycin' 'vioq']</t>
  </si>
  <si>
    <t>['acetyl' 'acetylated viomycin' 'amino acid' 'beta-amino' 'beta-lysine'
 'capreomycin' 'carbamoyl' 'l-2 3-diaminopropionate' 'tuberactinomycin'
 'tuberactinomycins' 'viol' 'viomycin']</t>
  </si>
  <si>
    <t>['acetyl' 'amino' 'beta' 'capreomycin' 'carbamoyl' 'l' 'tuberactinomycin'
 'tuberactinomycins' 'viomycin']</t>
  </si>
  <si>
    <t>['acetyl' 'amino' 'amino acid' 'beta-amino' 'beta-lysine' 'capreomycin' 'carbamoyl' 'l-2 3-diaminopropionate' 'tuberactinomycin' 'tuberactinomycins' 'viol' 'viomycin']</t>
  </si>
  <si>
    <t>Structures of triacetyloleandomycin and mycalamide A bind to the large ribosomal subunit of Haloarcula marismortui.</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</si>
  <si>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</si>
  <si>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['troleandomycin', 'triacetyloleandomycin', 'macrolide (14-membered macrolide)']</t>
  </si>
  <si>
    <t>[{'text': 'triacetyloleandomycin', 'location': {'start': 169, 'end': 190}}, {'text': 'mycalamide A', 'location': {'start': 195, 'end': 207}}, {'text': 'Triacetyloleandomycin', 'location': {'start': 273, 'end': 294}}, {'text': 'Mycalamide A', 'location': {'start': 423, 'end': 435}}]</t>
  </si>
  <si>
    <t>['mycalamide a', 'triacetyloleandomycin']</t>
  </si>
  <si>
    <t>['mycalamide a' 'triacetyloleandomycin']</t>
  </si>
  <si>
    <t>['mycalamide' 'triacetyloleandomycin']</t>
  </si>
  <si>
    <t>Antibacterial activities of a new stabilized thienamycin, N-formimidoyl thienamycin, in comparison with other antibiotics.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</si>
  <si>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</si>
  <si>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['imipenem', 'mk0787', 'beta-lactam (carbapenem)']</t>
  </si>
  <si>
    <t>[{'text': 'thienamycin', 'location': {'start': 180, 'end': 191}}, {'text': 'N-formimidoyl thienamycin', 'location': {'start': 193, 'end': 218}}, {'text': 'MK0787', 'location': {'start': 220, 'end': 226}}, {'text': 'cefoxitin', 'location': {'start': 388, 'end': 397}}, {'text': 'cefaxolin', 'location': {'start': 399, 'end': 408}}, {'text': 'carbenicillin', 'location': {'start': 410, 'end': 423}}, {'text': 'amikacin', 'location': {'start': 429, 'end': 437}}, {'text': 'MK0787', 'location': {'start': 439, 'end': 445}}, {'text': 'MK0787', 'location': {'start': 536, 'end': 542}}, {'text': 'MK0787', 'location': {'start': 879, 'end': 885}}, {'text': 'carbenicillin', 'location': {'start': 918, 'end': 931}}, {'text': 'MK0787', 'location': {'start': 1005, 'end': 1011}}, {'text': 'MK0787', 'location': {'start': 1273, 'end': 1279}}]</t>
  </si>
  <si>
    <t>['amikacin', 'carbenicillin', 'cefaxolin', 'cefoxitin', 'mk0787', 'n-formimidoyl thienamycin', 'thienamycin']</t>
  </si>
  <si>
    <t>['amikacin mk0787' 'carbenicillin' 'cefoxitin cefaxolin carbenicillin'
 'mk0787' 'thienamycin n-formimidoyl thienamycin']</t>
  </si>
  <si>
    <t>['amikacin' 'carbenicillin' 'cefaxolin' 'cefoxitin' 'mk0787'
 'n-formimidoyl thienamycin' 'thienamycin']</t>
  </si>
  <si>
    <t>['amikacin' 'carbenicillin' 'cefaxolin' 'cefoxitin' 'mk0787' 'n'
 'thienamycin']</t>
  </si>
  <si>
    <t>['amikacin' 'carbenicillin' 'cefaxolin' 'cefoxitin' 'mk0787' 'n-formimidoyl thienamycin' 'thienamycin']</t>
  </si>
  <si>
    <t>An open randomized clinical trial in comparing two artesunate-based combination treatments on Plasmodium falciparum malaria in Nigerian children: artesunate/sulphamethoxypyrazine/pyrimethamine (fixed dose over 24 hours) versus artesunate/amodiaquine (fixed dose over 48 hours).</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</si>
  <si>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</si>
  <si>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['sulfamethoxypyrazine', 'sulfalene', ' sulfamethopyrazine', 'antibacterial sulfonamide (sulfa drug)']</t>
  </si>
  <si>
    <t>['artemisinin', 'artesunate/amodiaquine', 'artesunate/sulphamethoxypyrazine/pyrimethamine', 'as +', 'as + aq', 'as + aq fdc', 'bilirubin']</t>
  </si>
  <si>
    <t>['aq fdc' 'artemisinin-combination' 'artesunate/amodiaquine'
 'artesunate/sulphamethoxypyrazine/pyrimethamine' 'as + smp fdc' 'smp)']</t>
  </si>
  <si>
    <t>['amodiaquine' 'artemisinin' 'artesunate' 'bilirubin' 'pyrimethamine'
 'sulphamethoxypyrazine']</t>
  </si>
  <si>
    <t>['artemisinin' 'artesunate' 'as' 'bilirubin' 'pyrimethamine']</t>
  </si>
  <si>
    <t>['amodiaquine' 'artemisinin' 'artesunate' 'bilirubin' 'pyrimethamine' 'sulphamethoxypyrazine']</t>
  </si>
  <si>
    <t>Mechanism of action and limited cross-resistance of new lipopeptide MX-2401.</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</si>
  <si>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CaÂ²âº-dependent lipopeptide antibiotics, the latter has a different mechanism of action. Specifically, MX-2401 inhibits peptidoglycan synthesis by binding to the substrate undecaprenylphosphate (Câ‚…â‚…-P),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Câ‚…â‚…-P. Mutants resistant to MX-2401 demonstrated low cross-resistance to other antibiotics. Overall, these results provided strong evidence that the mode of action of MX-2401 is unique and different from that of any of the approved antibiotics, including daptomycin.</t>
  </si>
  <si>
    <t>['mx-2401', 'mray inhibitor (lipopeptide)']</t>
  </si>
  <si>
    <t>[{'text': 'MX-2401', 'location': {'start': 77, 'end': 84}}, {'text': 'calcium-dependent lipopeptide antibiotic', 'location': {'start': 104, 'end': 144}}, {'text': 'amphomycin', 'location': {'start': 158, 'end': 168}}, {'text': 'MX-2401', 'location': {'start': 274, 'end': 281}}, {'text': 'MX-2401', 'location': {'start': 479, 'end': 486}}, {'text': 'lipopeptide', 'location': {'start': 519, 'end': 530}}, {'text': 'daptomycin', 'location': {'start': 531, 'end': 541}}, {'text': 'daptomycin', 'location': {'start': 584, 'end': 594}}, {'text': 'MX-2401', 'location': {'start': 599, 'end': 606}}, {'text': 'Ca2+', 'location': {'start': 638, 'end': 642}}, {'text': 'lipopeptide antibiotics', 'location': {'start': 653, 'end': 676}}, {'text': 'MX-2401', 'location': {'start': 740, 'end': 747}}, {'text': 'undecaprenylphosphate', 'location': {'start': 809, 'end': 830}}, {'text': 'C55-P', 'location': {'start': 832, 'end': 837}}, {'text': 'carbohydrate', 'location': {'start': 854, 'end': 866}}, {'text': 'precursors', 'location': {'start': 1024, 'end': 1034}}, {'text': 'lipids I and II', 'location': {'start': 1035, 'end': 1050}}, {'text': 'teichoic acid', 'location': {'start': 1064, 'end': 1077}}, {'text': 'lipid III', 'location': {'start': 1088, 'end': 1097}}, {'text': 'daptomycin', 'location': {'start': 1105, 'end': 1115}}, {'text': 'MX-2401', 'location': {'start': 1162, 'end': 1169}}, {'text': 'daptomycin', 'location': {'start': 1266, 'end': 1276}}, {'text': 'MX-2401', 'location': {'start': 1305, 'end': 1312}}, {'text': 'daptomycin', 'location': {'start': 1427, 'end': 1437}}, {'text': 'MX-2401', 'location': {'start': 1439, 'end': 1446}}, {'text': 'lipid', 'location': {'start': 1464, 'end': 1469}}, {'text': 'calcein', 'location': {'start': 1481, 'end': 1488}}, {'text': '1-palmitoyl-2-oleoyl-sn-glycero-3-phosphocholine', 'location': {'start': 1522, 'end': 1570}}, {'text': 'POPC', 'location': {'start': 1572, 'end': 1576}}, {'text': "1-palmitoyl-2-oleoyl-sn-glycero-3-phospho-(1'-rac-glycerol) (sodium salt)", 'location': {'start': 1578, 'end': 1651}}, {'text': 'POPG', 'location': {'start': 1653, 'end': 1657}}, {'text': 'MX-2401', 'location': {'start': 1670, 'end': 1677}}, {'text': 'daptomycin', 'location': {'start': 1715, 'end': 1725}}, {'text': 'MX-2401', 'location': {'start': 1797, 'end': 1804}}, {'text': 'MX-2401', 'location': {'start': 1936, 'end': 1943}}, {'text': 'daptomycin', 'location': {'start': 2024, 'end': 2034}}]</t>
  </si>
  <si>
    <t>["1-palmitoyl-2-oleoyl-sn-glycero-3-phospho-(1'-rac-glycerol) (sodium salt)", '1-palmitoyl-2-oleoyl-sn-glycero-3-phosphocholine', 'amphomycin', 'c55-p', 'ca2+', 'calcein', 'calcium-dependent lipopeptide antibiotic', 'carbohydrate', 'daptomycin', 'lipid', 'lipid iii', 'lipids i and ii', 'lipopeptide', 'lipopeptide antibiotics', 'mx-2401', 'popc', 'popg', 'precursors', 'teichoic acid', 'undecaprenylphosphate']</t>
  </si>
  <si>
    <t>['(sodium salt)' '1-palmitoyl-2-oleoyl-sn-glycero-3-phosphocholine' 'acid'
 'amphomycin)' 'c55-p' 'ca2+-dependent lipopeptide'
 'calcium-dependent lipopeptide' 'daptomycin' 'daptomycin mx-2401'
 'lipopeptide daptomycin' 'mx-2401' 'undecaprenylphosphate']</t>
  </si>
  <si>
    <t>['1-palmitoyl-2-oleoyl-sn-glycero-3-phospho-(1 -rac-glycerol)'
 '1-palmitoyl-2-oleoyl-sn-glycero-3-phosphocholine' 'amphomycin' 'c55-p'
 'ca2 +' 'calcein' 'calcium' 'carbohydrate' 'daptomycin' 'mx-2401' 'popc'
 'sodium salt' 'undecaprenylphosphate']</t>
  </si>
  <si>
    <t>['1-palmitoyl-2-oleoyl-sn-glycero-3-phospho-(1 -rac-glycerol)'
 '1-palmitoyl-2-oleoyl-sn-glycero-3-phosphocholine' 'amphomycin' 'c55-p'
 'ca2 +' 'calcein' 'calcium' 'carbohydrate' 'daptomycin' 'mx-2401' 'popc'
 'popg' 'sodium salt' 'teichoic acid' 'undecaprenylphosphate']</t>
  </si>
  <si>
    <t>['1' 'amphomycin' 'c55' 'ca2' 'calcein' 'calcium' 'carbohydrate'
 'daptomycin' 'mx' 'popc' 'popg' 'undecaprenylphosphate']</t>
  </si>
  <si>
    <t>['1-palmitoyl-2-oleoyl-sn-glycero-3-phospho-(1 -rac-glycerol)' '1-palmitoyl-2-oleoyl-sn-glycero-3-phosphocholine' 'amphomycin' 'c55-p' 'ca2 +' 'calcein' 'calcium' 'carbohydrate' 'daptomycin' 'mx-2401' 'popc' 'popg' 'sodium salt' 'undecaprenylphosphate']</t>
  </si>
  <si>
    <t>Host defence peptides: antimicrobial and immunomodulatory activity and potential applications for tackling antibiotic-resistant infections.</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</si>
  <si>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</si>
  <si>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['bl2060', 'antimicrobial peptide (peptidomimetic oligomer)']</t>
  </si>
  <si>
    <t>Molecular basis for the selectivity of antituberculosis compounds capreomycin and viomycin.</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</si>
  <si>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</si>
  <si>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['capreomycin', 'tuberactinomycin (cyclic peptide often grouped with aminoglycoside)']</t>
  </si>
  <si>
    <t>[{'text': 'Capreomycin', 'location': {'start': 92, 'end': 103}}, {'text': 'viomycin', 'location': {'start': 142, 'end': 150}}, {'text': 'tuberactinomycins', 'location': {'start': 423, 'end': 440}}, {'text': 'aminoglycosides', 'location': {'start': 480, 'end': 495}}, {'text': 'tuberactinomycin', 'location': {'start': 867, 'end': 883}}]</t>
  </si>
  <si>
    <t>['aminoglycosides', 'capreomycin', 'tuberactinomycin', 'tuberactinomycins', 'viomycin']</t>
  </si>
  <si>
    <t>['aminoglycosides' 'capreomycin' 'tuberactinomycin' 'tuberactinomycins'
 'viomycin']</t>
  </si>
  <si>
    <t>['aminoglycosides' 'capreomycin' 'tuberactinomycin' 'tuberactinomycins' 'viomycin']</t>
  </si>
  <si>
    <t>Mechanism of action of NB2001 and NB2030, novel antibacterial agents activated by beta-lactamases.</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</si>
  <si>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</si>
  <si>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['nb2030', 'cephalosporin-triclosan']</t>
  </si>
  <si>
    <t>[{'text': 'NB2001', 'location': {'start': 253, 'end': 259}}, {'text': 'NB2030', 'location': {'start': 264, 'end': 270}}, {'text': 'cephalosporin', 'location': {'start': 282, 'end': 295}}, {'text': 'thienyl', 'location': {'start': 303, 'end': 310}}, {'text': 'NB2001', 'location': {'start': 312, 'end': 318}}, {'text': 'tetrazole', 'location': {'start': 325, 'end': 334}}, {'text': 'NB2030', 'location': {'start': 336, 'end': 342}}, {'text': 'triclosan', 'location': {'start': 405, 'end': 414}}, {'text': 'triclosan', 'location': {'start': 485, 'end': 494}}, {'text': 'beta-lactam', 'location': {'start': 521, 'end': 532}}, {'text': 'cephalothin', 'location': {'start': 544, 'end': 555}}, {'text': 'NB2001', 'location': {'start': 557, 'end': 563}}, {'text': 'NB2030', 'location': {'start': 568, 'end': 574}}, {'text': 'cephalothin', 'location': {'start': 945, 'end': 956}}, {'text': 'beta-lactam', 'location': {'start': 1060, 'end': 1071}}, {'text': 'triclosan', 'location': {'start': 1160, 'end': 1169}}, {'text': 'triclosan', 'location': {'start': 1284, 'end': 1293}}, {'text': 'NB2001', 'location': {'start': 1312, 'end': 1318}}, {'text': 'NB2030', 'location': {'start': 1320, 'end': 1326}}, {'text': 'triclosan', 'location': {'start': 1332, 'end': 1341}}, {'text': 'triclosan', 'location': {'start': 1386, 'end': 1395}}, {'text': 'NB2001', 'location': {'start': 1468, 'end': 1474}}, {'text': 'NB2030', 'location': {'start': 1479, 'end': 1485}}, {'text': 'triclosan', 'location': {'start': 1503, 'end': 1512}}]</t>
  </si>
  <si>
    <t>['beta-lactam', 'cephalosporin', 'cephalothin', 'nb2001', 'nb2030', 'tetrazole', 'thienyl', 'triclosan']</t>
  </si>
  <si>
    <t>['c-7' 'cephalosporin' 'cephalothin' 'cephalothin nb2001' 'nb2001'
 'nb2001 nb2030' 'nb2030' 'penicillin-binding' 'tetrazole' 'thienyl'
 'triclosan']</t>
  </si>
  <si>
    <t>['beta-lactam' 'cephalosporin' 'cephalothin' 'enoyl' 'nb2001' 'nb2030'
 'tetrazole' 'thienyl' 'triclosan']</t>
  </si>
  <si>
    <t>['beta-lactam' 'cephalosporin' 'cephalothin' 'nb2001' 'nb2030'
 'penicillin' 'tetrazole' 'thienyl' 'triclosan']</t>
  </si>
  <si>
    <t>['beta' 'cephalosporin' 'cephalothin' 'enoyl' 'nb2001' 'nb2030'
 'penicillin' 'tetrazole' 'thienyl' 'triclosan']</t>
  </si>
  <si>
    <t>['beta-lactam' 'cephalosporin' 'cephalothin' 'enoyl' 'nb2001' 'nb2030' 'penicillin' 'tetrazole' 'thienyl' 'triclosan']</t>
  </si>
  <si>
    <t>Current indications for the use of clindamycin: A critical review.</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</si>
  <si>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</si>
  <si>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['clindamycin', 'lincosamide']</t>
  </si>
  <si>
    <t>[{'text': 'clindamycin', 'location': {'start': 172, 'end': 183}}, {'text': 'clindamycin', 'location': {'start': 364, 'end': 375}}, {'text': 'clindamycin', 'location': {'start': 696, 'end': 707}}, {'text': 'clindamycin', 'location': {'start': 904, 'end': 915}}, {'text': 'clindamycin', 'location': {'start': 1176, 'end': 1187}}, {'text': 'clindamycin', 'location': {'start': 1279, 'end': 1290}}, {'text': 'Clindamycin', 'location': {'start': 1383, 'end': 1394}}, {'text': 'clindamycin', 'location': {'start': 1502, 'end': 1513}}]</t>
  </si>
  <si>
    <t>['clindamycin']</t>
  </si>
  <si>
    <t>['clindamycin' 'clindamycins']</t>
  </si>
  <si>
    <t>In vitro potential of equine DEFA1 and eCATH1 as alternative antimicrobial drugs in rhodococcosis treatment.</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</si>
  <si>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</si>
  <si>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['ecath1', 'antimicrobial peptide']</t>
  </si>
  <si>
    <t>[{'text': 'antimicrobial peptides', 'location': {'start': 538, 'end': 560}}, {'text': 'AMPs', 'location': {'start': 562, 'end': 566}}, {'text': 'rifampin', 'location': {'start': 966, 'end': 974}}, {'text': 'salt', 'location': {'start': 1133, 'end': 1137}}, {'text': 'AMPs', 'location': {'start': 1183, 'end': 1187}}]</t>
  </si>
  <si>
    <t>['amps', 'antimicrobial peptides', 'rifampin', 'salt']</t>
  </si>
  <si>
    <t>['ecath1' 'rifampin']</t>
  </si>
  <si>
    <t>['rifampin']</t>
  </si>
  <si>
    <t>Broadening the spectrum of Î²-lactam antibiotics through inhibition of signal peptidase type I.</t>
  </si>
  <si>
    <t>The resistance of methicillin-resistant Staphylococcus aureus (MRSA) to all Î²-lactam classes limits treatment options for serious infections involving this organism. Our goal is to discover new agents that restore the activity of Î²-lactams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Î²-lactam antibiotics and is not observed with other antibiotic classes. We propose that the SpsB inhibitors synergize with Î²-lactams by preventing the signal peptidase-mediated secretion of proteins required for Î²-lactam resistance. Combinations of SpsB inhibitors and Î²-lactams may expand the utility of these widely prescribed antibiotics to treat MRSA infections, analogous to Î²-lactamase inhibitors which restored the utility of this antibiotic class for the treatment of resistant Gram-negative infections.</t>
  </si>
  <si>
    <t>['actinocarbasin', 'lipoglycopeptide (arilomycin)', 'krisynomycin', 'cyclic depsipeptide']</t>
  </si>
  <si>
    <t>[{'text': 'methicillin', 'location': {'start': 116, 'end': 127}}, {'text': 'beta-lactam', 'location': {'start': 174, 'end': 185}}, {'text': 'beta-lactams', 'location': {'start': 331, 'end': 343}}, {'text': 'depsipeptide', 'location': {'start': 456, 'end': 468}}, {'text': 'krisynomycin', 'location': {'start': 470, 'end': 482}}, {'text': 'lipoglycopeptide', 'location': {'start': 490, 'end': 506}}, {'text': 'actinocarbasin', 'location': {'start': 508, 'end': 522}}, {'text': 'imipenem', 'location': {'start': 558, 'end': 566}}, {'text': 'imipenem', 'location': {'start': 618, 'end': 626}}, {'text': 'actinocarbasin', 'location': {'start': 842, 'end': 856}}, {'text': 'M131', 'location': {'start': 858, 'end': 862}}, {'text': 'imipenem', 'location': {'start': 880, 'end': 888}}, {'text': 'M131', 'location': {'start': 962, 'end': 966}}, {'text': 'methicillin', 'location': {'start': 1017, 'end': 1028}}, {'text': 'beta-lactam', 'location': {'start': 1072, 'end': 1083}}, {'text': 'beta-lactams', 'location': {'start': 1198, 'end': 1210}}, {'text': 'beta-lactam', 'location': {'start': 1290, 'end': 1301}}, {'text': 'beta-lactams', 'location': {'start': 1350, 'end': 1362}}]</t>
  </si>
  <si>
    <t>['actinocarbasin', 'beta-lactam', 'beta-lactams', 'depsipeptide', 'imipenem', 'krisynomycin', 'lipoglycopeptide', 'm131', 'methicillin']</t>
  </si>
  <si>
    <t>['actinocarbasin m131' 'antibiotics' 'b-lactam' 'b-lactams' 'imipenem'
 'lipoglycopeptide' 'm131' 'methicillin-resistant' 'methicillin-sensitive']</t>
  </si>
  <si>
    <t>['actinocarbasin' 'b-lactam' 'b-lactams' 'imipenem' 'krisynomycin'
 'methicillin' 'serine']</t>
  </si>
  <si>
    <t>['actinocarbasin' 'b-lactam' 'b-lactams' 'depsipeptide' 'imipenem'
 'krisynomycin' 'lipoglycopeptide' 'm131' 'methicillin' 'serine']</t>
  </si>
  <si>
    <t>['actinocarbasin' 'b' 'imipenem' 'krisynomycin' 'lipoglycopeptide'
 'methicillin' 'serine']</t>
  </si>
  <si>
    <t>['actinocarbasin' 'beta-lactam' 'beta-lactams' 'imipenem' 'krisynomycin' 'lipoglycopeptide' 'm131' 'methicillin' 'serine']</t>
  </si>
  <si>
    <t>Beta-lactamase inhibitors from laboratory to clinic.</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</si>
  <si>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</si>
  <si>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['sulbactam', 'cp-45,899', 'beta-lactamase inhibitor (penicillanic acid sulfone)']</t>
  </si>
  <si>
    <t>[{'text': 'beta-lactam', 'location': {'start': 139, 'end': 150}}, {'text': 'beta-lactam', 'location': {'start': 173, 'end': 184}}, {'text': 'penicillins', 'location': {'start': 408, 'end': 419}}, {'text': 'cephalosporins', 'location': {'start': 423, 'end': 437}}, {'text': 'clavulanic acid', 'location': {'start': 645, 'end': 660}}, {'text': 'sulbactam', 'location': {'start': 665, 'end': 674}}, {'text': 'penicillins', 'location': {'start': 769, 'end': 780}}, {'text': 'cephalosporins', 'location': {'start': 784, 'end': 798}}, {'text': 'beta-lactam', 'location': {'start': 851, 'end': 862}}, {'text': 'clavulanic acid', 'location': {'start': 1031, 'end': 1046}}, {'text': 'sulbactam', 'location': {'start': 1093, 'end': 1102}}, {'text': 'Clavulanic acid', 'location': {'start': 1303, 'end': 1318}}, {'text': 'amoxicillin', 'location': {'start': 1358, 'end': 1369}}, {'text': 'Augmentin', 'location': {'start': 1391, 'end': 1400}}, {'text': 'ticarcillin', 'location': {'start': 1410, 'end': 1421}}, {'text': 'beta-lactam', 'location': {'start': 1440, 'end': 1451}}, {'text': 'Timentin', 'location': {'start': 1464, 'end': 1472}}, {'text': 'Sulbactam', 'location': {'start': 1474, 'end': 1483}}, {'text': 'ampicillin', 'location': {'start': 1519, 'end': 1529}}, {'text': 'Sulbactam', 'location': {'start': 1557, 'end': 1566}}, {'text': 'sultamicillin', 'location': {'start': 1627, 'end': 1640}}, {'text': 'ampicillin-sulbactam', 'location': {'start': 1674, 'end': 1694}}, {'text': 'Augmentin', 'location': {'start': 2257, 'end': 2266}}, {'text': 'sultamicillin', 'location': {'start': 2271, 'end': 2284}}, {'text': 'clavulanic acid', 'location': {'start': 2546, 'end': 2561}}, {'text': 'beta-lactam', 'location': {'start': 2642, 'end': 2653}}]</t>
  </si>
  <si>
    <t>['amoxicillin', 'ampicillin', 'ampicillin-sulbactam', 'augmentin', 'beta-lactam', 'cephalosporins', 'clavulanic acid', 'penicillins', 'sulbactam', 'sultamicillin', 'ticarcillin', 'timentin']</t>
  </si>
  <si>
    <t>['amoxicillin' 'ampicillin' 'ampicillin-sulbactam' 'augmentin'
 'clavulanic acid' 'penicillins' 'sulbactam' 'sultamicillin'
 'sultamicillin;' 'ticarcillin' 'timentin sulbactam']</t>
  </si>
  <si>
    <t>['amoxicillin' 'ampicillin' 'beta-lactam' 'cephalosporinases'
 'cephalosporins' 'clavulanic acid' 'penicillins' 'sulbactam'
 'sultamicillin' 'ticarcillin']</t>
  </si>
  <si>
    <t>['amoxicillin' 'ampicillin' 'augmentin' 'beta-lactam' 'cephalosporins'
 'clavulanic acid' 'penicillins' 'sulbactam' 'sultamicillin' 'ticarcillin']</t>
  </si>
  <si>
    <t>['amoxicillin' 'ampicillin' 'beta' 'cephalosporins' 'clavulanic'
 'penicillins' 'sulbactam' 'sultamicillin' 'ticarcillin' 'timentin']</t>
  </si>
  <si>
    <t>['amoxicillin' 'ampicillin' 'augmentin' 'beta-lactam' 'cephalosporins' 'clavulanic acid' 'penicillins' 'sulbactam' 'sultamicillin' 'ticarcillin']</t>
  </si>
  <si>
    <t>The muraminomicin biosynthetic gene cluster and enzymatic formation of the 2-deoxyaminoribosyl appendage.</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</si>
  <si>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O-Î²(1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UTP:5-amino-2,5-dideoxy-Î±-D-ribose-1-phosphate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</si>
  <si>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['muraminomicin', 'muraminomycin', 'mray inhibitor (nucleoside antibiotic)']</t>
  </si>
  <si>
    <t>[{'text': 'Muraminomicin', 'location': {'start': 106, 'end': 119}}, {'text': 'lipopeptidyl nucleoside antibiotic', 'location': {'start': 125, 'end': 159}}, {'text': 'A-90289', 'location': {'start': 278, 'end': 285}}, {'text': 'muraymycin', 'location': {'start': 290, 'end': 300}}, {'text': 'muraminomicin', 'location': {'start': 319, 'end': 332}}, {'text': 'disaccharide', 'location': {'start': 347, 'end': 359}}, {'text': 'ribofuranose', 'location': {'start': 386, 'end': 398}}, {'text': 'muraminomicin', 'location': {'start': 458, 'end': 471}}, {'text': 'ribose', 'location': {'start': 507, 'end': 513}}, {'text': '2-deoxy sugars', 'location': {'start': 524, 'end': 538}}, {'text': 'muraminomicin', 'location': {'start': 573, 'end': 586}}, {'text': 'muraminomicin', 'location': {'start': 773, 'end': 786}}, {'text': '2,5-dideoxy-5-aminoribose', 'location': {'start': 860, 'end': 885}}, {'text': 'saccharide', 'location': {'start': 886, 'end': 896}}, {'text': 'muraminomicin', 'location': {'start': 1187, 'end': 1200}}, {'text': 'sugar', 'location': {'start': 1222, 'end': 1227}}, {'text': 'A-90289', 'location': {'start': 1264, 'end': 1271}}]</t>
  </si>
  <si>
    <t>['2,5-dideoxy-5-aminoribose', '2-deoxy sugars', 'a-90289', 'disaccharide', 'lipopeptidyl nucleoside antibiotic', 'muraminomicin', 'muraymycin', 'ribofuranose', 'ribose', 'saccharide', 'sugar']</t>
  </si>
  <si>
    <t>['2-deoxy' '25-dideoxy-5-aminoribose saccharide' 'a-90289' 'muraminomicin'
 'muraymycin' 'o-b(1-5)']</t>
  </si>
  <si>
    <t>['2 5-dideoxy-5-aminoribose' '2-deoxy sugars'
 '5 -amino-2 5 -dideoxyuridine'
 '5-amino-2 5-dideoxy-a-d-ribose-1-phosphate' 'a-90289' 'disaccharide'
 'muraminomicin' 'muraymycin' 'nucleoside' 'o-b' 'ribofuranose' 'ribose'
 'ribosyl' 'saccharide' 'sugar' 'utp']</t>
  </si>
  <si>
    <t>['- 90289' '- b' '2 5-dideoxy-5-aminoribose saccharide' '2-deoxy sugars'
 '5 -amino-2 5 -dideoxyuridine'
 '5-amino-2 5-dideoxy-a-d-ribose-1-phosphate' '90289' 'disaccharide'
 'muraminomicin' 'muraymycin' 'nucleoside' 'ribofuranose' 'ribose'
 'ribosyl' 'sugar' 'utp']</t>
  </si>
  <si>
    <t>['2' '5' 'a' 'disaccharide' 'lipopeptidyl' 'muraminomicin' 'muraymycin'
 'o' 'ribofuranose' 'ribose' 'ribosyl' 'sugar']</t>
  </si>
  <si>
    <t>['2-deoxy sugars' '5 -amino-2 5 -dideoxyuridine' '5-amino-2 5-dideoxy-a-d-ribose-1-phosphate' 'a-90289' 'disaccharide' 'muraminomicin' 'muraymycin' 'nucleoside' 'ribofuranose' 'ribose' 'ribosyl' 'sugar' 'utp']</t>
  </si>
  <si>
    <t>Discovery of a novel class of boron-based antibacterials with activity against gram-negative bacteria.</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</si>
  <si>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</si>
  <si>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['epetraborole', 'an3365', 'gsk 2251052', 'gsk2251052', 'aminoacyl-trna synthetase inhibitor (boron-heterocyclic leucyl-trna synthetase [leurs] inhibitor)']</t>
  </si>
  <si>
    <t>[{'text': 'oxaborole', 'location': {'start': 761, 'end': 770}}, {'text': 'boron', 'location': {'start': 912, 'end': 917}}, {'text': 'aminomethylbenzoxaboroles', 'location': {'start': 946, 'end': 971}}, {'text': 'AN3365', 'location': {'start': 1182, 'end': 1188}}, {'text': 'boron', 'location': {'start': 1336, 'end': 1341}}, {'text': 'AN3365', 'location': {'start': 1363, 'end': 1369}}]</t>
  </si>
  <si>
    <t>['aminomethylbenzoxaboroles', 'an3365', 'boron', 'oxaborole']</t>
  </si>
  <si>
    <t>['aminomethylbenzoxaboroles' 'an3365' 'boron-based' 'oxaborole']</t>
  </si>
  <si>
    <t>['aminoacyl' 'aminomethylbenzoxaboroles' 'an3365' 'boron' 'leucyl'
 'oxaborole']</t>
  </si>
  <si>
    <t>['aminomethylbenzoxaboroles' 'an3365' 'boron' 'leucyl' 'oxaborole']</t>
  </si>
  <si>
    <t>['aminoacyl' 'aminomethylbenzoxaboroles' 'an3365' 'boron' 'leucyl' 'oxaborole']</t>
  </si>
  <si>
    <t>Rhodomycin analogues from Streptomyces purpurascens: isolation, characterization and biological activities.</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</si>
  <si>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2Â Î¼g/ml against Bacillus subtilis. Compounds A and F identified as Î±2-Rhodomycin II and Obelmycin respectively, and Compound E exhibited an IC50 of 8.8Â Î¼g/ml against HeLa cell line but no cytotoxicity was found against L929.</t>
  </si>
  <si>
    <t>['rhodomycin', 'anthracycline']</t>
  </si>
  <si>
    <t>[{'text': 'alpha2-Rhodomycin II', 'location': {'start': 1064, 'end': 1084}}, {'text': 'sugars', 'location': {'start': 643, 'end': 649}}, {'text': 'E', 'location': {'start': 1126, 'end': 1127}}, {'text': 'F', 'location': {'start': 1048, 'end': 1049}}, {'text': 'E', 'location': {'start': 909, 'end': 910}}, {'text': 'A', 'location': {'start': 1042, 'end': 1043}}, {'text': 'ethyl acetate', 'location': {'start': 435, 'end': 448}}, {'text': 'Obelmycin', 'location': {'start': 1089, 'end': 1098}}, {'text': 'Rhodomycin B', 'location': {'start': 926, 'end': 938}}, {'text': 'Rhodomycin', 'location': {'start': 683, 'end': 693}}]</t>
  </si>
  <si>
    <t>['a', 'alpha2-rhodomycin ii', 'e', 'ethyl acetate', 'f', 'obelmycin', 'rhodomycin', 'rhodomycin b', 'sugars']</t>
  </si>
  <si>
    <t>['a2-rhodomycin ii' 'aglycones' 'ethyl acetate' 'obelmycin' 'rhodomycin'
 'sugars']</t>
  </si>
  <si>
    <t>['a2-rhodomycin ii' 'ethyl acetate' 'obelmycin' 'rhodomycin'
 'rhodomycin b' 'sugars']</t>
  </si>
  <si>
    <t>['a2' 'ethyl' 'obelmycin' 'rhodomycin' 'sugars']</t>
  </si>
  <si>
    <t>['a2-rhodomycin ii' 'ethyl acetate' 'obelmycin' 'rhodomycin' 'rhodomycin b' 'sugars']</t>
  </si>
  <si>
    <t>Cephapirin: in vitro antibacterial spectrum.</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</si>
  <si>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</si>
  <si>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['cephapirin', 'beta-lactam (cephalosporin, first generation)']</t>
  </si>
  <si>
    <t>[{'text': 'Cephapirin', 'location': {'start': 45, 'end': 55}}, {'text': 'cephalosporin', 'location': {'start': 77, 'end': 90}}, {'text': 'cephalothin', 'location': {'start': 166, 'end': 177}}, {'text': 'cephapirin', 'location': {'start': 218, 'end': 228}}, {'text': 'indole', 'location': {'start': 531, 'end': 537}}, {'text': 'indole', 'location': {'start': 637, 'end': 643}}, {'text': 'cephapirin', 'location': {'start': 803, 'end': 813}}]</t>
  </si>
  <si>
    <t>['cephalosporin', 'cephalothin', 'cephapirin', 'indole']</t>
  </si>
  <si>
    <t>['cephalosporin' 'cephalothin' 'cephapirin']</t>
  </si>
  <si>
    <t>['cephalosporin' 'cephalothin' 'cephapirin' 'indole']</t>
  </si>
  <si>
    <t>In vitro characterization of PlySK1249, a novel phage lysin, and assessment of its antibacterial activity in a mouse model of Streptococcus agalactiae bacteremia.</t>
  </si>
  <si>
    <t>Beta-hemolytic Streptococcus agalactiae is the leading cause of bacteremia and invasive infections. These diseases are treated with Î²-lactams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</si>
  <si>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['plysk1249', 'bacteriophage lysin']</t>
  </si>
  <si>
    <t>[{'text': 'beta-lactams', 'location': {'start': 295, 'end': 307}}, {'text': 'macrolides', 'location': {'start': 311, 'end': 321}}, {'text': 'SK1249', 'location': {'start': 805, 'end': 811}}, {'text': 'PlySK1249', 'location': {'start': 1499, 'end': 1508}}, {'text': 'PlySK1249', 'location': {'start': 1772, 'end': 1781}}]</t>
  </si>
  <si>
    <t>['beta-lactams', 'macrolides', 'plysk1249', 'sk1249']</t>
  </si>
  <si>
    <t>['b-lactams' 'macrolides']</t>
  </si>
  <si>
    <t>['b-lactams' 'c' 'macrolides' 'n']</t>
  </si>
  <si>
    <t>['b-lactams']</t>
  </si>
  <si>
    <t>['b' 'c' 'macrolides' 'n']</t>
  </si>
  <si>
    <t>['beta-lactams' 'c' 'macrolides' 'n']</t>
  </si>
  <si>
    <t>Molecular mechanisms of hepatocellular apoptosis induced by trovafloxacin-tumor necrosis factor-alpha interaction.</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</si>
  <si>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</si>
  <si>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['trovafloxacin', 'fluoroquinolone']</t>
  </si>
  <si>
    <t>[{'text': 'Trovafloxacin', 'location': {'start': 443, 'end': 456}}, {'text': 'TVX', 'location': {'start': 458, 'end': 461}}, {'text': 'TVX', 'location': {'start': 751, 'end': 754}}, {'text': 'TVX', 'location': {'start': 849, 'end': 852}}, {'text': 'TVX', 'location': {'start': 970, 'end': 973}}, {'text': 'TVX', 'location': {'start': 983, 'end': 986}}, {'text': 'TVX', 'location': {'start': 1125, 'end': 1128}}, {'text': 'SP600125', 'location': {'start': 1202, 'end': 1210}}, {'text': 'TVX', 'location': {'start': 1236, 'end': 1239}}]</t>
  </si>
  <si>
    <t>['sp600125', 'trovafloxacin', 'tvx']</t>
  </si>
  <si>
    <t>['sp600125' 'trovafloxacin']</t>
  </si>
  <si>
    <t>['sp600125' 'trovafloxacin' 'tvx']</t>
  </si>
  <si>
    <t>['sp600125' 'tnf' 'trovafloxacin' 'tvx']</t>
  </si>
  <si>
    <t>Metabolic suppression identifies new antibacterial inhibitors under nutrient limitation.</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</si>
  <si>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</si>
  <si>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['mac13772', 'biotin biosynthesis inhibitor']</t>
  </si>
  <si>
    <t>[{'text': 'MAC13772', 'location': {'start': 895, 'end': 903}}, {'text': 'MAC13772', 'location': {'start': 744, 'end': 752}}, {'text': 'MAC168425', 'location': {'start': 769, 'end': 778}}, {'text': 'MAC173979', 'location': {'start': 730, 'end': 739}}, {'text': 'MAC168425', 'location': {'start': 719, 'end': 728}}, {'text': 'biotin', 'location': {'start': 913, 'end': 919}}, {'text': 'MAC173979', 'location': {'start': 815, 'end': 824}}, {'text': 'glycine', 'location': {'start': 795, 'end': 802}}, {'text': 'p-aminobenzoic acid', 'location': {'start': 858, 'end': 877}}]</t>
  </si>
  <si>
    <t>['biotin', 'glycine', 'mac13772', 'mac168425', 'mac173979', 'p-aminobenzoic acid']</t>
  </si>
  <si>
    <t>['biotin' 'glycine' 'mac13772' 'mac168425' 'mac168425 mac173979'
 'mac173979' 'p-aminobenzoic acid']</t>
  </si>
  <si>
    <t>['biotin' 'glycine' 'mac13772' 'mac168425' 'mac173979'
 'p-aminobenzoic acid']</t>
  </si>
  <si>
    <t>['biotin' 'glycine' 'mac13772' 'mac168425' 'mac173979' 'p']</t>
  </si>
  <si>
    <t>['biotin' 'glycine' 'mac13772' 'mac168425' 'mac173979' 'p-aminobenzoic acid']</t>
  </si>
  <si>
    <t>A highly active and negatively charged Streptococcus pyogenes lysin with a rare D-alanyl-L-alanine endopeptidase activity protects mice against streptococcal bacteremia.</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</si>
  <si>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</si>
  <si>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['plypy', 'bacteriophage lysin']</t>
  </si>
  <si>
    <t>[{'text': 'calcium', 'location': {'start': 1336, 'end': 1343}}, {'text': 'NaCl', 'location': {'start': 1348, 'end': 1352}}, {'text': 'carbohydrate', 'location': {'start': 1438, 'end': 1450}}]</t>
  </si>
  <si>
    <t>['calcium', 'carbohydrate', 'nacl']</t>
  </si>
  <si>
    <t>['calcium' 'd-alanyl-l-alanine' 'nacl']</t>
  </si>
  <si>
    <t>['calcium' 'carbohydrate' 'd-alanyl-l-alanine' 'nacl']</t>
  </si>
  <si>
    <t>['calcium' 'carbohydrate' 'd-alanyl -' 'l-alanine' 'nacl']</t>
  </si>
  <si>
    <t>['calcium' 'carbohydrate' 'd' 'nacl']</t>
  </si>
  <si>
    <t>Salinomycin: a novel anti-cancer agent with known anti-coccidial activities.</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</si>
  <si>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</si>
  <si>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['salinomycin', 'polyether antibiotic (ionophore)']</t>
  </si>
  <si>
    <t>[{'text': 'Salinomycin', 'location': {'start': 77, 'end': 88}}, {'text': 'salinomycin', 'location': {'start': 427, 'end': 438}}, {'text': 'salinomycin', 'location': {'start': 597, 'end': 608}}, {'text': 'salinomycin', 'location': {'start': 651, 'end': 662}}, {'text': 'salinomycin', 'location': {'start': 783, 'end': 794}}]</t>
  </si>
  <si>
    <t>['salinomycin']</t>
  </si>
  <si>
    <t>Furazolidone-based triple and quadruple eradication therapy for Helicobacter pylori infection.</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</si>
  <si>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</si>
  <si>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['furazolidone', 'nitrofuran']</t>
  </si>
  <si>
    <t>[{'text': 'furazolidone', 'location': {'start': 128, 'end': 140}}, {'text': 'rabeprazole', 'location': {'start': 529, 'end': 540}}, {'text': 'amoxicillin', 'location': {'start': 550, 'end': 561}}, {'text': 'furazolidone', 'location': {'start': 576, 'end': 588}}, {'text': 'rabeprazole', 'location': {'start': 676, 'end': 687}}, {'text': 'bismuth', 'location': {'start': 697, 'end': 704}}, {'text': 'amoxicillin', 'location': {'start': 715, 'end': 726}}, {'text': 'furazolidone', 'location': {'start': 741, 'end': 753}}, {'text': '(13)C-urea', 'location': {'start': 1286, 'end': 1296}}, {'text': 'furazolidone', 'location': {'start': 2102, 'end': 2114}}]</t>
  </si>
  <si>
    <t>['(13)c-urea', 'amoxicillin', 'bismuth', 'furazolidone', 'rabeprazole']</t>
  </si>
  <si>
    <t>['(13)c-urea' 'amoxicillin' 'bismuth' 'furazolidone' 'furazolidone-based'
 'rabeprazole']</t>
  </si>
  <si>
    <t>['(13)c-urea' 'amoxicillin' 'bismuth' 'furazolidone' 'rabeprazole']</t>
  </si>
  <si>
    <t>['(' 'amoxicillin' 'bismuth' 'furazolidone' 'rabeprazole']</t>
  </si>
  <si>
    <t>Effective control of Salmonella infections by employing combinations of recombinant antimicrobial human Î²-defensins hBD-1 and hBD-2.</t>
  </si>
  <si>
    <t>We successfully produced two human Î²-defensins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Î¼g/Î¼l, respectively, while those for hBD-2 against the same bacteria were 0.38, 0.36, and 0.66 Î¼g/Î¼l,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Î²-defensins (hBD-1 and hBD-2) are promising antimicrobial peptide (AMP)-based substances for the development of new therapeutics against typhoid fever.</t>
  </si>
  <si>
    <t>['hbd-1', 'hbd-2', 'antimicrobial peptide']</t>
  </si>
  <si>
    <t>[{'text': 'antimicrobial peptide', 'location': {'start': 1447, 'end': 1468}}, {'text': 'AMP', 'location': {'start': 1470, 'end': 1473}}]</t>
  </si>
  <si>
    <t>['amp', 'antimicrobial peptide']</t>
  </si>
  <si>
    <t>In vitro potential of Lycosin-I as an alternative antimicrobial drug for treatment of multidrug-resistant Acinetobacter baumannii infections.</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</si>
  <si>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</si>
  <si>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['lycosin 1', 'antimicrobial peptide']</t>
  </si>
  <si>
    <t>[{'text': 'salt', 'location': {'start': 552, 'end': 556}}, {'text': 'Mg(2+)', 'location': {'start': 558, 'end': 564}}, {'text': 'Ca(2+)', 'location': {'start': 568, 'end': 574}}]</t>
  </si>
  <si>
    <t>['ca(2+)', 'mg(2+)', 'salt']</t>
  </si>
  <si>
    <t>['ca(2+))' 'd-lycosin-i' 'l-' 'lycosin-i' 'salt']</t>
  </si>
  <si>
    <t>['ca(2 +)' 'l-and d-lycosin-i' 'lycosin-i' 'mg(2 +)']</t>
  </si>
  <si>
    <t>['ca' 'l' 'lycosin' 'mg']</t>
  </si>
  <si>
    <t>['ca(2+)' 'l-and d-lycosin-i' 'lycosin-i' 'mg(2+)']</t>
  </si>
  <si>
    <t>Comparative clinical pharmacology of gentamicin, sisomicin, and tobramycin.</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</si>
  <si>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</si>
  <si>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['tobramycin', 'nabramycin factor 6', 'nebramycin vi', 'aminoglycoside']</t>
  </si>
  <si>
    <t>[{'text': 'aminoglycoside', 'location': {'start': 213, 'end': 227}}, {'text': 'gentamicin', 'location': {'start': 241, 'end': 251}}, {'text': 'sisomicin', 'location': {'start': 253, 'end': 262}}, {'text': 'tobramycin', 'location': {'start': 268, 'end': 278}}, {'text': 'agar', 'location': {'start': 527, 'end': 531}}, {'text': 'gentamicin', 'location': {'start': 750, 'end': 760}}, {'text': 'Sisomicin', 'location': {'start': 950, 'end': 959}}, {'text': 'Tobramycin', 'location': {'start': 1090, 'end': 1100}}, {'text': 'sisomicin', 'location': {'start': 1129, 'end': 1138}}, {'text': 'gentamicin', 'location': {'start': 1143, 'end': 1153}}]</t>
  </si>
  <si>
    <t>['agar', 'aminoglycoside', 'gentamicin', 'sisomicin', 'tobramycin']</t>
  </si>
  <si>
    <t>['aminoglycoside' 'gentamicin' 'gentamicin sisomicin' 'sisomicin'
 'tobramycin']</t>
  </si>
  <si>
    <t>['aminoglycoside' 'gentamicin' 'sisomicin' 'tobramycin']</t>
  </si>
  <si>
    <t>In vitro activity of BL-s640 against gram-negative bacilli and Staphylococcus aureus compared with activity of four other semisynthetic cephalosporins.</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</si>
  <si>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</si>
  <si>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['cefatrizine', 'bl-s640', 'beta-lactam (cephalosporin, first generation)']</t>
  </si>
  <si>
    <t>[{'text': 'BL-S640', 'location': {'start': 177, 'end': 184}}, {'text': 'cefatrizine', 'location': {'start': 186, 'end': 197}}, {'text': 'cephapirin', 'location': {'start': 349, 'end': 359}}, {'text': 'cephalothin', 'location': {'start': 361, 'end': 372}}, {'text': 'cefazolin', 'location': {'start': 378, 'end': 387}}, {'text': 'cephalexin', 'location': {'start': 414, 'end': 424}}, {'text': 'BL-S640', 'location': {'start': 480, 'end': 487}}, {'text': 'cefazolin', 'location': {'start': 518, 'end': 527}}, {'text': 'BL-S640', 'location': {'start': 659, 'end': 666}}, {'text': 'cephalosporins', 'location': {'start': 709, 'end': 723}}, {'text': 'indole', 'location': {'start': 862, 'end': 868}}]</t>
  </si>
  <si>
    <t>['bl-s640', 'cefatrizine', 'cefazolin', 'cephalexin', 'cephalosporins', 'cephalothin', 'cephapirin', 'indole']</t>
  </si>
  <si>
    <t>['bl-s640' 'cefazolin' 'cephalexin' 'cephalosporins'
 'cephapirin cephalothin']</t>
  </si>
  <si>
    <t>['bl-s640' 'cefatrizine' 'cefazolin' 'cephalexin' 'cephalosporins'
 'cephalothin' 'cephapirin' 'indole']</t>
  </si>
  <si>
    <t>['bl-s640' 'cefatrizine' 'cefazolin' 'cephalexin' 'cephalosporins'
 'cephalothin' 'cephapirin']</t>
  </si>
  <si>
    <t>['bl' 'cefatrizine' 'cefazolin' 'cephalexin' 'cephalosporins'
 'cephalothin' 'cephapirin' 'indole']</t>
  </si>
  <si>
    <t>['bl-s640' 'cefatrizine' 'cefazolin' 'cephalexin' 'cephalosporins' 'cephalothin' 'cephapirin' 'indole']</t>
  </si>
  <si>
    <t>Molecular mechanisms of sulbactam antibacterial activity and resistance determinants in Acinetobacter baumannii.</t>
  </si>
  <si>
    <t>Sulbactam is a class A Î²-lactamase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</si>
  <si>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['sulbactam plus durlobactam (xacduro)', 'etx2514sul', 'beta-lactamase inhibitor (penicillanic acid sulfone)']</t>
  </si>
  <si>
    <t>[{'text': 'Sulbactam', 'location': {'start': 113, 'end': 122}}, {'text': 'sulbactam', 'location': {'start': 286, 'end': 295}}, {'text': 'sulbactam', 'location': {'start': 569, 'end': 578}}, {'text': 'sulbactam', 'location': {'start': 830, 'end': 839}}, {'text': 'sulbactam', 'location': {'start': 948, 'end': 957}}]</t>
  </si>
  <si>
    <t>['sulbactam']</t>
  </si>
  <si>
    <t>['penicillin' 'sulbactam']</t>
  </si>
  <si>
    <t>Pharmacokinetics of cefozopran by single and multiple intravenous infusions in healthy Chinese volunteers.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</si>
  <si>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2.0Â g of injected cefozopran hydrochloride in a three-way crossover design with a 5-day washout period between administrations. In the multiple-dose phase, subjects received 2.0Â g every 12Â h for 4Â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2.0Â g cefozopran, maximum plasma concentration (C max) and area under the plasma concentration-time curve from time zero to the time of the last measurable concentration (AUClast) increased in a dose-proportional manner. The mean half-life in plasma (t Â½) was in the range of 1.20-2.80Â h. Cefozopran was mainly excreted in its unchanged form, with no tendency for accumulation, via the kidney, and varied from 65.99 to 73.33Â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</si>
  <si>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['cefozopran', 'beta-lactam (cephalosporin, fourth generation)']</t>
  </si>
  <si>
    <t>['cefozopran', 'cefozopran hydrochloride', 'cephalosporin']</t>
  </si>
  <si>
    <t>['cefozopran' 'cefozopran hydrochloride' 'cephalosporin']</t>
  </si>
  <si>
    <t>['cefozopran' 'cephalosporin']</t>
  </si>
  <si>
    <t>Two new antimetabolites of biotin: alpha-methyldethiobiotin and alpha-methylbiotin.</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</si>
  <si>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</si>
  <si>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['alpha-methylbiotin', 'alpha-methyldethiobiotin', 'imidazole']</t>
  </si>
  <si>
    <t>[{'text': 'biotin', 'location': {'start': 111, 'end': 117}}, {'text': 'beta-methyldethiobiotin', 'location': {'start': 180, 'end': 203}}, {'text': 'beta-methylbiotin', 'location': {'start': 208, 'end': 225}}, {'text': '14)C-biotin', 'location': {'start': 228, 'end': 239}}, {'text': '(14)C-pimelic acid', 'location': {'start': 243, 'end': 261}}, {'text': 'biotin', 'location': {'start': 394, 'end': 400}}, {'text': 'biotin', 'location': {'start': 581, 'end': 587}}]</t>
  </si>
  <si>
    <t>['(14)c-pimelic acid', '14)c-biotin', 'beta-methylbiotin', 'beta-methyldethiobiotin', 'biotin']</t>
  </si>
  <si>
    <t>['(14)c-pimelic acid' 'beta-methylbiotin(14)c-biotin'
 'beta-methyldethiobiotin' 'biotin']</t>
  </si>
  <si>
    <t>['(14)c-biotin' '(14)c-pimelic acid' 'beta-methylbiotin'
 'beta-methyldethiobiotin' 'biotin']</t>
  </si>
  <si>
    <t>['(' 'beta' 'biotin']</t>
  </si>
  <si>
    <t>Mode of action of thiolutin, an inhibitor of macromolecular synthesis in Saccharomyces cerevisiae.</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</si>
  <si>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</si>
  <si>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['thiolutin', 'farcinicin', 'propiopyvothine', 'acetopyrrothine,', 'rna polymerase inhibitor (dithiolopyrrolone)']</t>
  </si>
  <si>
    <t>[{'text': 'sulfur', 'location': {'start': 103, 'end': 109}}, {'text': 'thiolutin', 'location': {'start': 132, 'end': 141}}, {'text': 'thiolutin', 'location': {'start': 682, 'end': 691}}, {'text': 'thiolutin', 'location': {'start': 832, 'end': 841}}, {'text': 'deoxyribonucleic acid-dependent RNA polymerases', 'location': {'start': 880, 'end': 927}}, {'text': 'thiolutin', 'location': {'start': 1083, 'end': 1092}}, {'text': 'thiolutin', 'location': {'start': 1162, 'end': 1171}}, {'text': 'thiolutin', 'location': {'start': 1239, 'end': 1248}}]</t>
  </si>
  <si>
    <t>['deoxyribonucleic acid-dependent rna polymerases', 'sulfur', 'thiolutin']</t>
  </si>
  <si>
    <t>['sulfur-containing' 'thiolutin']</t>
  </si>
  <si>
    <t>['deoxyribonucleic acid' 'sulfur' 'thiolutin']</t>
  </si>
  <si>
    <t>['drug' 'sulfur' 'thiolutin']</t>
  </si>
  <si>
    <t>['sulfur' 'thiolutin']</t>
  </si>
  <si>
    <t>Responding to the challenge of untreatable gonorrhea: ETX0914, a first-in-class agent with a distinct mechanism-of-action against bacterial Type II topoisomerases.</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</si>
  <si>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</si>
  <si>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['zoliflodacin', 'etx0914', 'azd0914', 'bacterial topoisomerase inhibitor']</t>
  </si>
  <si>
    <t>[{'text': 'ETX0914', 'location': {'start': 922, 'end': 929}}, {'text': 'ETX0914', 'location': {'start': 779, 'end': 786}}, {'text': 'oxazolidinone', 'location': {'start': 542, 'end': 555}}, {'text': 'ETX0914', 'location': {'start': 346, 'end': 353}}, {'text': 'ETX0914', 'location': {'start': 729, 'end': 736}}, {'text': 'fluoroquinolone', 'location': {'start': 873, 'end': 888}}, {'text': 'ETX0914', 'location': {'start': 1311, 'end': 1318}}]</t>
  </si>
  <si>
    <t>['etx0914', 'fluoroquinolone', 'oxazolidinone']</t>
  </si>
  <si>
    <t>['etx0914' 'fluoroquinolone' 'oxazolidinone']</t>
  </si>
  <si>
    <t>TXA709, an FtsZ-Targeting Benzamide Prodrug with Improved Pharmacokinetics and Enhanced In Vivo Efficacy against Methicillin-Resistant Staphylococcus aureus.</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</si>
  <si>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</si>
  <si>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['txa-709', 'active metabolite txa-707', 'ftsz inhibitor']</t>
  </si>
  <si>
    <t>[{'text': 'benzamide', 'location': {'start': 201, 'end': 210}}, {'text': 'PC190723', 'location': {'start': 226, 'end': 234}}, {'text': 'PC190723', 'location': {'start': 329, 'end': 337}}, {'text': 'TXY541', 'location': {'start': 345, 'end': 351}}, {'text': 'TXY541', 'location': {'start': 657, 'end': 663}}, {'text': 'TXA709', 'location': {'start': 805, 'end': 811}}, {'text': 'TXA709', 'location': {'start': 1006, 'end': 1012}}, {'text': 'TXA707', 'location': {'start': 1022, 'end': 1028}}, {'text': 'PC190723', 'location': {'start': 1218, 'end': 1226}}, {'text': 'TXA707', 'location': {'start': 1276, 'end': 1282}}, {'text': 'vancomycin', 'location': {'start': 1428, 'end': 1438}}, {'text': 'daptomycin', 'location': {'start': 1440, 'end': 1450}}, {'text': 'linezolid', 'location': {'start': 1456, 'end': 1465}}, {'text': 'TXA709', 'location': {'start': 1577, 'end': 1583}}]</t>
  </si>
  <si>
    <t>['benzamide', 'daptomycin', 'linezolid', 'pc190723', 'txa707', 'txa709', 'txy541', 'vancomycin']</t>
  </si>
  <si>
    <t>['benzamide compounds' 'cl' 'linezolid' 'methicillin-resistant'
 'methicillin-sensitive' 'pc190723' 'pyridyl' 'txa707' 'txa709' 'txy541'
 'txy541)' 'vancomycin daptomycin']</t>
  </si>
  <si>
    <t>['benzamide' 'cf3' 'cl' 'daptomycin' 'linezolid' 'methicillin' 'pc190723'
 'pyridyl' 'txa707' 'txa709' 'txy541' 'vancomycin']</t>
  </si>
  <si>
    <t>['benzamide' 'cf3' 'cl' 'daptomycin' 'ftsz' 'linezolid' 'methicillin'
 'pc190723' 'pyridyl' 'txa707' 'txa709' 'txy541' 'vancomycin']</t>
  </si>
  <si>
    <t>['benzamide' 'cf3' 'cl' 'daptomycin' 'linezolid' 'methicillin' 'pc190723' 'pyridyl' 'txa707' 'txa709' 'txy541' 'vancomycin']</t>
  </si>
  <si>
    <t>Structural Basis of Transcription Inhibition by CBR Hydroxamidines and CBR Pyrazoles.</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</si>
  <si>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E.Â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</si>
  <si>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['cbr703', 'rna polymerase inhibitor (hydroxamidine)']</t>
  </si>
  <si>
    <t>[{'text': 'CBR', 'location': {'start': 86, 'end': 89}}, {'text': 'hydroxamidines', 'location': {'start': 90, 'end': 104}}, {'text': 'pyrazoles', 'location': {'start': 252, 'end': 261}}, {'text': 'hydroxamidines', 'location': {'start': 348, 'end': 362}}, {'text': 'hydroxamidines', 'location': {'start': 368, 'end': 382}}, {'text': 'pyrazoles', 'location': {'start': 387, 'end': 396}}, {'text': 'hydroxamidine', 'location': {'start': 579, 'end': 592}}, {'text': 'CBR703', 'location': {'start': 594, 'end': 600}}, {'text': 'pyrazole', 'location': {'start': 612, 'end': 620}}]</t>
  </si>
  <si>
    <t>['cbr', 'cbr703', 'hydroxamidine', 'hydroxamidines', 'pyrazole', 'pyrazoles']</t>
  </si>
  <si>
    <t>['cbr hydroxamidine cbr703' 'cbr hydroxamidines'
 'cbr hydroxamidines cbr hydroxamidines' 'cbr pyrazole' 'cbr pyrazoles'
 'cbr703' 'pyrazoles']</t>
  </si>
  <si>
    <t>['cbr' 'cbr hydroxamidines' 'cbr pyrazole' 'cbr pyrazoles' 'cbr703'
 'hydroxamidine' 'pyrazoles']</t>
  </si>
  <si>
    <t>['hydroxamidine' 'hydroxamidines' 'pyrazole' 'pyrazoles']</t>
  </si>
  <si>
    <t>['cbr' 'cbr703' 'pyrazoles']</t>
  </si>
  <si>
    <t>['cbr' 'cbr hydroxamidines' 'cbr pyrazole' 'cbr pyrazoles' 'cbr703' 'hydroxamidine' 'pyrazoles']</t>
  </si>
  <si>
    <t>Exploration of the structure-activity relationship of 1,2,4-oxadiazole antibiotics.</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</si>
  <si>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</si>
  <si>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['1,2,4-oxadiazole derivatives', '1,2,4-oxadiazole']</t>
  </si>
  <si>
    <t>[{'text': '1,2,4-oxadiazole antibiotics', 'location': {'start': 141, 'end': 169}}, {'text': 'methicillin', 'location': {'start': 685, 'end': 696}}]</t>
  </si>
  <si>
    <t>['1,2,4-oxadiazole antibiotics', 'methicillin']</t>
  </si>
  <si>
    <t>['124-oxadiazole' 'methicillin-resistant']</t>
  </si>
  <si>
    <t>['1 2 4-oxadiazole' 'methicillin']</t>
  </si>
  <si>
    <t>['1' 'methicillin']</t>
  </si>
  <si>
    <t>Aminomethyl spectinomycins as therapeutics for drug-resistant respiratory tract and sexually transmitted bacterial infections.</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</si>
  <si>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</si>
  <si>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['n-benzyl–substituted 3′-(r)-3′-aminomethyl-3′-hydroxy spectinomycin', 'amspc', 'aminoglycoside']</t>
  </si>
  <si>
    <t>[{'text': 'spectinomycin', 'location': {'start': 142, 'end': 155}}, {'text': "N-benzyl-substituted 3'-(R)-3'-aminomethyl-3'-hydroxy spectinomycins", 'location': {'start': 367, 'end': 435}}, {'text': 'aminomethyl spectinomycin', 'location': {'start': 498, 'end': 523}}, {'text': 'spectinomycin', 'location': {'start': 631, 'end': 644}}, {'text': 'spectinomycin', 'location': {'start': 1402, 'end': 1415}}, {'text': 'penicillin', 'location': {'start': 1612, 'end': 1622}}, {'text': 'macrolide', 'location': {'start': 1625, 'end': 1634}}, {'text': 'cephalosporin', 'location': {'start': 1641, 'end': 1654}}, {'text': 'N-benzyl aminomethyl spectinomycins', 'location': {'start': 1830, 'end': 1865}}]</t>
  </si>
  <si>
    <t>['aminomethyl spectinomycin', 'cephalosporin', 'macrolide', 'n-benzyl aminomethyl spectinomycins', "n-benzyl-substituted 3'-(r)-3'-aminomethyl-3'-hydroxy spectinomycins", 'penicillin', 'spectinomycin']</t>
  </si>
  <si>
    <t>['3-(s)' 'aminomethyl spectinomycin' 'cephalosporin-resistant'
 'n-benzyl aminomethyl spectinomycins'
 'n-benzyl-substituted 3-(r)-3-aminomethyl-3-hydroxy spectinomycins'
 'penicillin- macrolide-' 'spectinomycin' 'spectinomycin;']</t>
  </si>
  <si>
    <t>['aminomethyl spectinomycin' 'cephalosporin' 'macrolide'
 'n-benzyl aminomethyl spectinomycins'
 'n-benzyl-substituted 3 -(r)-3 -aminomethyl-3 -hydroxy spectinomycins'
 'penicillin' 'spectinomycin']</t>
  </si>
  <si>
    <t>['aminomethyl' 'cephalosporin' 'macrolide' 'n' 'penicillin'
 'spectinomycin']</t>
  </si>
  <si>
    <t>['aminomethyl spectinomycin' 'cephalosporin' 'macrolide' 'n-benzyl aminomethyl spectinomycins' 'n-benzyl-substituted 3 -(r)-3 -aminomethyl-3 -hydroxy spectinomycins' 'penicillin' 'spectinomycin']</t>
  </si>
  <si>
    <t>Crystallographic insights into the structure-activity relationships of diazaborine enoyl-ACP reductase inhibitors.</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</si>
  <si>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2.11â€…Ã… resolution are reported. The results show that the sulfonyl group can be replaced with an amide or thioamide without disruption of the mode of inhibition of the molecule.</t>
  </si>
  <si>
    <t>['cg 3401', 'diazaborine', 'fatty acid synthesis inhibitor (fabi inhibitor)']</t>
  </si>
  <si>
    <t>[{'text': 'fatty-acid', 'location': {'start': 159, 'end': 169}}, {'text': 'isoniazid', 'location': {'start': 288, 'end': 297}}, {'text': 'diazaborine', 'location': {'start': 438, 'end': 449}}, {'text': 'boron', 'location': {'start': 471, 'end': 476}}, {'text': 'diazaborine', 'location': {'start': 723, 'end': 734}}, {'text': 'diazaborines', 'location': {'start': 1044, 'end': 1056}}, {'text': 'amide', 'location': {'start': 1263, 'end': 1268}}, {'text': 'thioamide', 'location': {'start': 1272, 'end': 1281}}]</t>
  </si>
  <si>
    <t>['amide', 'boron', 'diazaborine', 'diazaborines', 'fatty-acid', 'isoniazid', 'thioamide']</t>
  </si>
  <si>
    <t>['amide' 'boron' 'diazaborine' 'diazaborines' 'isoniazid' 'sulfonyl'
 'sulfonyl-containing' 'thioamide']</t>
  </si>
  <si>
    <t>['amide' 'boron' 'diazaborine' 'diazaborines' 'enoyl' 'enoyl-acp'
 'fatty-acid' 'isoniazid' 'sulfonyl' 'thioamide']</t>
  </si>
  <si>
    <t>['amide' 'boron heterocycle' 'diazaborine' 'diazaborines' 'fatty-acid'
 'isoniazid' 'sulfonyl' 'thioamide']</t>
  </si>
  <si>
    <t>['amide' 'boron' 'diazaborine' 'diazaborines' 'enoyl' 'fatty' 'isoniazid'
 'sulfonyl' 'thioamide']</t>
  </si>
  <si>
    <t>['amide' 'boron' 'diazaborine' 'diazaborines' 'enoyl' 'fatty-acid' 'isoniazid' 'sulfonyl' 'thioamide']</t>
  </si>
  <si>
    <t>In Vitro Activity of Oral Cephalosporins (Cefprozil and Cefixime) Against Ciprofloxacin-Resistant Enterobacteriaceae from Community-Acquired Urinary-Tract Infections.</t>
  </si>
  <si>
    <t>The global emergence of pathogens of urinary-tract infections resistant to ciprofloxacin or producing extended-spectrum Î²-lactamases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pÂ &lt;Â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</si>
  <si>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['cefprozil', 'beta-lactam (cephalosporin, second generation)']</t>
  </si>
  <si>
    <t>['cefixime', 'cefprozil', 'ciprofloxacin']</t>
  </si>
  <si>
    <t>['cefixime' 'cefprozil' 'cefprozil cefixime' 'ciprofloxacin'
 'ciprofloxacin-resistant']</t>
  </si>
  <si>
    <t>['cefixime' 'cefprozil' 'ciprofloxacin']</t>
  </si>
  <si>
    <t>Trimethoprim: laboratory and clinical studies.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</si>
  <si>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</si>
  <si>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['trimethoprim', 'diaminopyrimidine']</t>
  </si>
  <si>
    <t>[{'text': 'Trimethoprim', 'location': {'start': 47, 'end': 59}}, {'text': 'purine', 'location': {'start': 120, 'end': 126}}, {'text': 'sulphonamides', 'location': {'start': 184, 'end': 197}}, {'text': 'sulphonamides', 'location': {'start': 307, 'end': 320}}, {'text': 'sulphonamide', 'location': {'start': 340, 'end': 352}}]</t>
  </si>
  <si>
    <t>['purine', 'sulphonamide', 'sulphonamides', 'trimethoprim']</t>
  </si>
  <si>
    <t>['purine' 'sulphonamide' 'sulphonamides' 'trimethoprim']</t>
  </si>
  <si>
    <t>['sulphonamide' 'sulphonamides' 'trimethoprim']</t>
  </si>
  <si>
    <t>Pipeline of Known Chemical Classes of Antibiotics.</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</si>
  <si>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</si>
  <si>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['fy-901', 'aminoglycoside']</t>
  </si>
  <si>
    <t>[{'text': 'oxazolidinones', 'location': {'start': 1226, 'end': 1240}}, {'text': 'lipopeptides', 'location': {'start': 1328, 'end': 1340}}, {'text': 'macrolides', 'location': {'start': 1214, 'end': 1224}}, {'text': 'beta-lactams', 'location': {'start': 1273, 'end': 1285}}, {'text': 'tetracyclines', 'location': {'start': 1242, 'end': 1255}}, {'text': 'pleuromutilins', 'location': {'start': 1257, 'end': 1271}}, {'text': 'aminoglycosides', 'location': {'start': 1197, 'end': 1212}}, {'text': 'quinolones', 'location': {'start': 1185, 'end': 1195}}, {'text': 'lipoglycopeptides', 'location': {'start': 1287, 'end': 1304}}]</t>
  </si>
  <si>
    <t>['aminoglycosides', 'beta-lactams', 'lipoglycopeptides', 'lipopeptides', 'macrolides', 'oxazolidinones', 'pleuromutilins', 'quinolones', 'tetracyclines']</t>
  </si>
  <si>
    <t>['lipopeptides'
 'quinolones aminoglycosides macrolides oxazolidinones tetracyclines pleuromutilins beta-lactams lipoglycopeptides polymyxins']</t>
  </si>
  <si>
    <t>['aminoglycosides' 'beta-lactams' 'lipoglycopeptides' 'macrolides'
 'oxazolidinones' 'pleuromutilins' 'polymyxins' 'quinolones'
 'tetracyclines']</t>
  </si>
  <si>
    <t>['aminoglycosides' 'beta-lactams' 'macrolides' 'oxazolidinones'
 'pleuromutilins' 'polymyxins' 'quinolones' 'tetracyclines']</t>
  </si>
  <si>
    <t>['aminoglycosides' 'beta' 'cyclic' 'lipoglycopeptides' 'macrolides'
 'oxazolidinones' 'pleuromutilins' 'polymyxins' 'quinolones' 'r'
 'tetracyclines']</t>
  </si>
  <si>
    <t>['aminoglycosides' 'beta-lactams' 'lipoglycopeptides' 'macrolides' 'oxazolidinones' 'pleuromutilins' 'polymyxins' 'quinolones' 'tetracyclines']</t>
  </si>
  <si>
    <t>Isolation and Structural Elucidation of Brevibacillin, an Antimicrobial Lipopeptide from Brevibacillus laterosporus That Combats Drug-Resistant Gram-Positive Bacteria.</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</si>
  <si>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Î±,Î²-didehydrobutyric acid and valinol is 2-amino-3-methyl-1-butanol) has a molecular mass of 1,583.0794 Da and contains three modified amino acid residues: Î±,Î²-didehydrobutyric acid, ornithine, and valinol. The compound, designated brevibacillin, was determined to be a member of a cationic lipopeptide antibiotic family. In addition to its potency against drug-resistant bacteria, brevibacillin also exhibited low MICs (1 to 8 Î¼g/ml) against selected foodborne pathogenic and spoilage bacteria, such as Listeria monocytogenes,Bacillus cereus, and Alicyclobacillus acidoterrestris Purified brevibacillin showed no sign of degradation when it was held at 80 Â°C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</si>
  <si>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['brevibacillin and analogues', 'lipopeptide']</t>
  </si>
  <si>
    <t>[{'text': 'methicillin', 'location': {'start': 260, 'end': 271}}, {'text': 'vancomycin', 'location': {'start': 305, 'end': 315}}, {'text': 'isopropanol', 'location': {'start': 627, 'end': 638}}, {'text': 'lipopeptide', 'location': {'start': 844, 'end': 855}}, {'text': 'fatty acid', 'location': {'start': 906, 'end': 916}}, {'text': '2-hydroxy-3-methylpentanoic acid', 'location': {'start': 929, 'end': 961}}, {'text': 'lipopeptide', 'location': {'start': 967, 'end': 978}}, {'text': 'alpha,beta-didehydrobutyric acid', 'location': {'start': 1053, 'end': 1085}}, {'text': 'valinol', 'location': {'start': 1090, 'end': 1097}}, {'text': '2-amino-3-methyl-1-butanol', 'location': {'start': 1101, 'end': 1127}}, {'text': 'alpha,beta-didehydrobutyric acid', 'location': {'start': 1216, 'end': 1248}}, {'text': 'ornithine', 'location': {'start': 1250, 'end': 1259}}, {'text': 'valinol', 'location': {'start': 1265, 'end': 1272}}, {'text': 'brevibacillin', 'location': {'start': 1299, 'end': 1312}}, {'text': 'cationic lipopeptide antibiotic', 'location': {'start': 1349, 'end': 1380}}, {'text': 'brevibacillin', 'location': {'start': 1449, 'end': 1462}}, {'text': 'brevibacillin', 'location': {'start': 1658, 'end': 1671}}, {'text': 'brevibacillin', 'location': {'start': 1894, 'end': 1907}}, {'text': 'lipopeptide', 'location': {'start': 1934, 'end': 1945}}]</t>
  </si>
  <si>
    <t>['2-amino-3-methyl-1-butanol', '2-hydroxy-3-methylpentanoic acid', 'alpha,beta-didehydrobutyric acid', 'brevibacillin', 'cationic lipopeptide antibiotic', 'fatty acid', 'isopropanol', 'lipopeptide', 'methicillin', 'ornithine', 'valinol', 'vancomycin']</t>
  </si>
  <si>
    <t>['2-amino-3-methyl-1-butanol)' '2-hydroxy-3-methylpentanoic acid'
 'ab-didehydrobutyric acid' 'ab-didehydrobutyric acid ornithine' 'amino'
 'brevibacillin' 'c6 fatty acid' 'dhb' 'isopropanol'
 'methicillin-resistant' 'valinol' 'vancomycin-resistant']</t>
  </si>
  <si>
    <t>['(' '2-amino-3-methyl-1-butanol' '2-hydroxy-3-methylpentanoic acid'
 'a b-didehydrobutyric acid' 'amino acid' 'amino acids' 'brevibacillin'
 'dhb' 'fa-dhb-leu-orn-ile-ile-val-lys-val-val-lys-tyr-leu-valinol'
 'fatty acid' 'isopropanol' 'methicillin' 'n' 'ornithine' 'valinol'
 'vancomycin']</t>
  </si>
  <si>
    <t>['2-amino-3-methyl-1-butanol' '2-hydroxy-3-methylpentanoic acid'
 'a b-didehydrobutyric acid' 'amino acid' 'amino acids' 'brevibacillin'
 'dhb' 'fa-dhb-leu-orn-ile-ile-val-lys-val-val-lys-tyr-leu-valinol'
 'fatty acid' 'isopropanol' 'methicillin' 'ornithine' 'valinol'
 'vancomycin']</t>
  </si>
  <si>
    <t>['2' 'a' 'amino' 'brevibacillin' 'c6' 'dhb' 'fa' 'isopropanol'
 'methicillin' 'n' 'ornithine' 'valinol' 'vancomycin']</t>
  </si>
  <si>
    <t>['2-amino-3-methyl-1-butanol' '2-hydroxy-3-methylpentanoic acid' 'alpha,beta-didehydrobutyric acid' 'amino' 'amino acid' 'amino acids' 'brevibacillin' 'dhb' 'fa-dhb-leu-orn-ile-ile-val-lys-val-val-lys-tyr-leu-valinol' 'fatty acid' 'isopropanol' 'methicillin' 'n' 'ornithine' 'valinol' 'vancomycin']</t>
  </si>
  <si>
    <t>Ertapenem for the treatment of bloodstream infections due to ESBL-producing Enterobacteriaceae: a multinational pre-registered cohort study.</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</si>
  <si>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(Pâ€Š=â€Š0.06) in the ETC and 89.8% and 82.6% (Pâ€Š=â€Š0.02) in the TTC, respectively; 30 day mortality rates were 3.1% and 23.3% (Pâ€Š=â€Š0.01) in the ETC and 9.3% and 17.1% (Pâ€Š=â€Š0.01) in the TTC, respectively. Adjusted ORs (95% CI) for cure/improvement with empirical and targeted ertapenem were 1.87 (0.24-20.08; Pâ€Š=â€Š0.58) and 1.04 (0.44-2.50; Pâ€Š=â€Š0.92), respectively. For the propensity-matched cohorts it was 1.18 (0.43-3.29; Pâ€Š=â€Š0.74). Regarding 30 day mortality, the adjusted HR (95% CI) for targeted ertapenem was 0.93 (0.43-2.03; Pâ€Š=â€Š0.86) and for the propensity-matched cohorts it was 1.05 (0.46-2.44; Pâ€Š=â€Š0.90).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</si>
  <si>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['ertapenem', 'beta-lactam (carbapenem)']</t>
  </si>
  <si>
    <t>[{'text': 'ertapenem', 'location': {'start': 180, 'end': 189}}, {'text': 'ertapenem', 'location': {'start': 340, 'end': 349}}, {'text': 'carbapenems', 'location': {'start': 360, 'end': 371}}, {'text': 'ertapenem', 'location': {'start': 572, 'end': 581}}, {'text': 'carbapenems', 'location': {'start': 591, 'end': 602}}, {'text': 'ertapenem', 'location': {'start': 1029, 'end': 1038}}, {'text': 'carbapenems', 'location': {'start': 1060, 'end': 1071}}, {'text': 'ertapenem', 'location': {'start': 1343, 'end': 1352}}, {'text': 'ertapenem', 'location': {'start': 1568, 'end': 1577}}, {'text': 'carbapenems', 'location': {'start': 1826, 'end': 1837}}, {'text': 'Ertapenem', 'location': {'start': 1852, 'end': 1861}}, {'text': 'carbapenems', 'location': {'start': 1892, 'end': 1903}}]</t>
  </si>
  <si>
    <t>['carbapenems', 'ertapenem']</t>
  </si>
  <si>
    <t>['carbapenems' 'carbapenems ertapenem' 'ertapenem']</t>
  </si>
  <si>
    <t>['carba' 'carbapenems' 'ertapenem']</t>
  </si>
  <si>
    <t>['carbapenems' 'ertapenem']</t>
  </si>
  <si>
    <t>Chemical structure and pharmacokinetics of novel quinolone agents represented by avarofloxacin, delafloxacin, finafloxacin, zabofloxacin and nemonoxacin.</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</si>
  <si>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</si>
  <si>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['nemonoxacin', 'tg-873870', 'quinolone', 'finafloxacin', 'bay35-3377', 'fluoroquinolone']</t>
  </si>
  <si>
    <t>[{'text': 'avarofloxacin', 'location': {'start': 1000, 'end': 1013}}, {'text': 'finafloxacin', 'location': {'start': 1029, 'end': 1041}}, {'text': 'quinolones', 'location': {'start': 474, 'end': 484}}, {'text': 'levofloxacin', 'location': {'start': 396, 'end': 408}}, {'text': 'fluoroquinolones', 'location': {'start': 805, 'end': 821}}, {'text': 'quinolones', 'location': {'start': 790, 'end': 800}}, {'text': 'fluoroquinolones', 'location': {'start': 610, 'end': 626}}, {'text': 'norfloxacin', 'location': {'start': 368, 'end': 379}}, {'text': 'ciprofloxacin', 'location': {'start': 1170, 'end': 1183}}, {'text': 'nemonoxacin', 'location': {'start': 1076, 'end': 1087}}, {'text': 'ciprofloxacin', 'location': {'start': 381, 'end': 394}}, {'text': 'delafloxacin', 'location': {'start': 1015, 'end': 1027}}, {'text': 'Quinolones', 'location': {'start': 153, 'end': 163}}, {'text': 'Fluorine', 'location': {'start': 246, 'end': 254}}, {'text': 'fluoroquinolones', 'location': {'start': 343, 'end': 359}}, {'text': 'zabofloxacin', 'location': {'start': 1043, 'end': 1055}}, {'text': 'quinolone', 'location': {'start': 315, 'end': 324}}, {'text': 'fluoroquinolones', 'location': {'start': 489, 'end': 505}}, {'text': 'moxifloxacin', 'location': {'start': 410, 'end': 422}}, {'text': 'fluoroquinolones', 'location': {'start': 945, 'end': 961}}]</t>
  </si>
  <si>
    <t>['avarofloxacin', 'ciprofloxacin', 'delafloxacin', 'finafloxacin', 'fluorine', 'fluoroquinolones', 'levofloxacin', 'moxifloxacin', 'nemonoxacin', 'norfloxacin', 'quinolone', 'quinolones', 'zabofloxacin']</t>
  </si>
  <si>
    <t>['avarofloxacin delafloxacin finafloxacin zabofloxacin' 'bicyclic'
 'ciprofloxacin' 'fluorine' 'fluoroquinolones' 'nemonoxacin'
 'norfloxacin ciprofloxacin levofloxacin moxifloxacin' 'quinolone'
 'quinolones']</t>
  </si>
  <si>
    <t>['avarofloxacin' 'ciprofloxacin' 'delafloxacin' 'finafloxacin' 'fluorine'
 'fluoroquinolones' 'levofloxacin' 'moxifloxacin' 'nemonoxacin'
 'norfloxacin' 'quinolone' 'quinolones' 'zabofloxacin']</t>
  </si>
  <si>
    <t>['avarofloxacin' 'ciprofloxacin' 'delafloxacin' 'finafloxacin' 'fluorine'
 'fluoroquinolones' 'levofloxacin' 'moxifloxacin'
 'non-fluorinated nemonoxacin' 'norfloxacin' 'quinolone' 'quinolones'
 'zabofloxacin']</t>
  </si>
  <si>
    <t>['avarofloxacin' 'ciprofloxacin' 'delafloxacin' 'finafloxacin' 'fluorine' 'fluoroquinolones' 'levofloxacin' 'moxifloxacin' 'nemonoxacin' 'norfloxacin' 'quinolone' 'quinolones' 'zabofloxacin']</t>
  </si>
  <si>
    <t>Muraymycin nucleoside-peptide antibiotics: uridine-derived natural products as lead structures for the development of novel antibacterial agents.</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</si>
  <si>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</si>
  <si>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['muraymycin', 'mray inhibitor (nucleoside antibiotic)']</t>
  </si>
  <si>
    <t>[{'text': 'Muraymycins', 'location': {'start': 145, 'end': 156}}, {'text': 'muraymycins', 'location': {'start': 513, 'end': 524}}, {'text': 'uridine', 'location': {'start': 220, 'end': 227}}, {'text': 'muraymycin', 'location': {'start': 621, 'end': 631}}, {'text': 'muraymycins', 'location': {'start': 458, 'end': 469}}]</t>
  </si>
  <si>
    <t>['muraymycin', 'muraymycins', 'uridine']</t>
  </si>
  <si>
    <t>['uridine-derived']</t>
  </si>
  <si>
    <t>['muraymycin' 'muraymycins' 'nucleoside' 'uridine']</t>
  </si>
  <si>
    <t>New Î²-Lactamase Inhibitors in the Clinic.</t>
  </si>
  <si>
    <t>Given the serious medical burden of Î²-lactamases, many approaches are being used identify candidate agents for Î²-lactamase inhibition. Here, we review two Î²-lactam-Î²-lactamase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</si>
  <si>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['fsi-1686', 'beta-lactam (carbapenem)']</t>
  </si>
  <si>
    <t>[{'text': 'beta-lactam', 'location': {'start': 206, 'end': 217}}, {'text': 'BL-BLI', 'location': {'start': 244, 'end': 250}}, {'text': 'ceftolozane-tazobactam', 'location': {'start': 266, 'end': 288}}, {'text': 'ceftazidime-avibactam', 'location': {'start': 293, 'end': 314}}, {'text': 'BL-BLI', 'location': {'start': 374, 'end': 380}}]</t>
  </si>
  <si>
    <t>['beta-lactam', 'bl-bli', 'ceftazidime-avibactam', 'ceftolozane-tazobactam']</t>
  </si>
  <si>
    <t>['ceftazidime-avibactam' 'ceftolozane-tazobactam']</t>
  </si>
  <si>
    <t>['avibactam' 'b-lactam' 'ceftazidime' 'ceftolozane' 'tazobactam']</t>
  </si>
  <si>
    <t>['avibactam' 'b' 'ceftazidime' 'ceftolozane' 'tazobactam']</t>
  </si>
  <si>
    <t>['avibactam' 'beta-lactam' 'ceftazidime' 'ceftolozane' 'tazobactam']</t>
  </si>
  <si>
    <t>Evidence for the use of demeclocycline in the treatment of hyponatraemia secondary to SIADH: a systematic review.</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</si>
  <si>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Embase(â„¢) , MEDLINE(Â®) , MEDLINE(Â®)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</si>
  <si>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['rolitetracycline', 'tetracycline']</t>
  </si>
  <si>
    <t>['demeclocycline', 'sodium']</t>
  </si>
  <si>
    <t>['demeclocycline' 'medline((r))' 'sodium']</t>
  </si>
  <si>
    <t>['demeclocycline' 'sodium']</t>
  </si>
  <si>
    <t xml:space="preserve">A Novel Spiro-Heterocyclic Compound Identified by the Silkworm Infection Model Inhibits Transcription in </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</si>
  <si>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</si>
  <si>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['gpi0363', 'rna synthesis inhibitor']</t>
  </si>
  <si>
    <t>[{'text': 'methicillin', 'location': {'start': 363, 'end': 374}}, {'text': 'GPI0363', 'location': {'start': 911, 'end': 918}}, {'text': 'methicillin', 'location': {'start': 1070, 'end': 1081}}, {'text': 'GPI0363', 'location': {'start': 608, 'end': 615}}, {'text': 'GPI0363', 'location': {'start': 721, 'end': 728}}, {'text': 'GPI0363', 'location': {'start': 1109, 'end': 1116}}]</t>
  </si>
  <si>
    <t>['gpi0363', 'methicillin']</t>
  </si>
  <si>
    <t>['gpi0363' 'gpi0363-resistant' 'methicillin-resistant' 'synthetic']</t>
  </si>
  <si>
    <t>['gpi0363' 'methicillin']</t>
  </si>
  <si>
    <t>['methicillin' 'spiro-heterocyclic']</t>
  </si>
  <si>
    <t>['gpi0363' 'methicillin' 'spiro']</t>
  </si>
  <si>
    <t>In vitro activity of doxycycline against bacteria from clinical material.</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</si>
  <si>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</si>
  <si>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['doxycycline', 'tetracycline']</t>
  </si>
  <si>
    <t>[{'text': 'Doxycycline', 'location': {'start': 74, 'end': 85}}, {'text': 'alpha-6-deoxy-oxytetracycline', 'location': {'start': 87, 'end': 116}}, {'text': 'tetracycline', 'location': {'start': 383, 'end': 395}}, {'text': 'doxycycline', 'location': {'start': 538, 'end': 549}}, {'text': 'tetracycline', 'location': {'start': 558, 'end': 570}}, {'text': 'demethylchlortetracycline', 'location': {'start': 574, 'end': 599}}]</t>
  </si>
  <si>
    <t>['alpha-6-deoxy-oxytetracycline', 'demethylchlortetracycline', 'doxycycline', 'tetracycline']</t>
  </si>
  <si>
    <t>['demethylchlortetracycline' 'doxycycline' 'tetracycline']</t>
  </si>
  <si>
    <t>['alpha-6-deoxy-oxytetracycline' 'demethylchlortetracycline' 'doxycycline'
 'tetracycline']</t>
  </si>
  <si>
    <t>['alpha-6-deoxy-oxytetracycline' 'compounds' 'demethylchlortetracycline'
 'doxycycline' 'tetracycline']</t>
  </si>
  <si>
    <t>['alpha' 'demethylchlortetracycline' 'doxycycline' 'tetracycline']</t>
  </si>
  <si>
    <t>['alpha-6-deoxy-oxytetracycline' 'demethylchlortetracycline' 'doxycycline' 'tetracycline']</t>
  </si>
  <si>
    <t>Novel Bacterial Topoisomerase Inhibitors Exploit Asp83 and the Intrinsic Flexibility of the DNA Gyrase Binding Site.</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</si>
  <si>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</si>
  <si>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['am-8085', 'bacterial topoisomerase inhibitor']</t>
  </si>
  <si>
    <t>[{'text': 'NBTIs', 'location': {'start': 1587, 'end': 1592}}, {'text': 'AM8085', 'location': {'start': 1133, 'end': 1139}}, {'text': 'NBTIs', 'location': {'start': 1440, 'end': 1445}}, {'text': 'quinolones', 'location': {'start': 308, 'end': 318}}, {'text': 'aspartate', 'location': {'start': 1191, 'end': 1200}}, {'text': 'NBTIs', 'location': {'start': 427, 'end': 432}}, {'text': 'oxabicyclooctane-', 'location': {'start': 1563, 'end': 1580}}, {'text': 'AM8191', 'location': {'start': 1144, 'end': 1150}}, {'text': 'bacterial topoisomerase inhibitors', 'location': {'start': 446, 'end': 480}}, {'text': 'NBTIs', 'location': {'start': 483, 'end': 488}}]</t>
  </si>
  <si>
    <t>['am8085', 'am8191', 'aspartate', 'bacterial topoisomerase inhibitors', 'nbtis', 'oxabicyclooctane-', 'quinolones']</t>
  </si>
  <si>
    <t>['am8085' 'am8191' 'oxabicyclooctane-linked nbtis' 'quinolones']</t>
  </si>
  <si>
    <t>['am8085' 'am8191' 'asp83b' 'aspartate' 'h' 'nbti' 'nbtis' 'nh'
 'oxabicyclooctane' 'quinolones']</t>
  </si>
  <si>
    <t>['am8085' 'am8191' 'asp83b' 'aspartate' 'nbtis' 'nh' 'oxabicyclooctane'
 'quinolones']</t>
  </si>
  <si>
    <t>['am8085' 'am8191' 'asp83b' 'aspartate' 'h' 'nbtis' 'nh'
 'oxabicyclooctane' 'quinolones']</t>
  </si>
  <si>
    <t>['am8085' 'am8191' 'asp83b' 'aspartate' 'h' 'nbtis' 'nh' 'oxabicyclooctane' 'quinolones']</t>
  </si>
  <si>
    <t>A Novel Inhibitor of the LolCDE ABC Transporter Essential for Lipoprotein Trafficking in Gram-Negative Bacteria.</t>
  </si>
  <si>
    <t>The outer membrane is an essential structural component of Gram-negative bacteria that is composed of lipoproteins, lipopolysaccharides, phospholipids, and integral Î²-barrel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ÏƒE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</si>
  <si>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['g0507', 'pyrrolopyrimidinedione']</t>
  </si>
  <si>
    <t>[{'text': 'lipopolysaccharides', 'location': {'start': 229, 'end': 248}}, {'text': 'phospholipids', 'location': {'start': 250, 'end': 263}}, {'text': 'pyrrolopyrimidinedione', 'location': {'start': 564, 'end': 586}}, {'text': 'G0507', 'location': {'start': 597, 'end': 602}}, {'text': 'G0507', 'location': {'start': 841, 'end': 846}}, {'text': 'G0507', 'location': {'start': 923, 'end': 928}}, {'text': 'G0507', 'location': {'start': 1340, 'end': 1345}}]</t>
  </si>
  <si>
    <t>['g0507', 'lipopolysaccharides', 'phospholipids', 'pyrrolopyrimidinedione']</t>
  </si>
  <si>
    <t>['g0507' 'pyrrolopyrimidinedione']</t>
  </si>
  <si>
    <t>['g0507' 'lolcde' 'pyrrolopyrimidinedione' 'se']</t>
  </si>
  <si>
    <t>['g0507' 'pyrrolopyrimidinedione' 'se']</t>
  </si>
  <si>
    <t>['pyrrolopyrimidinedione']</t>
  </si>
  <si>
    <t>Meta-analysis of trials comparing cefazolin to antistaphylococcal penicillins in the treatment of methicillin-sensitive Staphylococcus aureus bacteraemia.</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</si>
  <si>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PÂ &lt;Â 0.0001] with borderline high heterogeneity (I2 Â =Â 51%). Clinical cure was noted more often with cefazolin (RR 1.09, 95% CI 1.02-1.17, PÂ =Â 0.02), although no difference was noted with relapse (RR 1.29, 95% CI 0.96-1.74 PÂ =Â 0.09). Analysis also showed more withdrawals from adverse events with ASP vs. cefazolin (RR 0.27, 95% CI 0.16-0.47, PÂ &lt;Â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</si>
  <si>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['nafcillin', 'wy-3277', 'beta-lactam (penicillin, naphthalen)']</t>
  </si>
  <si>
    <t>[{'text': 'cefazolin', 'location': {'start': 238, 'end': 247}}, {'text': 'penicillin', 'location': {'start': 271, 'end': 281}}, {'text': 'ASP', 'location': {'start': 283, 'end': 286}}, {'text': 'cefazolin', 'location': {'start': 478, 'end': 487}}, {'text': 'ASP', 'location': {'start': 492, 'end': 495}}, {'text': 'ASP', 'location': {'start': 950, 'end': 953}}, {'text': 'cefazolin', 'location': {'start': 968, 'end': 977}}, {'text': 'cefazolin', 'location': {'start': 1028, 'end': 1037}}, {'text': 'ASP', 'location': {'start': 1042, 'end': 1045}}, {'text': 'cefazolin', 'location': {'start': 1234, 'end': 1243}}, {'text': 'ASP', 'location': {'start': 1430, 'end': 1433}}, {'text': 'cefazolin', 'location': {'start': 1438, 'end': 1447}}, {'text': 'ASP', 'location': {'start': 1611, 'end': 1614}}, {'text': 'cefazolin', 'location': {'start': 1627, 'end': 1636}}, {'text': 'cefazolin', 'location': {'start': 1708, 'end': 1717}}, {'text': 'ASP', 'location': {'start': 1746, 'end': 1749}}]</t>
  </si>
  <si>
    <t>['asp', 'cefazolin', 'penicillin']</t>
  </si>
  <si>
    <t>['antistaphylococcal penicillin' 'asp' 'cefazolin' 'cefazolin)'
 'methicillin-sensitive']</t>
  </si>
  <si>
    <t>['asp' 'cefazolin' 'methicillin']</t>
  </si>
  <si>
    <t>['asp' 'cefazolin' 'methicillin' 'penicillin']</t>
  </si>
  <si>
    <t>['antistaphylococcal' 'asp' 'cefazolin' 'methicillin']</t>
  </si>
  <si>
    <t>Synthesis, bioactivity, and enzymatic modification of antibacterial thiotetromycin derivatives.</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</si>
  <si>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Î”tolC strain with IC50 values in a range of 1.9-36 Î¼g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</si>
  <si>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['thiotetroamide', 'fatty acid synthesis inhibitor (fabh/b/f inhibitor)']</t>
  </si>
  <si>
    <t>[{'text': 'Thiotetronate', 'location': {'start': 96, 'end': 109}}, {'text': 'thiolactomycin', 'location': {'start': 149, 'end': 163}}, {'text': 'thiotetromycin', 'location': {'start': 165, 'end': 179}}, {'text': 'thiotetroamide', 'location': {'start': 185, 'end': 199}}, {'text': 'fatty acid', 'location': {'start': 264, 'end': 274}}, {'text': '-5 acetamide', 'location': {'start': 424, 'end': 436}}, {'text': 'thiotetroamide', 'location': {'start': 448, 'end': 462}}, {'text': 'thiotetromycin', 'location': {'start': 571, 'end': 585}}, {'text': 'thiotetromycin', 'location': {'start': 740, 'end': 754}}, {'text': 'thiotetromycin', 'location': {'start': 972, 'end': 986}}, {'text': 'thiotetronate', 'location': {'start': 1168, 'end': 1181}}, {'text': 'hydroxylate', 'location': {'start': 1485, 'end': 1496}}, {'text': 'carboxylic acid', 'location': {'start': 1567, 'end': 1582}}, {'text': 'thiotetromycin', 'location': {'start': 1617, 'end': 1631}}]</t>
  </si>
  <si>
    <t>['-5 acetamide', 'carboxylic acid', 'fatty acid', 'hydroxylate', 'thiolactomycin', 'thiotetroamide', 'thiotetromycin', 'thiotetronate']</t>
  </si>
  <si>
    <t>['c-5 acetamide-containing thiotetroamide' 'c-5 dialkyl' 'c-5 ethyl'
 'carboxylic' 'hydroxylate' 'thiolactomycin thiotetromycin'
 'thiotetroamide' 'thiotetromycin' 'thiotetronate'
 'thiotetronate-containing']</t>
  </si>
  <si>
    <t>['acetamide' 'alkyl' 'carboxylic acid' 'dialkyl' 'ethyl' 'fatty acid' 'n'
 'nicotinamide' 'thiolactomycin' 'thiotetroamide' 'thiotetromycin'
 'thiotetronate' 'ttmp']</t>
  </si>
  <si>
    <t>['acetamide' 'alkyl' 'carboxylic acid' 'dialkyl' 'ethyl' 'fatty acid'
 'nicotinamide' 'thiolactomycin' 'thiotetroamide' 'thiotetromycin'
 'thiotetronate' 'ttmn' 'ttmp']</t>
  </si>
  <si>
    <t>['acetamide' 'alkyl' 'carboxylic' 'dialkyl' 'ethyl' 'fatty' 'hydroxylate'
 'nicotinamide n' 'thiolactomycin' 'thiotetroamide' 'thiotetromycin'
 'thiotetronate']</t>
  </si>
  <si>
    <t>['acetamide' 'alkyl' 'carboxylic' 'carboxylic acid' 'dialkyl' 'ethyl' 'fatty acid' 'hydroxylate' 'nicotinamide' 'thiolactomycin' 'thiotetroamide' 'thiotetromycin' 'thiotetronate' 'ttmp']</t>
  </si>
  <si>
    <t>Beyond Piperacillin-Tazobactam: Cefepime and AAI101 as a Potent Î²-Lactam-Î²-Lactamase Inhibitor Combination.</t>
  </si>
  <si>
    <t>Impeding, as well as reducing, the burden of antimicrobial resistance in Gram-negative pathogens is an urgent public health endeavor. Our current antibiotic armamentarium is dwindling, while major resistance determinants (e.g., extended-spectrum Î²-lactamases [ESBLs]) continue to evolve and disseminate around the world. One approach to attack this problem is to develop novel therapies that will protect our current agents. AAI101 is a novel penicillanic acid sulfone Î²-lactamase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Î²-lactamase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</si>
  <si>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['enmetazobactam', 'aai101', 'ocid 5090', 'beta-lactamase inhibitor (penicillanic acid sulfone)']</t>
  </si>
  <si>
    <t>[{'text': 'AAI101', 'location': {'start': 542, 'end': 548}}, {'text': 'penicillanic acid sulfone beta-lactamase inhibitor', 'location': {'start': 560, 'end': 610}}, {'text': 'tazobactam', 'location': {'start': 635, 'end': 645}}, {'text': 'AAI101', 'location': {'start': 816, 'end': 822}}, {'text': 'cefepime', 'location': {'start': 835, 'end': 843}}, {'text': 'AAI101', 'location': {'start': 965, 'end': 971}}, {'text': 'cefepime', 'location': {'start': 1009, 'end': 1017}}, {'text': 'piperacillin-tazobactam', 'location': {'start': 1112, 'end': 1135}}, {'text': 'tazobactam', 'location': {'start': 1333, 'end': 1343}}, {'text': 'AAI101', 'location': {'start': 1378, 'end': 1384}}, {'text': 'cefepime', 'location': {'start': 1463, 'end': 1471}}, {'text': 'AAI101', 'location': {'start': 1472, 'end': 1478}}, {'text': 'AAI101', 'location': {'start': 1554, 'end': 1560}}, {'text': 'cefepime', 'location': {'start': 1614, 'end': 1622}}, {'text': 'AAI101', 'location': {'start': 1650, 'end': 1656}}, {'text': 'cefepime', 'location': {'start': 1662, 'end': 1670}}, {'text': 'carbapenem', 'location': {'start': 1694, 'end': 1704}}]</t>
  </si>
  <si>
    <t>['aai101', 'carbapenem', 'cefepime', 'penicillanic acid sulfone beta-lactamase inhibitor', 'piperacillin-tazobactam', 'tazobactam']</t>
  </si>
  <si>
    <t>['aai101' 'carbapenem-sparing' 'cefepime' 'cefepime-aai101' 'methyl'
 'penicillanic acid' 'piperacillin-tazobactam' 'tazobactam' 'zwitterion']</t>
  </si>
  <si>
    <t>['aai101' 'carbapenem' 'cefepime' 'ctx' 'methyl'
 'penicillanic acid sulfone' 'piperacillin' 'tazobactam']</t>
  </si>
  <si>
    <t>['15' 'aai101' 'carbapenem' 'cefepime' 'ctx' 'ctx-m-15' 'methyl'
 'penicillanic acid sulfone' 'piperacillin' 'tazobactam']</t>
  </si>
  <si>
    <t>['aai101' 'carbapenem' 'cefepime' 'ctx' 'methyl' 'penicillanic'
 'piperacillin' 'tazobactam']</t>
  </si>
  <si>
    <t>['aai101' 'carbapenem' 'cefepime' 'ctx' 'methyl' 'penicillanic acid sulfone' 'piperacillin' 'tazobactam']</t>
  </si>
  <si>
    <t>Structure, Function, and Biosynthetic Origin of Octapeptin Antibiotics Active against Extensively Drug-Resistant Gram-Negative Bacteria.</t>
  </si>
  <si>
    <t>Resistance to the last-resort antibiotic colistin is nowÂ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inÂ vitro, octapeptin C4 displayed poor inÂ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InÂ vivo efficacy was demonstrated in a murine bacteremia model with a colistin-resistant P.Â aeruginosa clinical isolate.</t>
  </si>
  <si>
    <t>['octapeptin', 'faddi-118', 'lipopeptide']</t>
  </si>
  <si>
    <t>[{'text': 'octapeptins', 'location': {'start': 327, 'end': 338}}, {'text': 'lipopeptides', 'location': {'start': 351, 'end': 363}}, {'text': 'octapeptin', 'location': {'start': 402, 'end': 412}}, {'text': 'octapeptin C4', 'location': {'start': 551, 'end': 564}}, {'text': 'octapeptins', 'location': {'start': 917, 'end': 928}}]</t>
  </si>
  <si>
    <t>['lipopeptides', 'octapeptin', 'octapeptin c4', 'octapeptins']</t>
  </si>
  <si>
    <t>['colistin' 'colistin-resistant' 'octapeptin' 'octapeptin c4'
 'octapeptins' 'octb']</t>
  </si>
  <si>
    <t>['colistin']</t>
  </si>
  <si>
    <t>['colistin' 'octapeptin' 'octapeptin c4' 'octapeptins']</t>
  </si>
  <si>
    <t xml:space="preserve">Biosynthesis of Polyketides in </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</si>
  <si>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</si>
  <si>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['oleandomycin', 'matromycin', 'amimycin', 'landomycin', 'romicil', 'macrolide (14-membered macrolide)']</t>
  </si>
  <si>
    <t>[{'text': 'polyketides', 'location': {'start': 601, 'end': 612}}, {'text': 'polyketides', 'location': {'start': 561, 'end': 572}}, {'text': 'cholesterol', 'location': {'start': 291, 'end': 302}}, {'text': 'daunorubicin', 'location': {'start': 681, 'end': 693}}, {'text': 'rapamycin', 'location': {'start': 642, 'end': 651}}, {'text': 'Polyketides', 'location': {'start': 158, 'end': 169}}, {'text': 'polyketides', 'location': {'start': 919, 'end': 930}}, {'text': 'caprazamycin', 'location': {'start': 699, 'end': 711}}, {'text': 'oleandomycin', 'location': {'start': 653, 'end': 665}}, {'text': 'actinorhodin', 'location': {'start': 667, 'end': 679}}, {'text': 'Polyketides', 'location': {'start': 44, 'end': 55}}, {'text': 'polyketides', 'location': {'start': 729, 'end': 740}}, {'text': 'polyketides', 'location': {'start': 974, 'end': 985}}]</t>
  </si>
  <si>
    <t>['actinorhodin', 'caprazamycin', 'cholesterol', 'daunorubicin', 'oleandomycin', 'polyketides', 'rapamycin']</t>
  </si>
  <si>
    <t>['caprazamycin' 'polyketides'
 'rapamycin oleandomycin actinorhodin daunorubicin']</t>
  </si>
  <si>
    <t>['actinorhodin' 'caprazamycin' 'cholesterol' 'daunorubicin' 'oleandomycin'
 'rapamycin']</t>
  </si>
  <si>
    <t>['actinorhodin' 'caprazamycin' 'cholesterol' 'daunorubicin' 'oleandomycin'
 'polyketides' 'rapamycin']</t>
  </si>
  <si>
    <t>['actinorhodin' 'caprazamycin' 'cholesterol' 'daunorubicin' 'oleandomycin' 'polyketides' 'rapamycin']</t>
  </si>
  <si>
    <t>Synthesis, ribosomal selectivity, and antibacterial activity of netilmicin 4'-derivatives.</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</si>
  <si>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</si>
  <si>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['netilmicin', 'aminoglycoside']</t>
  </si>
  <si>
    <t>[{'text': 'netilmicin', 'location': {'start': 128, 'end': 138}}, {'text': 'netilmicin', 'location': {'start': 217, 'end': 227}}, {'text': 'phenylboronic acid', 'location': {'start': 304, 'end': 322}}, {'text': 'butyltrifluoroborate', 'location': {'start': 326, 'end': 346}}, {'text': 'netilmicin', 'location': {'start': 411, 'end': 421}}, {'text': 'netilmicin', 'location': {'start': 459, 'end': 469}}, {'text': 'ethanesulfenyl chloride', 'location': {'start': 486, 'end': 509}}, {'text': "4'-ethylsulfanylnetilmicin", 'location': {'start': 543, 'end': 569}}, {'text': 'netilmicin', 'location': {'start': 575, 'end': 585}}]</t>
  </si>
  <si>
    <t>['4 -ethylsulfanylnetilmicin', 'butyltrifluoroborate', 'ethanesulfenyl chloride', 'netilmicin', 'phenylboronic acid']</t>
  </si>
  <si>
    <t>['4-bromo' '4-butyl' '4-chloro- bromo-' '4-ethylsulfanylnetilmicin'
 '4-phenyl' 'butyltrifluoroborate' 'ethanesulfenyl chloride' 'iodo'
 'netilmicin' 'netilmicin sulfenylation' 'phenylboronic acid']</t>
  </si>
  <si>
    <t>['4 -bromo' '4 -butyl' '4 -chloro' '4 -ethylsulfanylnetilmicin'
 '4 -phenyl' 'bromo' 'butyltrifluoroborate' 'ethanesulfenyl chloride'
 'iodo' 'netilmicin' 'phenylboronic acid']</t>
  </si>
  <si>
    <t>['4 -bromo' '4 -butyl' '4 -chloro-bromo -' '4 -ethylsulfanylnetilmicin'
 '4 -phenyl' 'butyltrifluoroborate' 'ethanesulfenyl chloride' 'iodo'
 'netilmicin' 'netilmicin 4 ' 'phenylboronic acid']</t>
  </si>
  <si>
    <t>['4' 'butyltrifluoroborate' 'ethanesulfenyl' 'netilmicin' 'phenylboronic']</t>
  </si>
  <si>
    <t>['4 -bromo' '4 -butyl' '4 -ethylsulfanylnetilmicin' '4 -phenyl' 'butyltrifluoroborate' 'ethanesulfenyl chloride' 'iodo' 'netilmicin' 'phenylboronic acid']</t>
  </si>
  <si>
    <t>The science of puromycin: From studies of ribosome function to applications in biotechnology.</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</si>
  <si>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</si>
  <si>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['puromycin', 'achromycin', 'aminoglycoside']</t>
  </si>
  <si>
    <t>[{'text': 'puromycin', 'location': {'start': 1206, 'end': 1215}}, {'text': 'Puromycin', 'location': {'start': 698, 'end': 707}}, {'text': 'Puromycin', 'location': {'start': 93, 'end': 102}}, {'text': 'amino acid', 'location': {'start': 760, 'end': 770}}, {'text': 'amino acids', 'location': {'start': 848, 'end': 859}}, {'text': 'biotin', 'location': {'start': 1087, 'end': 1093}}, {'text': 'puromycin', 'location': {'start': 1028, 'end': 1037}}, {'text': 'puromycin', 'location': {'start': 1479, 'end': 1488}}, {'text': 'nucleoside', 'location': {'start': 726, 'end': 736}}, {'text': 'aminonucleoside', 'location': {'start': 128, 'end': 143}}]</t>
  </si>
  <si>
    <t>['amino acid', 'amino acids', 'aminonucleoside', 'biotin', 'nucleoside', 'puromycin']</t>
  </si>
  <si>
    <t>['biotin' 'puromycin-based']</t>
  </si>
  <si>
    <t>['amino acid' 'amino acids' 'aminonucleoside' 'biotin' 'c' 'nucleoside'
 'puromycin']</t>
  </si>
  <si>
    <t>['amino acid' 'amino acids' 'aminonucleoside' 'biotin' 'nucleoside'
 'puromycin']</t>
  </si>
  <si>
    <t>['amino' 'aminonucleoside' 'biotin' 'c' 'nucleoside' 'puromycin']</t>
  </si>
  <si>
    <t>['amino acid' 'amino acids' 'aminonucleoside' 'biotin' 'c' 'nucleoside' 'puromycin']</t>
  </si>
  <si>
    <t>Identification of a Compound That Inhibits the Growth of Gram-Negative Bacteria by Blocking BamA-BamD Interaction.</t>
  </si>
  <si>
    <t>The demand for novel antibiotics is imperative for drug-resistant Gram-negative bacteria which causes diverse intractable infection disease in clinic. Here, a comprehensive screening was implemented to identify potential agents that disrupt the assembly of Î²-barrel outer-membrane proteins (OMPs) in the outer membrane (OM) of Gram-negative bacteria. The assembly of OMPs requires ubiquitous Î²-barrel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</si>
  <si>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['imb-h4', 'nitrofurane']</t>
  </si>
  <si>
    <t>[{'text': 'IMB-H4', 'location': {'start': 1065, 'end': 1071}}, {'text': 'IMB-H4', 'location': {'start': 1174, 'end': 1180}}, {'text': 'IMB-H4', 'location': {'start': 889, 'end': 895}}]</t>
  </si>
  <si>
    <t>['imb-h4']</t>
  </si>
  <si>
    <t>['bama' 'h4' 'imb']</t>
  </si>
  <si>
    <t>['bama' 'imb' 'imb -']</t>
  </si>
  <si>
    <t>['bama' 'imb']</t>
  </si>
  <si>
    <t>Globally deimmunized lysostaphin evades human immune surveillance and enables highly efficacious repeat dosing.</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</si>
  <si>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</si>
  <si>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['lyt100', 'lysin']</t>
  </si>
  <si>
    <t>['daptomycin', 'methicillin']</t>
  </si>
  <si>
    <t>['daptomycin' 'methicillin-resistant']</t>
  </si>
  <si>
    <t>['daptomycin' 'lysostaphin' 'methicillin']</t>
  </si>
  <si>
    <t>['daptomycin' 'methicillin']</t>
  </si>
  <si>
    <t>High in vitro activity of DIS-73285, a novel antimicrobial with a new mechanism of action, against MDR and XDR Neisseria gonorrhoeae.</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</si>
  <si>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(nâ€‰=â€‰262).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â‰¤0.001 to 0.004â€‰mg/L, and the MIC50, MIC90 and modal MIC all â‰¤0.001â€‰mg/L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</si>
  <si>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['dis-73285', 'dds-03 series', 'electron transport chain inhibitor']</t>
  </si>
  <si>
    <t>['ampicillin', 'azithromycin', 'cefixime', 'ceftriaxone', 'ciprofloxacin', 'dis-73285', 'spectinomycin', 'tetracycline']</t>
  </si>
  <si>
    <t>['ceftriaxone cefixime azithromycin ciprofloxacin ampicillin spectinomycin'
 'dis-73285' 'tetracycline dis-73285']</t>
  </si>
  <si>
    <t>['ampicillin' 'azithromycin' 'cefixime' 'ceftriaxone' 'ciprofloxacin'
 'dis-73285' 'spectinomycin' 'tetracycline']</t>
  </si>
  <si>
    <t>['ampicillin' 'azithromycin' 'cefixime' 'ceftriaxone' 'ciprofloxacin'
 'dis' 'spectinomycin' 'tetracycline']</t>
  </si>
  <si>
    <t>['ampicillin' 'azithromycin' 'cefixime' 'ceftriaxone' 'ciprofloxacin' 'dis-73285' 'spectinomycin' 'tetracycline']</t>
  </si>
  <si>
    <t>Novel Modifications of Nonribosomal Peptides from Brevibacillus laterosporus MG64 and Investigation of Their Mode of Action.</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</si>
  <si>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</si>
  <si>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['succilin and analogues', 'lipopeptide']</t>
  </si>
  <si>
    <t>[{'text': 'Nonribosomal peptides', 'location': {'start': 125, 'end': 146}}, {'text': 'NRPs', 'location': {'start': 148, 'end': 152}}, {'text': 'NRPs', 'location': {'start': 362, 'end': 366}}, {'text': 'bogorol', 'location': {'start': 445, 'end': 452}}, {'text': 'bogorols I', 'location': {'start': 463, 'end': 473}}, {'text': 'L', 'location': {'start': 477, 'end': 478}}, {'text': 'lipopeptides', 'location': {'start': 496, 'end': 508}}, {'text': 'succilins', 'location': {'start': 519, 'end': 528}}, {'text': 'succilins I to L', 'location': {'start': 530, 'end': 546}}, {'text': 'bogorols I', 'location': {'start': 613, 'end': 623}}, {'text': 'L', 'location': {'start': 627, 'end': 628}}, {'text': 'bogorol', 'location': {'start': 730, 'end': 737}}, {'text': 'coenzyme A.', 'location': {'start': 883, 'end': 894}}, {'text': 'valinol', 'location': {'start': 922, 'end': 929}}, {'text': 'bogorols', 'location': {'start': 1112, 'end': 1120}}, {'text': 'bogorols', 'location': {'start': 1201, 'end': 1209}}, {'text': 'Bogorols', 'location': {'start': 1256, 'end': 1264}}, {'text': 'bogorols', 'location': {'start': 1395, 'end': 1403}}, {'text': 'bogorols', 'location': {'start': 1505, 'end': 1513}}, {'text': 'relacidines', 'location': {'start': 1518, 'end': 1529}}, {'text': 'NRPs', 'location': {'start': 1548, 'end': 1552}}, {'text': 'bogorol', 'location': {'start': 1810, 'end': 1817}}, {'text': 'NRPs', 'location': {'start': 1878, 'end': 1882}}, {'text': 'bogorol', 'location': {'start': 2015, 'end': 2022}}, {'text': 'succinylated bogorols', 'location': {'start': 2036, 'end': 2057}}, {'text': 'succilins', 'location': {'start': 2067, 'end': 2076}}, {'text': 'bogorols', 'location': {'start': 2196, 'end': 2204}}, {'text': 'NRPs', 'location': {'start': 2241, 'end': 2245}}, {'text': 'fatty acid', 'location': {'start': 2258, 'end': 2268}}, {'text': 'lipid', 'location': {'start': 2330, 'end': 2335}}, {'text': 'NRPs', 'location': {'start': 2344, 'end': 2348}}, {'text': 'valinol', 'location': {'start': 2515, 'end': 2522}}, {'text': 'bogorols', 'location': {'start': 2580, 'end': 2588}}, {'text': 'NRPs', 'location': {'start': 2646, 'end': 2650}}, {'text': 'bogorol', 'location': {'start': 2674, 'end': 2681}}, {'text': 'bogorols', 'location': {'start': 2722, 'end': 2730}}, {'text': 'relacidine B', 'location': {'start': 2860, 'end': 2872}}, {'text': 'bogorol K', 'location': {'start': 2877, 'end': 2886}}]</t>
  </si>
  <si>
    <t>['bogorol', 'bogorol k', 'bogorols', 'bogorols i', 'coenzyme a.', 'fatty acid', 'l', 'lipid', 'lipopeptides', 'nonribosomal peptides', 'nrps', 'relacidine b', 'relacidines', 'succilins', 'succilins i to l', 'succinylated bogorols', 'valinol']</t>
  </si>
  <si>
    <t>['bogorol' 'bogorols' 'lipid' 'orn3/lys3' 'relacidines' 'succilins'
 'succinyl' 'succinylation' 'valinol']</t>
  </si>
  <si>
    <t>['b' 'bogorol' 'bogorols' 'lys3' 'succinyl' 'succinylated bogorols'
 'valinol']</t>
  </si>
  <si>
    <t>['b' 'bogorol' 'bogorols' 'relacidines' 'succilins' 'succinyl'
 'succinylated bogorols' 'valinol']</t>
  </si>
  <si>
    <t>['b' 'bogorol' 'bogorols' 'relacidines' 'succilins' 'succinyl' 'succinylated bogorols' 'valinol']</t>
  </si>
  <si>
    <t>Prospective, historically controlled study to evaluate the efficacy and safety of a new paediatric formulation of nifurtimox in children aged 0 to 17 years with Chagas disease one year after treatment (CHICO).</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</si>
  <si>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â‰¥12 years) for 60 days (n = 219), or for 30 days plus placebo for 30 days (n = 111) (ClinicalTrials.gov NCT02625974). The primary outcome was anti-Trypanosoma cruzi serological response (negative seroconversion or seroreduction â‰¥20%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</si>
  <si>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['nifurtimox', 'nitrofuran']</t>
  </si>
  <si>
    <t>[{'text': 'Nifurtimox', 'location': {'start': 209, 'end': 219}}, {'text': 'Nifurtimox', 'location': {'start': 1144, 'end': 1154}}, {'text': 'nifurtimox', 'location': {'start': 1620, 'end': 1630}}, {'text': 'nifurtimox', 'location': {'start': 368, 'end': 378}}, {'text': 'nifurtimox', 'location': {'start': 2138, 'end': 2148}}, {'text': 'nifurtimox', 'location': {'start': 2725, 'end': 2735}}, {'text': 'nifurtimox', 'location': {'start': 2191, 'end': 2201}}, {'text': 'nifurtimox', 'location': {'start': 657, 'end': 667}}, {'text': 'nifurtimox', 'location': {'start': 2470, 'end': 2480}}]</t>
  </si>
  <si>
    <t>['nifurtimox']</t>
  </si>
  <si>
    <t>['nifurt' 'nifurtimox']</t>
  </si>
  <si>
    <t>Rescuing the Last-Line Polymyxins: Achievements and Challenges.</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</si>
  <si>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</si>
  <si>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['polymyxin b', 'polymyxin']</t>
  </si>
  <si>
    <t>[{'text': 'lipopeptides', 'location': {'start': 1340, 'end': 1352}}]</t>
  </si>
  <si>
    <t>['lipopeptides']</t>
  </si>
  <si>
    <t>['colistin' 'polymyxin' 'polymyxin b' 'polymyxin-like lipopeptides'
 'polymyxins']</t>
  </si>
  <si>
    <t>['colistin' 'polymyxin' 'polymyxin b' 'polymyxins']</t>
  </si>
  <si>
    <t>['colistin' 'polymyxin' 'polymyxins']</t>
  </si>
  <si>
    <t>Discovery of an Orally Available Diazabicyclooctane Inhibitor (ETX0282) of Class A, C, and D Serine Î²-Lactamases.</t>
  </si>
  <si>
    <t>Multidrug resistant Gram-negative bacterial infections are an increasing public health threat due to rapidly rising resistance toward Î²-lactam antibiotics. The hydrolytic enzymes called Î²-lactamases are responsible for a large proportion of the resistance phenotype. Î²-Lactamase inhibitors (BLIs) can be administered in combination with Î²-lactam antibiotics to negate the action of the Î²-lactamases, thereby restoring activity of the Î²-lactam. Newly developed BLIs offer some advantage over older BLIs in terms of enzymatic spectrum but are limited to the intravenous route of administration. Reported here is a novel, orally bioavailable diazabicyclooctane (DBO) Î²-lactamase inhibitor. This new DBO, ETX1317, contains an endocyclic carbon-carbon double bond and a fluoroacetate activating group and exhibits broad spectrum activity against class A, C, and D serine Î²-lactamases. The ester prodrug of ETX1317, ETX0282, is orally bioavailable and, in combination with cefpodoxime proxetil, is currently in development as an oral therapy for multidrug resistant and carbapenem-resistant Enterobacterales infections.</t>
  </si>
  <si>
    <t>['etx-0282', 'beta-lactamase inhibitor (non-beta-lactam beta-lactamase inhibitor, diazabicyclooctane [dbo])']</t>
  </si>
  <si>
    <t>[{'text': 'diazabicyclooctane', 'location': {'start': 773, 'end': 791}}, {'text': 'beta-lactam', 'location': {'start': 462, 'end': 473}}, {'text': 'DBO', 'location': {'start': 793, 'end': 796}}, {'text': 'proxetil', 'location': {'start': 1119, 'end': 1127}}, {'text': 'fluoroacetate', 'location': {'start': 902, 'end': 915}}, {'text': 'ETX0282', 'location': {'start': 1050, 'end': 1057}}, {'text': 'DBO', 'location': {'start': 833, 'end': 836}}, {'text': 'ETX1317', 'location': {'start': 838, 'end': 845}}, {'text': 'ETX1317', 'location': {'start': 1041, 'end': 1048}}, {'text': 'ester', 'location': {'start': 1024, 'end': 1029}}, {'text': 'cefpodoxime', 'location': {'start': 1107, 'end': 1118}}, {'text': 'carbon', 'location': {'start': 877, 'end': 883}}, {'text': 'beta-lactam', 'location': {'start': 565, 'end': 576}}, {'text': 'beta-lactam', 'location': {'start': 250, 'end': 261}}, {'text': 'carbapenem', 'location': {'start': 1204, 'end': 1214}}, {'text': 'carbon', 'location': {'start': 870, 'end': 876}}]</t>
  </si>
  <si>
    <t>['beta-lactam', 'carbapenem', 'carbon', 'cefpodoxime', 'dbo', 'diazabicyclooctane', 'ester', 'etx0282', 'etx1317', 'fluoroacetate', 'proxetil']</t>
  </si>
  <si>
    <t>['b-lactam' 'blis' 'carbapenem-resistant' 'carbon-carbon'
 'cefpodoxime proxetil' 'dbo etx1317' 'diazabicyclooctane' 'ester'
 'etx1317 etx0282' 'fluoroacetate']</t>
  </si>
  <si>
    <t>['b-lactam' 'carbapenem' 'carbon' 'cefpodoxime proxetil' 'dbo'
 'diazabicyclooctane' 'ester' 'etx0282' 'etx1317' 'fluoroacetate' 'serine']</t>
  </si>
  <si>
    <t>['b-lactam' 'carbapenem' 'carbon' 'carbon -' 'cefpodoxime proxetil' 'dbo'
 'diazabicyclooctane' 'ester' 'etx0282' 'etx1317' 'fluoroacetate' 'serine']</t>
  </si>
  <si>
    <t>['b' 'carbapenem' 'carbon' 'cefpodoxime' 'dbo' 'diazabicyclooctane'
 'ester' 'etx0282' 'etx1317' 'fluoroacetate' 'serine']</t>
  </si>
  <si>
    <t>['beta-lactam' 'carbapenem' 'carbon' 'cefpodoxime proxetil' 'dbo' 'diazabicyclooctane' 'ester' 'etx0282' 'etx1317' 'fluoroacetate' 'serine']</t>
  </si>
  <si>
    <t>The Nonribosomal Peptide Valinomycin: From Discovery to Bioactivity and Biosynthesis.</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</si>
  <si>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</si>
  <si>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['valinomycin', 'antimicrobial peptide (cyclododecadepsipeptide, ionophore)']</t>
  </si>
  <si>
    <t>[{'text': 'valinomycin', 'location': {'start': 665, 'end': 676}}, {'text': 'valinomycin', 'location': {'start': 991, 'end': 1002}}, {'text': 'valinomycin', 'location': {'start': 368, 'end': 379}}, {'text': 'valinomycin', 'location': {'start': 919, 'end': 930}}, {'text': 'valinomycin', 'location': {'start': 772, 'end': 783}}, {'text': 'valinomycin', 'location': {'start': 881, 'end': 892}}, {'text': 'Valinomycin', 'location': {'start': 85, 'end': 96}}, {'text': 'valinomycin', 'location': {'start': 1092, 'end': 1103}}]</t>
  </si>
  <si>
    <t>['valinomycin']</t>
  </si>
  <si>
    <t>Macrocycle-Antibiotic Hybrids: A Path to Clinical Candidates.</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</si>
  <si>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</si>
  <si>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['td-1607', 'glycopeptide-cephalosporin heterodimer']</t>
  </si>
  <si>
    <t>[{'text': 'TD-1792', 'location': {'start': 625, 'end': 632}}, {'text': 'DSTA4637S', 'location': {'start': 1233, 'end': 1242}}, {'text': 'TNP-2092', 'location': {'start': 965, 'end': 973}}, {'text': 'fluoroquinolone', 'location': {'start': 1004, 'end': 1019}}, {'text': 'rifamycin', 'location': {'start': 990, 'end': 999}}, {'text': 'vancomycin', 'location': {'start': 753, 'end': 763}}, {'text': 'DSTA4637S', 'location': {'start': 1071, 'end': 1080}}, {'text': 'rifamycins', 'location': {'start': 805, 'end': 815}}]</t>
  </si>
  <si>
    <t>['dsta4637s', 'fluoroquinolone', 'rifamycin', 'rifamycins', 'td-1792', 'tnp-2092', 'vancomycin']</t>
  </si>
  <si>
    <t>['dsta4637s' 'fluoroquinolone' 'rifamycin' 'rifamycins' 'td-1792'
 'vancomycin']</t>
  </si>
  <si>
    <t>['dsta4637s' 'fluoroquinolone' 'rifamycin' 'rifamycins' 'td-1792'
 'tnp-2092' 'vancomycin']</t>
  </si>
  <si>
    <t>['fluoroquinolone' 'rifamycin' 'rifamycins' 'vancomycin']</t>
  </si>
  <si>
    <t>['dsta4637s' 'fluoroquinolone' 'rifamycin' 'rifamycins' 'td' 'tnp'
 'vancomycin']</t>
  </si>
  <si>
    <t>['dsta4637s' 'fluoroquinolone' 'rifamycin' 'rifamycins' 'td-1792' 'vancomycin']</t>
  </si>
  <si>
    <t>Discovery of VNRX-7145 (VNRX-5236 Etzadroxil): An Orally Bioavailable Î²-Lactamase Inhibitor for Enterobacterales Expressing Ambler Class A, C, and D Enzymes.</t>
  </si>
  <si>
    <t>A major antimicrobial resistance mechanism in Gram-negative bacteria is the production of Î²-lactamase enzymes. The increasing emergence of Î²-lactamase-producing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Î²-lactamase inhibitor 5 (VNRX-5236). In vitro and in vivo studies demonstrated that 5 restored the activity of the oral cephalosporin antibiotic ceftibuten against Enterobacterales expressing Ambler class A extended-spectrum Î²-lactamases, class A carbapenemases, class C cephalosporinases, and class D oxacillinases.</t>
  </si>
  <si>
    <t>['ledaborbactam', 'vnrx-7145', 'beta-lactamase inhibitor (boron-based)']</t>
  </si>
  <si>
    <t>[{'text': 'cephalosporin', 'location': {'start': 1163, 'end': 1176}}, {'text': 'VNRX-5236', 'location': {'start': 1068, 'end': 1077}}, {'text': 'etzadroxil', 'location': {'start': 984, 'end': 994}}, {'text': 'ceftibuten', 'location': {'start': 1188, 'end': 1198}}, {'text': 'VNRX-7145', 'location': {'start': 964, 'end': 973}}, {'text': 'boronic acid', 'location': {'start': 1016, 'end': 1028}}, {'text': 'VNRX-5236', 'location': {'start': 974, 'end': 983}}]</t>
  </si>
  <si>
    <t>['boronic acid', 'ceftibuten', 'cephalosporin', 'etzadroxil', 'vnrx-5236', 'vnrx-7145']</t>
  </si>
  <si>
    <t>['36' '5' 'boronic acid-containing' 'ceftibuten' 'etzadroxil)']</t>
  </si>
  <si>
    <t>['boronic acid' 'ceftibuten' 'cephalosporin' 'etzadroxil' 'vnrx-5236'
 'vnrx-7145']</t>
  </si>
  <si>
    <t>['boronic' 'ceftibuten' 'cephalosporin' 'etzadroxil' 'vnrx']</t>
  </si>
  <si>
    <t>['boronic acid' 'ceftibuten' 'cephalosporin' 'etzadroxil' 'vnrx-5236' 'vnrx-7145']</t>
  </si>
  <si>
    <t>Inhibition of Escherichia coli Lipoprotein Diacylglyceryl Transferase Is Insensitive to Resistance Caused by Deletion of Braun's Lipoprotein.</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</si>
  <si>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</si>
  <si>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['g2824', 'lgt inhibitor']</t>
  </si>
  <si>
    <t>['g2824']</t>
  </si>
  <si>
    <t>['diacylglyceryl' 'g2824']</t>
  </si>
  <si>
    <t>['diacylglyceryl']</t>
  </si>
  <si>
    <t>A Deep Learning Approach to Antibiotic Discovery.</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</si>
  <si>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</si>
  <si>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['en-7', 'thiadiazole']</t>
  </si>
  <si>
    <t>[{'text': 'Hub', 'location': {'start': 393, 'end': 396}}, {'text': 'halicin', 'location': {'start': 397, 'end': 404}}, {'text': 'carbapenem', 'location': {'start': 592, 'end': 602}}, {'text': 'Halicin', 'location': {'start': 633, 'end': 640}}]</t>
  </si>
  <si>
    <t>['carbapenem', 'halicin', 'hub']</t>
  </si>
  <si>
    <t>['carbapenem-resistant' 'halicin']</t>
  </si>
  <si>
    <t>['carbapenem' 'halicin']</t>
  </si>
  <si>
    <t>Structural Characterization of the Millennial Antibacterial (Fluoro)Quinolones-Shaping the Fifth Generation.</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</si>
  <si>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</si>
  <si>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['flumequine', 'fluoroquinolone', 'besifloxacin', 'bol-303224-a', 'fluoroquinolone']</t>
  </si>
  <si>
    <t>[{'text': 'quinolones', 'location': {'start': 419, 'end': 429}}, {'text': 'zabofloxacin', 'location': {'start': 1005, 'end': 1017}}, {'text': 'delafoxacin', 'location': {'start': 911, 'end': 922}}, {'text': 'quinolones', 'location': {'start': 154, 'end': 164}}, {'text': 'levonadifloxacin', 'location': {'start': 970, 'end': 986}}, {'text': 'lascufloxacin', 'location': {'start': 938, 'end': 951}}, {'text': 'fluoroquinolones', 'location': {'start': 1916, 'end': 1932}}, {'text': 'nadifloxacin', 'location': {'start': 1278, 'end': 1290}}, {'text': 'quinolones', 'location': {'start': 821, 'end': 831}}, {'text': 'finafloxacin', 'location': {'start': 924, 'end': 936}}, {'text': 'nadifloxacin', 'location': {'start': 953, 'end': 965}}, {'text': 'quinolones', 'location': {'start': 695, 'end': 705}}, {'text': 'quinolones', 'location': {'start': 2022, 'end': 2032}}, {'text': 'nemonoxacin', 'location': {'start': 988, 'end': 999}}, {'text': 'besifloxacin', 'location': {'start': 897, 'end': 909}}]</t>
  </si>
  <si>
    <t>['besifloxacin', 'delafoxacin', 'finafloxacin', 'fluoroquinolones', 'lascufloxacin', 'levonadifloxacin', 'nadifloxacin', 'nemonoxacin', 'quinolones', 'zabofloxacin']</t>
  </si>
  <si>
    <t>['besifloxacin delafoxacin finafloxacin lascufloxacin nadifloxacin'
 'fluoroquinolones' 'levonadifloxacin nemonoxacin' 'nadifloxacin)'
 'quinolones' 'zabofloxacin']</t>
  </si>
  <si>
    <t>['besifloxacin' 'delafoxacin' 'finafloxacin' 'fluoroquinolones'
 'lascufloxacin' 'levonadifloxacin' 'nadifloxacin' 'nemonoxacin'
 'quinolones' 'zabofloxacin']</t>
  </si>
  <si>
    <t>['besifloxacin' 'delafoxacin' 'finafloxacin' 'fluoroquinolones' 'lascufloxacin' 'levonadifloxacin' 'nadifloxacin' 'nemonoxacin' 'quinolones' 'zabofloxacin']</t>
  </si>
  <si>
    <t>Identification of a New Antimicrobial, Desertomycin H, Utilizing a Modified Crowded Plate Technique.</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</si>
  <si>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</si>
  <si>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['desertomycin a', 'b', 'g', 'h', 'macrocyclic polyketide']</t>
  </si>
  <si>
    <t>[{'text': 'desertomycin H.', 'location': {'start': 1414, 'end': 1429}}, {'text': 'macrolactone', 'location': {'start': 1380, 'end': 1392}}, {'text': 'vancomycin', 'location': {'start': 1222, 'end': 1232}}]</t>
  </si>
  <si>
    <t>['desertomycin h.', 'macrolactone', 'vancomycin']</t>
  </si>
  <si>
    <t>['desertomycin h' 'macrolactone' 'vancomycin-intermediate']</t>
  </si>
  <si>
    <t>['desertomycin h' 'macrolactone' 'vancomycin']</t>
  </si>
  <si>
    <t>['desertomycin' 'macrolactone' 'vancomycin']</t>
  </si>
  <si>
    <t>A fresh look at the role of spiramycin in preventing a neglected disease: meta-analyses of observational studies.</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</si>
  <si>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pâ€‰&lt;â€‰0.001]. The transmission rate in patients on spiramycin monotherapy was also significantly lower than untreated [17.6% (95% CI 9.9-26.8%) versus 50.7% (95% CI 31.2-70%), pâ€‰&lt;â€‰0.001]. Results indicate significant reduction in MTCT rates following spiramycin treatment of suspected/diagnosed maternal T. gondii infection.</t>
  </si>
  <si>
    <t>['spiramycin', 'foromacidin', 'rovamycin', 'selectomycin', 'macrolide (16-membered macrolide)']</t>
  </si>
  <si>
    <t>['pyrimethamine-sulfonamide-folinic acid', 'spiramycin']</t>
  </si>
  <si>
    <t>['antepartum' 'pyrimethamine-sulfonamide-folinic acid' 'spiramycin']</t>
  </si>
  <si>
    <t>['folinic acid' 'pyrimethamine' 'spiramycin' 'sulfonamide']</t>
  </si>
  <si>
    <t>['pyrimethamine-sulfonamide-folinic acid' 'spiramycin']</t>
  </si>
  <si>
    <t>['folinic' 'pyrimethamine' 'spiramycin']</t>
  </si>
  <si>
    <t>['pyrimethamine' 'pyrimethamine-sulfonamide-folinic acid' 'spiramycin']</t>
  </si>
  <si>
    <t>Retapamulin Activity Against Pediatric Strains of Mupirocin-resistant Methicillin-resistant Staphylococcus aureus.</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</si>
  <si>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â‰¤ 0.5 Î¼g/mL.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</si>
  <si>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['retapamulin', 'sb-275833', 'sb275833', 'pleuromutilin']</t>
  </si>
  <si>
    <t>[{'text': 'Retapamulin', 'location': {'start': 115, 'end': 126}}, {'text': 'mupirocin', 'location': {'start': 172, 'end': 181}}, {'text': 'methicillin', 'location': {'start': 211, 'end': 222}}, {'text': 'retapamulin', 'location': {'start': 354, 'end': 365}}, {'text': 'retapamulin', 'location': {'start': 555, 'end': 566}}, {'text': 'retapamulin', 'location': {'start': 599, 'end': 610}}, {'text': 'mupirocin', 'location': {'start': 651, 'end': 660}}, {'text': 'methicillin', 'location': {'start': 690, 'end': 701}}]</t>
  </si>
  <si>
    <t>['methicillin', 'mupirocin', 'retapamulin']</t>
  </si>
  <si>
    <t>['methicillin-resistant' 'mupirocin-resistant' 'retapamulin']</t>
  </si>
  <si>
    <t>['methicillin' 'mupirocin' 'retapamulin']</t>
  </si>
  <si>
    <t>Preliminary Characterization of a Polycaprolactone-SurgihoneyRO Electrospun Mesh for Skin Tissue Engineering.</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</si>
  <si>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</si>
  <si>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['surgihoney™ (sh)', 'bioengineered honey']</t>
  </si>
  <si>
    <t>[{'text': 'SurgihoneyRO', 'location': {'start': 1697, 'end': 1709}}, {'text': 'polycaprolactone', 'location': {'start': 911, 'end': 927}}, {'text': 'polymer', 'location': {'start': 1302, 'end': 1309}}, {'text': 'polycaprolactone', 'location': {'start': 1914, 'end': 1930}}, {'text': 'polymer', 'location': {'start': 1390, 'end': 1397}}, {'text': 'polycaprolactone', 'location': {'start': 1740, 'end': 1756}}, {'text': 'SurgihoneyRO', 'location': {'start': 955, 'end': 967}}, {'text': 'hydrogen peroxide', 'location': {'start': 1858, 'end': 1875}}]</t>
  </si>
  <si>
    <t>['hydrogen peroxide', 'polycaprolactone', 'polymer', 'surgihoneyro']</t>
  </si>
  <si>
    <t>['honey' 'honey surgihoneyro' 'hydrogen peroxide' 'polycaprolactone'
 'polycaprolactone-honey' 'surgihoneyro-containing']</t>
  </si>
  <si>
    <t>['hydrogen peroxide' 'polycaprolactone']</t>
  </si>
  <si>
    <t>['hydrogen peroxide' 'polycaprolactone' 'surgihoneyro']</t>
  </si>
  <si>
    <t>['hydrogen' 'polycaprolactone']</t>
  </si>
  <si>
    <t>An Analysis of the Novel Fluorocycline TP-6076 Bound to Both the Ribosome and Multidrug Efflux Pump AdeJ from Acinetobacter baumannii.</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</si>
  <si>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</si>
  <si>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['tp-076', 'tp-6076', 'tetracycline']</t>
  </si>
  <si>
    <t>['eravacycline', 'tetracycline', 'tp-6076']</t>
  </si>
  <si>
    <t>['antibiotics' 'eravacycline' 'fluorocycline' 'tetracycline'
 'tetracycline-based' 'tp-6076']</t>
  </si>
  <si>
    <t>['eravacycline' 'fluorocycline' 'tetracycline' 'tp' 'tp-6076']</t>
  </si>
  <si>
    <t>['6076' 'eravacycline' 'fluorocycline' 'tetracycline' 'tp' 'tp-6076']</t>
  </si>
  <si>
    <t>['adej' 'eravacycline' 'fluorocycline' 'tetracycline' 'tp']</t>
  </si>
  <si>
    <t>Flomoxef for neonates: extending options for treatment of neonatal sepsis caused by ESBL-producing Enterobacterales.</t>
  </si>
  <si>
    <t>Neonatal sepsis is a serious and frequently lethal infection, often complicated by antimicrobial resistance (including ESBLs) in low- and middle-income countries (LMICs). Flomoxef is an off-patent oxacephem Î²-lactam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</si>
  <si>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['flomoxef', 'beta-lactam (cephalosporin, second generation)']</t>
  </si>
  <si>
    <t>['beta-lactam', 'flomoxef', 'oxacephem']</t>
  </si>
  <si>
    <t>['flomoxef' 'oxacephem b-lactam']</t>
  </si>
  <si>
    <t>['oxacephem']</t>
  </si>
  <si>
    <t>['flomoxef' 'oxacephem beta-lactam']</t>
  </si>
  <si>
    <t>In vitro activities of aminomethyl-substituted analogs of novel tetrahydrofuranyl carbapenems.</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</si>
  <si>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</si>
  <si>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['cl 188624', 'cl 191121', 'beta-lactam (carbapenem)']</t>
  </si>
  <si>
    <t>[{'text': 'CL 188,624', 'location': {'start': 95, 'end': 105}}, {'text': 'CL 190,294', 'location': {'start': 107, 'end': 117}}, {'text': 'CL 191,121', 'location': {'start': 123, 'end': 133}}, {'text': 'aminomethyl tetrahydrofuranyl (THF)-1 beta-methylcarbapenems', 'location': {'start': 144, 'end': 204}}, {'text': 'carbapenems', 'location': {'start': 257, 'end': 268}}, {'text': 'biapenem', 'location': {'start': 311, 'end': 319}}, {'text': 'imipenem', 'location': {'start': 321, 'end': 329}}, {'text': 'meropenem', 'location': {'start': 335, 'end': 344}}, {'text': 'carbapenems', 'location': {'start': 498, 'end': 509}}, {'text': 'biapenem', 'location': {'start': 537, 'end': 545}}, {'text': 'carbapenems', 'location': {'start': 559, 'end': 570}}, {'text': 'imipenem', 'location': {'start': 602, 'end': 610}}, {'text': 'meropenem', 'location': {'start': 632, 'end': 641}}, {'text': 'CL 191,121', 'location': {'start': 777, 'end': 787}}, {'text': 'CL 188,624', 'location': {'start': 826, 'end': 836}}, {'text': 'CL 190,294', 'location': {'start': 841, 'end': 851}}, {'text': 'CL 191,121', 'location': {'start': 913, 'end': 923}}, {'text': 'imipenem', 'location': {'start': 953, 'end': 961}}, {'text': 'methicillin', 'location': {'start': 970, 'end': 981}}, {'text': 'imipenem', 'location': {'start': 1031, 'end': 1039}}, {'text': 'Biapenem', 'location': {'start': 1080, 'end': 1088}}, {'text': 'meropenem', 'location': {'start': 1093, 'end': 1102}}, {'text': 'CL 191,121', 'location': {'start': 1143, 'end': 1153}}, {'text': 'methicillin', 'location': {'start': 1181, 'end': 1192}}, {'text': 'carbapenems', 'location': {'start': 1244, 'end': 1255}}, {'text': 'Biapenem', 'location': {'start': 1319, 'end': 1327}}, {'text': 'carbapenems', 'location': {'start': 1368, 'end': 1379}}, {'text': 'carbapenems', 'location': {'start': 1469, 'end': 1480}}, {'text': 'CL 191,121', 'location': {'start': 1604, 'end': 1614}}, {'text': 'imipenem', 'location': {'start': 1665, 'end': 1673}}]</t>
  </si>
  <si>
    <t>['aminomethyl tetrahydrofuranyl (thf)-1 beta-methylcarbapenems', 'biapenem', 'carbapenems', 'cl 188,624', 'cl 190,294', 'cl 191,121', 'imipenem', 'meropenem', 'methicillin']</t>
  </si>
  <si>
    <t>['aminomethyl tetrahydrofuranyl' 'beta-methylcarbapenems' 'biapenem'
 'biapenem imipenem' 'carbapenems' 'cl 188624' 'cl 188624 cl 190294'
 'cl 190294' 'cl 191121' 'imipenem' 'meropenem' 'methicillin-susceptible'
 'thf carbapenems']</t>
  </si>
  <si>
    <t>['aminomethyl tetrahydrofuranyl' 'beta-methylcarbapenems' 'biapenem'
 'carbapenems' 'cl 188 624' 'cl 190 294' 'cl 191 121' 'imipenem'
 'meropenem' 'methicillin' 'thf' 'thf carbapenems']</t>
  </si>
  <si>
    <t>['aminomethyl tetrahydrofuranyl(thf)-1 beta-methylcarbapenems' 'biapenem'
 'carbapenems' 'cl 188 624' 'cl 190 294' 'cl 191 121' 'imipenem'
 'meropenem' 'methicillin' 'thf carbapenems']</t>
  </si>
  <si>
    <t>['aminomethyl' 'biapenem' 'carbapenems' 'cl' 'imipenem' 'meropenem'
 'methicillin' 'thf' 'thf carbapenems']</t>
  </si>
  <si>
    <t>['aminomethyl tetrahydrofuranyl' 'beta-methylcarbapenems' 'biapenem' 'carbapenems' 'cl 188 624' 'cl 190 294' 'cl 191 121' 'imipenem' 'meropenem' 'methicillin' 'thf' 'thf carbapenems']</t>
  </si>
  <si>
    <t>Pefloxacin-induced achilles tendon toxicity in rodents: biochemical changes in proteoglycan synthesis and oxidative damage to collagen.</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</si>
  <si>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</si>
  <si>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['pefloxacin', 'fluoroquinolone']</t>
  </si>
  <si>
    <t>[{'text': 'fluoroquinolones', 'location': {'start': 196, 'end': 212}}, {'text': 'fluoroquinolone', 'location': {'start': 221, 'end': 236}}, {'text': 'pefloxacin', 'location': {'start': 237, 'end': 247}}, {'text': 'pefloxacin', 'location': {'start': 462, 'end': 472}}, {'text': 'radiosulfate', 'location': {'start': 623, 'end': 635}}, {'text': 'pefloxacin', 'location': {'start': 947, 'end': 957}}, {'text': 'sulfate', 'location': {'start': 1107, 'end': 1114}}, {'text': 'sulfate', 'location': {'start': 1164, 'end': 1171}}, {'text': 'pefloxacin', 'location': {'start': 1355, 'end': 1365}}, {'text': 'sulfate', 'location': {'start': 1441, 'end': 1448}}, {'text': 'Pefloxacin', 'location': {'start': 1450, 'end': 1460}}, {'text': 'N-acetylcysteine', 'location': {'start': 1704, 'end': 1720}}, {'text': 'pefloxacin', 'location': {'start': 1805, 'end': 1815}}]</t>
  </si>
  <si>
    <t>['fluoroquinolone', 'fluoroquinolones', 'n-acetylcysteine', 'pefloxacin', 'radiosulfate', 'sulfate']</t>
  </si>
  <si>
    <t>['carbonyl' 'fluoroquinolone pefloxacin' 'fluoroquinolones'
 'n-acetylcysteine' 'pefloxacin' 'pefloxacin-induced' 'radiosulfate'
 'sulfate' 'sulfate pefloxacin']</t>
  </si>
  <si>
    <t>['carbonyl' 'fluoroquinolone' 'fluoroquinolones' 'n-acetylcysteine'
 'pefloxacin' 'radiosulfate' 'sulfate']</t>
  </si>
  <si>
    <t>['carbonyl' 'fluoroquinolone pefloxacin' 'fluoroquinolones' 'n'
 'pefloxacin' 'sulfate']</t>
  </si>
  <si>
    <t>['carbonyl' 'fluoroquinolone' 'fluoroquinolone pefloxacin' 'fluoroquinolones' 'n-acetylcysteine' 'pefloxacin' 'radiosulfate' 'sulfate']</t>
  </si>
  <si>
    <t>Antibiotic heliomycin and its water-soluble 4-aminomethylated derivative provoke cell death in T24 bladder cancer cells by targeting sirtuin 1 (SIRT1).</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</si>
  <si>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</si>
  <si>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['heliomycin', 'resistomycin', 'itamycin', 'rna synthesis inhibitor']</t>
  </si>
  <si>
    <t>[{'text': 'water', 'location': {'start': 483, 'end': 488}}, {'text': 'heliomycin', 'location': {'start': 521, 'end': 531}}, {'text': 'heliomycin', 'location': {'start': 754, 'end': 764}}, {'text': '4-(tert-butylamino)methyl', 'location': {'start': 800, 'end': 825}}, {'text': 'HD3', 'location': {'start': 935, 'end': 938}}, {'text': 'heliomycin', 'location': {'start': 963, 'end': 973}}, {'text': 'heliomycin', 'location': {'start': 1187, 'end': 1197}}, {'text': 'heliomycin', 'location': {'start': 1283, 'end': 1293}}, {'text': 'water', 'location': {'start': 1390, 'end': 1395}}, {'text': 'heliomycin', 'location': {'start': 1611, 'end': 1621}}, {'text': 'HD3', 'location': {'start': 1665, 'end': 1668}}, {'text': 'heliomycin', 'location': {'start': 1865, 'end': 1875}}, {'text': 'water', 'location': {'start': 1884, 'end': 1889}}]</t>
  </si>
  <si>
    <t>['4-(tert-butylamino)methyl', 'hd3', 'heliomycin', 'water']</t>
  </si>
  <si>
    <t>['4-(tert-butylamino)methyl' '4-aminomethylated' 'ala262' 'heliomycin'
 'ile347']</t>
  </si>
  <si>
    <t>['4-(tert-butylamino)methyl' 'ala262' 'heliomycin' 'hydrogen' 'ile347']</t>
  </si>
  <si>
    <t>['4' 'ala262' 'heliomycin' 'hydrogen' 'ile347']</t>
  </si>
  <si>
    <t>Target preference of 15 quinolones against Staphylococcus aureus, based on antibacterial activities and target inhibition.</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</si>
  <si>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</si>
  <si>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['lomefloxacin', 'fluoroquinolone']</t>
  </si>
  <si>
    <t>[{'text': 'quinolones', 'location': {'start': 180, 'end': 190}}, {'text': 'norfloxacin', 'location': {'start': 330, 'end': 341}}, {'text': 'nadifloxacin', 'location': {'start': 346, 'end': 358}}, {'text': 'quinolones', 'location': {'start': 411, 'end': 421}}, {'text': 'quinolones', 'location': {'start': 677, 'end': 687}}, {'text': 'quinolones', 'location': {'start': 957, 'end': 967}}, {'text': 'quinolones', 'location': {'start': 1206, 'end': 1216}}, {'text': 'I quinolones', 'location': {'start': 1261, 'end': 1273}}, {'text': 'norfloxacin', 'location': {'start': 1275, 'end': 1286}}, {'text': 'enoxacin', 'location': {'start': 1288, 'end': 1296}}, {'text': 'fleroxacin', 'location': {'start': 1298, 'end': 1308}}, {'text': 'ciprofloxacin', 'location': {'start': 1310, 'end': 1323}}, {'text': 'lomefloxacin', 'location': {'start': 1325, 'end': 1337}}, {'text': 'trovafloxacin', 'location': {'start': 1339, 'end': 1352}}, {'text': 'grepafloxacin', 'location': {'start': 1354, 'end': 1367}}, {'text': 'ofloxacin', 'location': {'start': 1369, 'end': 1378}}, {'text': 'levofloxacin', 'location': {'start': 1384, 'end': 1396}}, {'text': 'II quinolones', 'location': {'start': 1425, 'end': 1438}}, {'text': 'sparfloxacin', 'location': {'start': 1440, 'end': 1452}}, {'text': 'nadifloxacin', 'location': {'start': 1457, 'end': 1469}}, {'text': 'type III quinolones', 'location': {'start': 1497, 'end': 1516}}, {'text': 'gatifloxacin', 'location': {'start': 1518, 'end': 1530}}, {'text': 'pazufloxacin', 'location': {'start': 1532, 'end': 1544}}, {'text': 'moxifloxacin', 'location': {'start': 1546, 'end': 1558}}, {'text': 'clinafloxacin', 'location': {'start': 1564, 'end': 1577}}, {'text': 'II quinolones', 'location': {'start': 1616, 'end': 1629}}, {'text': 'Type III quinolones', 'location': {'start': 1692, 'end': 1711}}]</t>
  </si>
  <si>
    <t>['ciprofloxacin', 'clinafloxacin', 'enoxacin', 'fleroxacin', 'gatifloxacin', 'grepafloxacin', 'i quinolones', 'ii quinolones', 'levofloxacin', 'lomefloxacin', 'moxifloxacin', 'nadifloxacin', 'norfloxacin', 'ofloxacin', 'pazufloxacin', 'quinolones', 'sparfloxacin', 'trovafloxacin', 'type iii quinolones']</t>
  </si>
  <si>
    <t>['clinafloxacin)'
 'enoxacin fleroxacin ciprofloxacin lomefloxacin trovafloxacin grepafloxacin ofloxacin'
 'levofloxacin)' 'nadifloxacin' 'nadifloxacin)' 'norfloxacin'
 'pazufloxacin moxifloxacin' 'quinolones']</t>
  </si>
  <si>
    <t>['ciprofloxacin' 'clinafloxacin' 'enoxacin' 'fleroxacin' 'gatifloxacin'
 'grepafloxacin' 'levofloxacin' 'lomefloxacin' 'moxifloxacin'
 'nadifloxacin' 'norfloxacin' 'ofloxacin' 'pazufloxacin' 'quinolones'
 'sparfloxacin' 'trovafloxacin']</t>
  </si>
  <si>
    <t>['ciprofloxacin' 'clinafloxacin' 'enoxacin' 'fleroxacin' 'gatifloxacin' 'grepafloxacin' 'levofloxacin' 'lomefloxacin' 'moxifloxacin' 'nadifloxacin' 'norfloxacin' 'ofloxacin' 'pazufloxacin' 'quinolones' 'sparfloxacin' 'trovafloxacin']</t>
  </si>
  <si>
    <t>Re-establishing the utility of tetracycline-class antibiotics for current challenges with antibiotic resistance.</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</si>
  <si>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inÂ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Î²-lactam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inÂ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</si>
  <si>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['tigecycline', 'gar-936', 'tetracycline']</t>
  </si>
  <si>
    <t>['beta-lactam', 'eravacycline', 'omadacycline', 'tetracycline', 'tetracyclines', 'tigecycline']</t>
  </si>
  <si>
    <t>['b-lactam antibiotic' 'eravacycline tigecycline' 'omadacycline'
 'penicillin' 'tetracycline' 'tetracycline-class'
 'tetracycline-class antibiotics'
 'tetracycline-class antibiotics eravacycline omadacycline'
 'tetracyclines' 'tigecycline']</t>
  </si>
  <si>
    <t>['b-lactam' 'eravacycline' 'omadacycline' 'penicillin' 'tetracycline'
 'tetracyclines' 'tigecycline']</t>
  </si>
  <si>
    <t>['b' 'eravacycline' 'omadacycline' 'penicillin' 'tetracycline'
 'tetracyclines' 'tigecycline']</t>
  </si>
  <si>
    <t>['beta-lactam' 'eravacycline' 'omadacycline' 'penicillin' 'tetracycline' 'tetracyclines' 'tigecycline']</t>
  </si>
  <si>
    <t>Identification of a Small Molecule That Inhibits the Interaction of LPS Transporters LptA and LptC.</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</si>
  <si>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</si>
  <si>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['imb-0042', 'lipopolysaccharide synthesis inhibitor']</t>
  </si>
  <si>
    <t>[{'text': 'IMB-0042', 'location': {'start': 1118, 'end': 1126}}, {'text': 'LPS', 'location': {'start': 796, 'end': 799}}, {'text': 'lipopolysaccharide', 'location': {'start': 280, 'end': 298}}, {'text': 'IMB-0042', 'location': {'start': 1234, 'end': 1242}}, {'text': 'LPS', 'location': {'start': 1318, 'end': 1321}}, {'text': 'IMB-0042', 'location': {'start': 1340, 'end': 1348}}, {'text': 'LPS', 'location': {'start': 300, 'end': 303}}, {'text': 'LPS', 'location': {'start': 1596, 'end': 1599}}, {'text': 'LPS', 'location': {'start': 941, 'end': 944}}, {'text': 'LPS', 'location': {'start': 713, 'end': 716}}, {'text': 'IMB-0042', 'location': {'start': 1068, 'end': 1076}}, {'text': 'LPS', 'location': {'start': 556, 'end': 559}}, {'text': 'LPS', 'location': {'start': 352, 'end': 355}}]</t>
  </si>
  <si>
    <t>['imb-0042', 'lipopolysaccharide', 'lps']</t>
  </si>
  <si>
    <t>['imb-0042' 'lipopolysaccharide']</t>
  </si>
  <si>
    <t>['imb-0042']</t>
  </si>
  <si>
    <t>['lps']</t>
  </si>
  <si>
    <t>Prec</t>
  </si>
  <si>
    <t>Rec</t>
  </si>
  <si>
    <t>F1</t>
  </si>
  <si>
    <t>NER-TP</t>
  </si>
  <si>
    <t>['(14)c-biotin' '(14)c-pimelic acid' 'beta-methylbiotin' 'beta-methyldethiobiotin' 'biotin']</t>
  </si>
  <si>
    <t>F1 PROMEDIO</t>
  </si>
  <si>
    <t>SC_TOTAL</t>
  </si>
  <si>
    <t>ANS_TOTAL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</si>
</sst>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top"/>
    </xf>
    <xf numFmtId="0" fontId="2" fillId="0" borderId="0" xfId="0" applyFont="1"/>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14"/>
  <sheetViews>
    <sheetView tabSelected="1" topLeftCell="J98" workbookViewId="0">
      <selection activeCell="W107" sqref="W107"/>
    </sheetView>
  </sheetViews>
  <sheetFormatPr baseColWidth="10" defaultColWidth="8.88671875" defaultRowHeight="14.4" x14ac:dyDescent="0.3"/>
  <cols>
    <col min="1" max="2" width="9" bestFit="1" customWidth="1"/>
    <col min="3" max="5" width="16.77734375" customWidth="1"/>
    <col min="6" max="8" width="10.5546875" bestFit="1" customWidth="1"/>
    <col min="9" max="9" width="10.5546875" hidden="1" customWidth="1"/>
    <col min="10" max="10" width="10.5546875" customWidth="1"/>
    <col min="12" max="12" width="20.77734375" hidden="1" customWidth="1"/>
    <col min="13" max="13" width="20.77734375" customWidth="1"/>
    <col min="14" max="17" width="20.77734375" hidden="1" customWidth="1"/>
    <col min="18" max="18" width="20.77734375" customWidth="1"/>
  </cols>
  <sheetData>
    <row r="1" spans="1:25" x14ac:dyDescent="0.3">
      <c r="A1" s="1" t="s">
        <v>0</v>
      </c>
      <c r="B1" s="1" t="s">
        <v>1</v>
      </c>
      <c r="C1" s="1" t="s">
        <v>2</v>
      </c>
      <c r="D1" s="1" t="s">
        <v>3</v>
      </c>
      <c r="E1" s="1" t="s">
        <v>4</v>
      </c>
      <c r="F1" s="1" t="s">
        <v>5</v>
      </c>
      <c r="G1" s="1" t="s">
        <v>6</v>
      </c>
      <c r="H1" s="1" t="s">
        <v>7</v>
      </c>
      <c r="I1" s="1" t="s">
        <v>930</v>
      </c>
      <c r="J1" s="1" t="s">
        <v>931</v>
      </c>
      <c r="K1" s="1"/>
      <c r="L1" s="1" t="s">
        <v>8</v>
      </c>
      <c r="M1" s="1" t="s">
        <v>9</v>
      </c>
      <c r="N1" s="1" t="s">
        <v>10</v>
      </c>
      <c r="O1" s="1" t="s">
        <v>11</v>
      </c>
      <c r="P1" s="1" t="s">
        <v>12</v>
      </c>
      <c r="Q1" s="1" t="s">
        <v>13</v>
      </c>
      <c r="R1" s="1" t="s">
        <v>14</v>
      </c>
      <c r="S1" s="1" t="s">
        <v>927</v>
      </c>
      <c r="T1" s="1" t="s">
        <v>15</v>
      </c>
      <c r="U1" s="1" t="s">
        <v>16</v>
      </c>
      <c r="V1" s="1" t="s">
        <v>924</v>
      </c>
      <c r="W1" s="1" t="s">
        <v>925</v>
      </c>
      <c r="X1" s="1" t="s">
        <v>926</v>
      </c>
    </row>
    <row r="2" spans="1:25" x14ac:dyDescent="0.3">
      <c r="A2">
        <v>101622</v>
      </c>
      <c r="B2">
        <v>11036042</v>
      </c>
      <c r="C2" t="s">
        <v>17</v>
      </c>
      <c r="D2" t="s">
        <v>18</v>
      </c>
      <c r="E2" t="s">
        <v>19</v>
      </c>
      <c r="F2" s="4" t="s">
        <v>20</v>
      </c>
      <c r="G2" s="4" t="s">
        <v>20</v>
      </c>
      <c r="H2" s="4" t="s">
        <v>20</v>
      </c>
      <c r="I2" s="4">
        <f>IF(F2="YES",1,0)+IF(G2="YES",1,0)+IF(H2="YES",1,0)</f>
        <v>3</v>
      </c>
      <c r="J2" s="4" t="str">
        <f>IF(I2&gt;=2,"YES","NO")</f>
        <v>YES</v>
      </c>
      <c r="K2" t="s">
        <v>21</v>
      </c>
      <c r="L2" t="s">
        <v>22</v>
      </c>
      <c r="M2" t="s">
        <v>23</v>
      </c>
      <c r="N2" t="s">
        <v>24</v>
      </c>
      <c r="O2" t="s">
        <v>25</v>
      </c>
      <c r="P2" t="s">
        <v>25</v>
      </c>
      <c r="Q2" t="s">
        <v>26</v>
      </c>
      <c r="R2" t="s">
        <v>27</v>
      </c>
      <c r="S2">
        <v>7</v>
      </c>
      <c r="T2">
        <v>0</v>
      </c>
      <c r="U2">
        <v>0</v>
      </c>
      <c r="V2">
        <f>S2/(S2+T2)</f>
        <v>1</v>
      </c>
      <c r="W2">
        <f>S2/(S2+U2)</f>
        <v>1</v>
      </c>
      <c r="X2">
        <f>2*V2*W2/(V2+W2)</f>
        <v>1</v>
      </c>
      <c r="Y2">
        <f>IF(K2="VP",X2,"")</f>
        <v>1</v>
      </c>
    </row>
    <row r="3" spans="1:25" x14ac:dyDescent="0.3">
      <c r="A3">
        <v>10187937</v>
      </c>
      <c r="B3">
        <v>37192172</v>
      </c>
      <c r="C3" t="s">
        <v>28</v>
      </c>
      <c r="D3" t="s">
        <v>29</v>
      </c>
      <c r="E3" t="s">
        <v>30</v>
      </c>
      <c r="F3" s="4" t="s">
        <v>20</v>
      </c>
      <c r="G3" s="4" t="s">
        <v>20</v>
      </c>
      <c r="H3" s="4" t="s">
        <v>20</v>
      </c>
      <c r="I3" s="4">
        <f t="shared" ref="I3:I66" si="0">IF(F3="YES",1,0)+IF(G3="YES",1,0)+IF(H3="YES",1,0)</f>
        <v>3</v>
      </c>
      <c r="J3" s="4" t="str">
        <f t="shared" ref="J3:J66" si="1">IF(I3&gt;=2,"YES","NO")</f>
        <v>YES</v>
      </c>
      <c r="K3" t="s">
        <v>21</v>
      </c>
      <c r="L3" t="s">
        <v>31</v>
      </c>
      <c r="M3" t="s">
        <v>32</v>
      </c>
      <c r="N3" t="s">
        <v>33</v>
      </c>
      <c r="O3" t="s">
        <v>34</v>
      </c>
      <c r="P3" t="s">
        <v>35</v>
      </c>
      <c r="Q3" t="s">
        <v>36</v>
      </c>
      <c r="R3" t="s">
        <v>37</v>
      </c>
      <c r="S3">
        <v>12</v>
      </c>
      <c r="T3">
        <v>2</v>
      </c>
      <c r="U3">
        <v>0</v>
      </c>
      <c r="V3">
        <f t="shared" ref="V3:V65" si="2">S3/(S3+T3)</f>
        <v>0.8571428571428571</v>
      </c>
      <c r="W3">
        <f t="shared" ref="W3:W65" si="3">S3/(S3+U3)</f>
        <v>1</v>
      </c>
      <c r="X3">
        <f t="shared" ref="X3:X65" si="4">2*V3*W3/(V3+W3)</f>
        <v>0.92307692307692302</v>
      </c>
      <c r="Y3">
        <f t="shared" ref="Y3:Y66" si="5">IF(K3="VP",X3,"")</f>
        <v>0.92307692307692302</v>
      </c>
    </row>
    <row r="4" spans="1:25" x14ac:dyDescent="0.3">
      <c r="A4">
        <v>1162199</v>
      </c>
      <c r="B4">
        <v>6258580</v>
      </c>
      <c r="C4" t="s">
        <v>38</v>
      </c>
      <c r="D4" t="s">
        <v>39</v>
      </c>
      <c r="E4" t="s">
        <v>40</v>
      </c>
      <c r="F4" s="4" t="s">
        <v>20</v>
      </c>
      <c r="G4" s="4" t="s">
        <v>20</v>
      </c>
      <c r="H4" s="4" t="s">
        <v>20</v>
      </c>
      <c r="I4" s="4">
        <f t="shared" si="0"/>
        <v>3</v>
      </c>
      <c r="J4" s="4" t="str">
        <f t="shared" si="1"/>
        <v>YES</v>
      </c>
      <c r="K4" t="s">
        <v>21</v>
      </c>
      <c r="L4" t="s">
        <v>41</v>
      </c>
      <c r="M4" t="s">
        <v>42</v>
      </c>
      <c r="N4" t="s">
        <v>43</v>
      </c>
      <c r="O4" t="s">
        <v>44</v>
      </c>
      <c r="P4" t="s">
        <v>45</v>
      </c>
      <c r="Q4" t="s">
        <v>46</v>
      </c>
      <c r="R4" t="s">
        <v>47</v>
      </c>
      <c r="S4">
        <v>8</v>
      </c>
      <c r="T4">
        <v>1</v>
      </c>
      <c r="U4">
        <v>2</v>
      </c>
      <c r="V4">
        <f t="shared" si="2"/>
        <v>0.88888888888888884</v>
      </c>
      <c r="W4">
        <f t="shared" si="3"/>
        <v>0.8</v>
      </c>
      <c r="X4">
        <f t="shared" si="4"/>
        <v>0.8421052631578948</v>
      </c>
      <c r="Y4">
        <f t="shared" si="5"/>
        <v>0.8421052631578948</v>
      </c>
    </row>
    <row r="5" spans="1:25" x14ac:dyDescent="0.3">
      <c r="A5">
        <v>1251517</v>
      </c>
      <c r="B5">
        <v>16189117</v>
      </c>
      <c r="C5" t="s">
        <v>48</v>
      </c>
      <c r="D5" t="s">
        <v>49</v>
      </c>
      <c r="E5" t="s">
        <v>50</v>
      </c>
      <c r="F5" s="4" t="s">
        <v>20</v>
      </c>
      <c r="G5" s="4" t="s">
        <v>20</v>
      </c>
      <c r="H5" s="4" t="s">
        <v>20</v>
      </c>
      <c r="I5" s="4">
        <f t="shared" si="0"/>
        <v>3</v>
      </c>
      <c r="J5" s="4" t="str">
        <f t="shared" si="1"/>
        <v>YES</v>
      </c>
      <c r="K5" t="s">
        <v>21</v>
      </c>
      <c r="L5" t="s">
        <v>51</v>
      </c>
      <c r="M5" t="s">
        <v>52</v>
      </c>
      <c r="N5" t="s">
        <v>53</v>
      </c>
      <c r="O5" t="s">
        <v>54</v>
      </c>
      <c r="P5" t="s">
        <v>54</v>
      </c>
      <c r="Q5" t="s">
        <v>54</v>
      </c>
      <c r="R5" t="s">
        <v>54</v>
      </c>
      <c r="S5">
        <v>4</v>
      </c>
      <c r="T5">
        <v>0</v>
      </c>
      <c r="U5">
        <v>1</v>
      </c>
      <c r="V5">
        <f t="shared" si="2"/>
        <v>1</v>
      </c>
      <c r="W5">
        <f t="shared" si="3"/>
        <v>0.8</v>
      </c>
      <c r="X5">
        <f t="shared" si="4"/>
        <v>0.88888888888888895</v>
      </c>
      <c r="Y5">
        <f t="shared" si="5"/>
        <v>0.88888888888888895</v>
      </c>
    </row>
    <row r="6" spans="1:25" x14ac:dyDescent="0.3">
      <c r="A6">
        <v>1482072</v>
      </c>
      <c r="B6">
        <v>13681272</v>
      </c>
      <c r="C6" t="s">
        <v>55</v>
      </c>
      <c r="D6" t="s">
        <v>56</v>
      </c>
      <c r="E6" t="s">
        <v>57</v>
      </c>
      <c r="F6" s="4" t="s">
        <v>20</v>
      </c>
      <c r="G6" s="4" t="s">
        <v>20</v>
      </c>
      <c r="H6" s="4" t="s">
        <v>58</v>
      </c>
      <c r="I6" s="4">
        <f t="shared" si="0"/>
        <v>2</v>
      </c>
      <c r="J6" s="4" t="str">
        <f t="shared" si="1"/>
        <v>YES</v>
      </c>
      <c r="K6" t="s">
        <v>21</v>
      </c>
      <c r="L6" t="s">
        <v>59</v>
      </c>
      <c r="M6" t="s">
        <v>60</v>
      </c>
      <c r="N6" t="s">
        <v>61</v>
      </c>
      <c r="O6" t="s">
        <v>62</v>
      </c>
      <c r="P6" t="s">
        <v>62</v>
      </c>
      <c r="Q6" t="s">
        <v>63</v>
      </c>
      <c r="R6" t="s">
        <v>64</v>
      </c>
      <c r="S6">
        <v>3</v>
      </c>
      <c r="T6">
        <v>0</v>
      </c>
      <c r="U6">
        <v>0</v>
      </c>
      <c r="V6">
        <f t="shared" si="2"/>
        <v>1</v>
      </c>
      <c r="W6">
        <f t="shared" si="3"/>
        <v>1</v>
      </c>
      <c r="X6">
        <f t="shared" si="4"/>
        <v>1</v>
      </c>
      <c r="Y6">
        <f t="shared" si="5"/>
        <v>1</v>
      </c>
    </row>
    <row r="7" spans="1:25" x14ac:dyDescent="0.3">
      <c r="A7">
        <v>1516027</v>
      </c>
      <c r="B7">
        <v>5847736</v>
      </c>
      <c r="C7" t="s">
        <v>65</v>
      </c>
      <c r="D7" t="s">
        <v>66</v>
      </c>
      <c r="E7" t="s">
        <v>67</v>
      </c>
      <c r="F7" s="4" t="s">
        <v>20</v>
      </c>
      <c r="G7" s="4" t="s">
        <v>20</v>
      </c>
      <c r="H7" s="4" t="s">
        <v>20</v>
      </c>
      <c r="I7" s="4">
        <f t="shared" si="0"/>
        <v>3</v>
      </c>
      <c r="J7" s="4" t="str">
        <f t="shared" si="1"/>
        <v>YES</v>
      </c>
      <c r="K7" t="s">
        <v>21</v>
      </c>
      <c r="L7" t="s">
        <v>68</v>
      </c>
      <c r="M7" t="s">
        <v>69</v>
      </c>
      <c r="N7" t="s">
        <v>69</v>
      </c>
      <c r="O7" t="s">
        <v>69</v>
      </c>
      <c r="P7" t="s">
        <v>69</v>
      </c>
      <c r="Q7" t="s">
        <v>69</v>
      </c>
      <c r="R7" t="s">
        <v>69</v>
      </c>
      <c r="S7">
        <v>1</v>
      </c>
      <c r="T7">
        <v>0</v>
      </c>
      <c r="U7">
        <v>0</v>
      </c>
      <c r="V7">
        <f t="shared" si="2"/>
        <v>1</v>
      </c>
      <c r="W7">
        <f t="shared" si="3"/>
        <v>1</v>
      </c>
      <c r="X7">
        <f t="shared" si="4"/>
        <v>1</v>
      </c>
      <c r="Y7">
        <f t="shared" si="5"/>
        <v>1</v>
      </c>
    </row>
    <row r="8" spans="1:25" x14ac:dyDescent="0.3">
      <c r="A8">
        <v>1630548</v>
      </c>
      <c r="B8">
        <v>4901344</v>
      </c>
      <c r="C8" t="s">
        <v>70</v>
      </c>
      <c r="D8" t="s">
        <v>71</v>
      </c>
      <c r="E8" t="s">
        <v>72</v>
      </c>
      <c r="F8" s="4" t="s">
        <v>20</v>
      </c>
      <c r="G8" s="4" t="s">
        <v>20</v>
      </c>
      <c r="H8" s="4" t="s">
        <v>20</v>
      </c>
      <c r="I8" s="4">
        <f t="shared" si="0"/>
        <v>3</v>
      </c>
      <c r="J8" s="4" t="str">
        <f t="shared" si="1"/>
        <v>YES</v>
      </c>
      <c r="K8" t="s">
        <v>21</v>
      </c>
      <c r="L8" t="s">
        <v>73</v>
      </c>
      <c r="M8" t="s">
        <v>74</v>
      </c>
      <c r="N8" t="s">
        <v>75</v>
      </c>
      <c r="O8" t="s">
        <v>76</v>
      </c>
      <c r="P8" t="s">
        <v>76</v>
      </c>
      <c r="Q8" t="s">
        <v>76</v>
      </c>
      <c r="R8" t="s">
        <v>76</v>
      </c>
      <c r="S8">
        <v>3</v>
      </c>
      <c r="T8">
        <v>0</v>
      </c>
      <c r="U8">
        <v>1</v>
      </c>
      <c r="V8">
        <f t="shared" si="2"/>
        <v>1</v>
      </c>
      <c r="W8">
        <f t="shared" si="3"/>
        <v>0.75</v>
      </c>
      <c r="X8">
        <f t="shared" si="4"/>
        <v>0.8571428571428571</v>
      </c>
      <c r="Y8">
        <f t="shared" si="5"/>
        <v>0.8571428571428571</v>
      </c>
    </row>
    <row r="9" spans="1:25" x14ac:dyDescent="0.3">
      <c r="A9">
        <v>163334</v>
      </c>
      <c r="B9">
        <v>8726004</v>
      </c>
      <c r="C9" t="s">
        <v>77</v>
      </c>
      <c r="D9" t="s">
        <v>78</v>
      </c>
      <c r="E9" t="s">
        <v>79</v>
      </c>
      <c r="F9" s="4" t="s">
        <v>20</v>
      </c>
      <c r="G9" s="4" t="s">
        <v>20</v>
      </c>
      <c r="H9" s="4" t="s">
        <v>58</v>
      </c>
      <c r="I9" s="4">
        <f t="shared" si="0"/>
        <v>2</v>
      </c>
      <c r="J9" s="4" t="str">
        <f t="shared" si="1"/>
        <v>YES</v>
      </c>
      <c r="K9" t="s">
        <v>21</v>
      </c>
      <c r="L9" t="s">
        <v>80</v>
      </c>
      <c r="M9" t="s">
        <v>81</v>
      </c>
      <c r="N9" t="s">
        <v>82</v>
      </c>
      <c r="O9" t="s">
        <v>83</v>
      </c>
      <c r="P9" t="s">
        <v>83</v>
      </c>
      <c r="Q9" t="s">
        <v>84</v>
      </c>
      <c r="R9" t="s">
        <v>85</v>
      </c>
      <c r="S9">
        <v>8</v>
      </c>
      <c r="T9">
        <v>1</v>
      </c>
      <c r="U9">
        <v>2</v>
      </c>
      <c r="V9">
        <f t="shared" si="2"/>
        <v>0.88888888888888884</v>
      </c>
      <c r="W9">
        <f t="shared" si="3"/>
        <v>0.8</v>
      </c>
      <c r="X9">
        <f t="shared" si="4"/>
        <v>0.8421052631578948</v>
      </c>
      <c r="Y9">
        <f t="shared" si="5"/>
        <v>0.8421052631578948</v>
      </c>
    </row>
    <row r="10" spans="1:25" x14ac:dyDescent="0.3">
      <c r="A10">
        <v>172660</v>
      </c>
      <c r="B10">
        <v>2552910</v>
      </c>
      <c r="C10" t="s">
        <v>86</v>
      </c>
      <c r="D10" t="s">
        <v>87</v>
      </c>
      <c r="E10" t="s">
        <v>88</v>
      </c>
      <c r="F10" s="4" t="s">
        <v>20</v>
      </c>
      <c r="G10" s="4" t="s">
        <v>58</v>
      </c>
      <c r="H10" s="4" t="s">
        <v>58</v>
      </c>
      <c r="I10" s="4">
        <f t="shared" si="0"/>
        <v>1</v>
      </c>
      <c r="J10" s="4" t="str">
        <f t="shared" si="1"/>
        <v>NO</v>
      </c>
      <c r="K10" t="s">
        <v>89</v>
      </c>
      <c r="L10" t="s">
        <v>90</v>
      </c>
      <c r="M10" t="s">
        <v>91</v>
      </c>
      <c r="N10" t="s">
        <v>92</v>
      </c>
      <c r="O10" t="s">
        <v>93</v>
      </c>
      <c r="P10" t="s">
        <v>93</v>
      </c>
      <c r="Q10" t="s">
        <v>93</v>
      </c>
      <c r="R10" t="s">
        <v>94</v>
      </c>
      <c r="S10">
        <v>10</v>
      </c>
      <c r="T10">
        <v>0</v>
      </c>
      <c r="U10">
        <v>0</v>
      </c>
      <c r="V10">
        <f t="shared" si="2"/>
        <v>1</v>
      </c>
      <c r="W10">
        <f t="shared" si="3"/>
        <v>1</v>
      </c>
      <c r="X10">
        <f t="shared" si="4"/>
        <v>1</v>
      </c>
      <c r="Y10" t="str">
        <f t="shared" si="5"/>
        <v/>
      </c>
    </row>
    <row r="11" spans="1:25" x14ac:dyDescent="0.3">
      <c r="A11">
        <v>1803135</v>
      </c>
      <c r="B11">
        <v>17220414</v>
      </c>
      <c r="C11" t="s">
        <v>95</v>
      </c>
      <c r="D11" t="s">
        <v>96</v>
      </c>
      <c r="E11" t="s">
        <v>97</v>
      </c>
      <c r="F11" s="4" t="s">
        <v>20</v>
      </c>
      <c r="G11" s="4" t="s">
        <v>20</v>
      </c>
      <c r="H11" s="4" t="s">
        <v>20</v>
      </c>
      <c r="I11" s="4">
        <f t="shared" si="0"/>
        <v>3</v>
      </c>
      <c r="J11" s="4" t="str">
        <f t="shared" si="1"/>
        <v>YES</v>
      </c>
      <c r="K11" t="s">
        <v>21</v>
      </c>
      <c r="L11" t="s">
        <v>98</v>
      </c>
      <c r="M11" t="s">
        <v>99</v>
      </c>
      <c r="N11" t="s">
        <v>100</v>
      </c>
      <c r="O11" t="s">
        <v>101</v>
      </c>
      <c r="P11" t="s">
        <v>102</v>
      </c>
      <c r="Q11" t="s">
        <v>103</v>
      </c>
      <c r="R11" t="s">
        <v>104</v>
      </c>
      <c r="S11">
        <v>7</v>
      </c>
      <c r="T11">
        <v>3</v>
      </c>
      <c r="U11">
        <v>1</v>
      </c>
      <c r="V11">
        <f t="shared" si="2"/>
        <v>0.7</v>
      </c>
      <c r="W11">
        <f t="shared" si="3"/>
        <v>0.875</v>
      </c>
      <c r="X11">
        <f t="shared" si="4"/>
        <v>0.77777777777777768</v>
      </c>
      <c r="Y11">
        <f t="shared" si="5"/>
        <v>0.77777777777777768</v>
      </c>
    </row>
    <row r="12" spans="1:25" x14ac:dyDescent="0.3">
      <c r="A12">
        <v>181357</v>
      </c>
      <c r="B12">
        <v>6941742</v>
      </c>
      <c r="C12" t="s">
        <v>105</v>
      </c>
      <c r="D12" t="s">
        <v>106</v>
      </c>
      <c r="E12" t="s">
        <v>107</v>
      </c>
      <c r="F12" s="4" t="s">
        <v>20</v>
      </c>
      <c r="G12" s="4" t="s">
        <v>20</v>
      </c>
      <c r="H12" s="4" t="s">
        <v>20</v>
      </c>
      <c r="I12" s="4">
        <f t="shared" si="0"/>
        <v>3</v>
      </c>
      <c r="J12" s="4" t="str">
        <f t="shared" si="1"/>
        <v>YES</v>
      </c>
      <c r="K12" t="s">
        <v>21</v>
      </c>
      <c r="L12" t="s">
        <v>108</v>
      </c>
      <c r="M12" t="s">
        <v>109</v>
      </c>
      <c r="N12" t="s">
        <v>110</v>
      </c>
      <c r="O12" t="s">
        <v>111</v>
      </c>
      <c r="P12" t="s">
        <v>111</v>
      </c>
      <c r="Q12" t="s">
        <v>112</v>
      </c>
      <c r="R12" t="s">
        <v>113</v>
      </c>
      <c r="S12">
        <v>6</v>
      </c>
      <c r="T12">
        <v>2</v>
      </c>
      <c r="U12">
        <v>1</v>
      </c>
      <c r="V12">
        <f t="shared" si="2"/>
        <v>0.75</v>
      </c>
      <c r="W12">
        <f t="shared" si="3"/>
        <v>0.8571428571428571</v>
      </c>
      <c r="X12">
        <f t="shared" si="4"/>
        <v>0.79999999999999993</v>
      </c>
      <c r="Y12">
        <f t="shared" si="5"/>
        <v>0.79999999999999993</v>
      </c>
    </row>
    <row r="13" spans="1:25" x14ac:dyDescent="0.3">
      <c r="A13">
        <v>1820086</v>
      </c>
      <c r="B13">
        <v>5481218</v>
      </c>
      <c r="C13" t="s">
        <v>114</v>
      </c>
      <c r="D13" t="s">
        <v>115</v>
      </c>
      <c r="E13" t="s">
        <v>116</v>
      </c>
      <c r="F13" s="4" t="s">
        <v>20</v>
      </c>
      <c r="G13" s="4" t="s">
        <v>20</v>
      </c>
      <c r="H13" s="4" t="s">
        <v>20</v>
      </c>
      <c r="I13" s="4">
        <f t="shared" si="0"/>
        <v>3</v>
      </c>
      <c r="J13" s="4" t="str">
        <f t="shared" si="1"/>
        <v>YES</v>
      </c>
      <c r="K13" t="s">
        <v>21</v>
      </c>
      <c r="L13" t="s">
        <v>117</v>
      </c>
      <c r="M13" t="s">
        <v>118</v>
      </c>
      <c r="N13" t="s">
        <v>119</v>
      </c>
      <c r="O13" t="s">
        <v>120</v>
      </c>
      <c r="P13" t="s">
        <v>120</v>
      </c>
      <c r="Q13" t="s">
        <v>121</v>
      </c>
      <c r="R13" t="s">
        <v>122</v>
      </c>
      <c r="S13">
        <v>6</v>
      </c>
      <c r="T13">
        <v>0</v>
      </c>
      <c r="U13">
        <v>1</v>
      </c>
      <c r="V13">
        <f t="shared" si="2"/>
        <v>1</v>
      </c>
      <c r="W13">
        <f t="shared" si="3"/>
        <v>0.8571428571428571</v>
      </c>
      <c r="X13">
        <f t="shared" si="4"/>
        <v>0.92307692307692302</v>
      </c>
      <c r="Y13">
        <f t="shared" si="5"/>
        <v>0.92307692307692302</v>
      </c>
    </row>
    <row r="14" spans="1:25" x14ac:dyDescent="0.3">
      <c r="A14">
        <v>183664</v>
      </c>
      <c r="B14">
        <v>6289734</v>
      </c>
      <c r="C14" t="s">
        <v>123</v>
      </c>
      <c r="D14" t="s">
        <v>124</v>
      </c>
      <c r="E14" t="s">
        <v>125</v>
      </c>
      <c r="F14" s="4" t="s">
        <v>20</v>
      </c>
      <c r="G14" s="4" t="s">
        <v>20</v>
      </c>
      <c r="H14" s="4" t="s">
        <v>20</v>
      </c>
      <c r="I14" s="4">
        <f t="shared" si="0"/>
        <v>3</v>
      </c>
      <c r="J14" s="4" t="str">
        <f t="shared" si="1"/>
        <v>YES</v>
      </c>
      <c r="K14" t="s">
        <v>21</v>
      </c>
      <c r="L14" t="s">
        <v>126</v>
      </c>
      <c r="M14" t="s">
        <v>127</v>
      </c>
      <c r="N14" t="s">
        <v>127</v>
      </c>
      <c r="O14" t="s">
        <v>127</v>
      </c>
      <c r="P14" t="s">
        <v>127</v>
      </c>
      <c r="Q14" t="s">
        <v>127</v>
      </c>
      <c r="R14" t="s">
        <v>127</v>
      </c>
      <c r="S14">
        <v>1</v>
      </c>
      <c r="T14">
        <v>0</v>
      </c>
      <c r="U14">
        <v>0</v>
      </c>
      <c r="V14">
        <f t="shared" si="2"/>
        <v>1</v>
      </c>
      <c r="W14">
        <f t="shared" si="3"/>
        <v>1</v>
      </c>
      <c r="X14">
        <f t="shared" si="4"/>
        <v>1</v>
      </c>
      <c r="Y14">
        <f t="shared" si="5"/>
        <v>1</v>
      </c>
    </row>
    <row r="15" spans="1:25" x14ac:dyDescent="0.3">
      <c r="A15">
        <v>183721</v>
      </c>
      <c r="B15">
        <v>6821456</v>
      </c>
      <c r="C15" t="s">
        <v>128</v>
      </c>
      <c r="D15" t="s">
        <v>129</v>
      </c>
      <c r="E15" t="s">
        <v>130</v>
      </c>
      <c r="F15" s="4" t="s">
        <v>20</v>
      </c>
      <c r="G15" s="4" t="s">
        <v>20</v>
      </c>
      <c r="H15" s="4" t="s">
        <v>20</v>
      </c>
      <c r="I15" s="4">
        <f t="shared" si="0"/>
        <v>3</v>
      </c>
      <c r="J15" s="4" t="str">
        <f t="shared" si="1"/>
        <v>YES</v>
      </c>
      <c r="K15" t="s">
        <v>21</v>
      </c>
      <c r="L15" t="s">
        <v>131</v>
      </c>
      <c r="M15" t="s">
        <v>132</v>
      </c>
      <c r="N15" t="s">
        <v>133</v>
      </c>
      <c r="O15" t="s">
        <v>134</v>
      </c>
      <c r="P15" t="s">
        <v>134</v>
      </c>
      <c r="Q15" t="s">
        <v>135</v>
      </c>
      <c r="R15" t="s">
        <v>134</v>
      </c>
      <c r="S15">
        <v>2</v>
      </c>
      <c r="T15">
        <v>1</v>
      </c>
      <c r="U15">
        <v>0</v>
      </c>
      <c r="V15">
        <f t="shared" si="2"/>
        <v>0.66666666666666663</v>
      </c>
      <c r="W15">
        <f t="shared" si="3"/>
        <v>1</v>
      </c>
      <c r="X15">
        <f t="shared" si="4"/>
        <v>0.8</v>
      </c>
      <c r="Y15">
        <f t="shared" si="5"/>
        <v>0.8</v>
      </c>
    </row>
    <row r="16" spans="1:25" x14ac:dyDescent="0.3">
      <c r="A16">
        <v>183811</v>
      </c>
      <c r="B16">
        <v>6295263</v>
      </c>
      <c r="C16" t="s">
        <v>136</v>
      </c>
      <c r="D16" t="s">
        <v>137</v>
      </c>
      <c r="E16" t="s">
        <v>138</v>
      </c>
      <c r="F16" s="4" t="s">
        <v>58</v>
      </c>
      <c r="G16" s="4" t="s">
        <v>20</v>
      </c>
      <c r="H16" s="4" t="s">
        <v>20</v>
      </c>
      <c r="I16" s="4">
        <f t="shared" si="0"/>
        <v>2</v>
      </c>
      <c r="J16" s="4" t="str">
        <f t="shared" si="1"/>
        <v>YES</v>
      </c>
      <c r="K16" t="s">
        <v>21</v>
      </c>
      <c r="L16" t="s">
        <v>139</v>
      </c>
      <c r="M16" t="s">
        <v>140</v>
      </c>
      <c r="N16" t="s">
        <v>141</v>
      </c>
      <c r="O16" t="s">
        <v>142</v>
      </c>
      <c r="P16" t="s">
        <v>143</v>
      </c>
      <c r="Q16" t="s">
        <v>144</v>
      </c>
      <c r="R16" t="s">
        <v>145</v>
      </c>
      <c r="S16">
        <v>11</v>
      </c>
      <c r="T16">
        <v>8</v>
      </c>
      <c r="U16">
        <v>4</v>
      </c>
      <c r="V16">
        <f t="shared" si="2"/>
        <v>0.57894736842105265</v>
      </c>
      <c r="W16">
        <f t="shared" si="3"/>
        <v>0.73333333333333328</v>
      </c>
      <c r="X16">
        <f t="shared" si="4"/>
        <v>0.64705882352941169</v>
      </c>
      <c r="Y16">
        <f t="shared" si="5"/>
        <v>0.64705882352941169</v>
      </c>
    </row>
    <row r="17" spans="1:25" x14ac:dyDescent="0.3">
      <c r="A17">
        <v>1928283</v>
      </c>
      <c r="B17">
        <v>14217764</v>
      </c>
      <c r="C17" t="s">
        <v>146</v>
      </c>
      <c r="D17" t="s">
        <v>147</v>
      </c>
      <c r="E17" t="s">
        <v>148</v>
      </c>
      <c r="F17" s="4" t="s">
        <v>20</v>
      </c>
      <c r="G17" s="4" t="s">
        <v>20</v>
      </c>
      <c r="H17" s="4" t="s">
        <v>20</v>
      </c>
      <c r="I17" s="4">
        <f t="shared" si="0"/>
        <v>3</v>
      </c>
      <c r="J17" s="4" t="str">
        <f t="shared" si="1"/>
        <v>YES</v>
      </c>
      <c r="K17" t="s">
        <v>21</v>
      </c>
      <c r="L17" t="s">
        <v>149</v>
      </c>
      <c r="M17" t="s">
        <v>150</v>
      </c>
      <c r="N17" t="s">
        <v>151</v>
      </c>
      <c r="O17" t="s">
        <v>151</v>
      </c>
      <c r="P17" t="s">
        <v>151</v>
      </c>
      <c r="Q17" t="s">
        <v>151</v>
      </c>
      <c r="R17" t="s">
        <v>151</v>
      </c>
      <c r="S17">
        <v>1</v>
      </c>
      <c r="T17">
        <v>0</v>
      </c>
      <c r="U17">
        <v>1</v>
      </c>
      <c r="V17">
        <f t="shared" si="2"/>
        <v>1</v>
      </c>
      <c r="W17">
        <f t="shared" si="3"/>
        <v>0.5</v>
      </c>
      <c r="X17">
        <f t="shared" si="4"/>
        <v>0.66666666666666663</v>
      </c>
      <c r="Y17">
        <f t="shared" si="5"/>
        <v>0.66666666666666663</v>
      </c>
    </row>
    <row r="18" spans="1:25" x14ac:dyDescent="0.3">
      <c r="A18">
        <v>2118194</v>
      </c>
      <c r="B18">
        <v>16528813</v>
      </c>
      <c r="C18" t="s">
        <v>152</v>
      </c>
      <c r="D18" t="s">
        <v>153</v>
      </c>
      <c r="E18" t="s">
        <v>154</v>
      </c>
      <c r="F18" s="4" t="s">
        <v>20</v>
      </c>
      <c r="G18" s="4" t="s">
        <v>20</v>
      </c>
      <c r="H18" s="4" t="s">
        <v>20</v>
      </c>
      <c r="I18" s="4">
        <f t="shared" si="0"/>
        <v>3</v>
      </c>
      <c r="J18" s="4" t="str">
        <f t="shared" si="1"/>
        <v>YES</v>
      </c>
      <c r="K18" t="s">
        <v>21</v>
      </c>
      <c r="L18" t="s">
        <v>155</v>
      </c>
      <c r="M18" t="s">
        <v>156</v>
      </c>
      <c r="N18" t="s">
        <v>157</v>
      </c>
      <c r="O18" t="s">
        <v>156</v>
      </c>
      <c r="P18" t="s">
        <v>158</v>
      </c>
      <c r="Q18" t="s">
        <v>158</v>
      </c>
      <c r="R18" t="s">
        <v>158</v>
      </c>
      <c r="S18">
        <v>1</v>
      </c>
      <c r="T18">
        <v>1</v>
      </c>
      <c r="U18">
        <v>0</v>
      </c>
      <c r="V18">
        <f t="shared" si="2"/>
        <v>0.5</v>
      </c>
      <c r="W18">
        <f t="shared" si="3"/>
        <v>1</v>
      </c>
      <c r="X18">
        <f t="shared" si="4"/>
        <v>0.66666666666666663</v>
      </c>
      <c r="Y18">
        <f t="shared" si="5"/>
        <v>0.66666666666666663</v>
      </c>
    </row>
    <row r="19" spans="1:25" x14ac:dyDescent="0.3">
      <c r="A19">
        <v>2147198</v>
      </c>
      <c r="B19">
        <v>15406368</v>
      </c>
      <c r="C19" t="s">
        <v>159</v>
      </c>
      <c r="D19" t="s">
        <v>160</v>
      </c>
      <c r="E19" t="s">
        <v>161</v>
      </c>
      <c r="F19" s="4" t="s">
        <v>20</v>
      </c>
      <c r="G19" s="4" t="s">
        <v>20</v>
      </c>
      <c r="H19" s="4" t="s">
        <v>58</v>
      </c>
      <c r="I19" s="4">
        <f t="shared" si="0"/>
        <v>2</v>
      </c>
      <c r="J19" s="4" t="str">
        <f t="shared" si="1"/>
        <v>YES</v>
      </c>
      <c r="K19" t="s">
        <v>21</v>
      </c>
      <c r="L19" t="s">
        <v>162</v>
      </c>
      <c r="M19" t="s">
        <v>163</v>
      </c>
      <c r="N19" t="s">
        <v>164</v>
      </c>
      <c r="O19" t="s">
        <v>164</v>
      </c>
      <c r="P19" t="s">
        <v>164</v>
      </c>
      <c r="Q19" t="s">
        <v>164</v>
      </c>
      <c r="R19" t="s">
        <v>164</v>
      </c>
      <c r="S19">
        <v>2</v>
      </c>
      <c r="T19">
        <v>0</v>
      </c>
      <c r="U19">
        <v>0</v>
      </c>
      <c r="V19">
        <f t="shared" si="2"/>
        <v>1</v>
      </c>
      <c r="W19">
        <f t="shared" si="3"/>
        <v>1</v>
      </c>
      <c r="X19">
        <f t="shared" si="4"/>
        <v>1</v>
      </c>
      <c r="Y19">
        <f t="shared" si="5"/>
        <v>1</v>
      </c>
    </row>
    <row r="20" spans="1:25" x14ac:dyDescent="0.3">
      <c r="A20">
        <v>2203271</v>
      </c>
      <c r="B20">
        <v>17764469</v>
      </c>
      <c r="C20" t="s">
        <v>165</v>
      </c>
      <c r="D20" t="s">
        <v>166</v>
      </c>
      <c r="E20" t="s">
        <v>167</v>
      </c>
      <c r="F20" s="4" t="s">
        <v>20</v>
      </c>
      <c r="G20" s="4" t="s">
        <v>20</v>
      </c>
      <c r="H20" s="4" t="s">
        <v>20</v>
      </c>
      <c r="I20" s="4">
        <f t="shared" si="0"/>
        <v>3</v>
      </c>
      <c r="J20" s="4" t="str">
        <f t="shared" si="1"/>
        <v>YES</v>
      </c>
      <c r="K20" t="s">
        <v>21</v>
      </c>
      <c r="L20" t="s">
        <v>168</v>
      </c>
      <c r="M20" t="s">
        <v>169</v>
      </c>
      <c r="N20" t="s">
        <v>170</v>
      </c>
      <c r="O20" t="s">
        <v>171</v>
      </c>
      <c r="P20" t="s">
        <v>171</v>
      </c>
      <c r="Q20" t="s">
        <v>171</v>
      </c>
      <c r="R20" t="s">
        <v>171</v>
      </c>
      <c r="S20">
        <v>3</v>
      </c>
      <c r="T20">
        <v>0</v>
      </c>
      <c r="U20">
        <v>0</v>
      </c>
      <c r="V20">
        <f t="shared" si="2"/>
        <v>1</v>
      </c>
      <c r="W20">
        <f t="shared" si="3"/>
        <v>1</v>
      </c>
      <c r="X20">
        <f t="shared" si="4"/>
        <v>1</v>
      </c>
      <c r="Y20">
        <f t="shared" si="5"/>
        <v>1</v>
      </c>
    </row>
    <row r="21" spans="1:25" x14ac:dyDescent="0.3">
      <c r="A21">
        <v>2223876</v>
      </c>
      <c r="B21">
        <v>17938194</v>
      </c>
      <c r="C21" t="s">
        <v>172</v>
      </c>
      <c r="D21" t="s">
        <v>173</v>
      </c>
      <c r="E21" t="s">
        <v>174</v>
      </c>
      <c r="F21" s="4" t="s">
        <v>20</v>
      </c>
      <c r="G21" s="4" t="s">
        <v>20</v>
      </c>
      <c r="H21" s="4" t="s">
        <v>20</v>
      </c>
      <c r="I21" s="4">
        <f t="shared" si="0"/>
        <v>3</v>
      </c>
      <c r="J21" s="4" t="str">
        <f t="shared" si="1"/>
        <v>YES</v>
      </c>
      <c r="K21" t="s">
        <v>21</v>
      </c>
      <c r="L21" t="s">
        <v>175</v>
      </c>
      <c r="M21" t="s">
        <v>176</v>
      </c>
      <c r="N21" t="s">
        <v>177</v>
      </c>
      <c r="O21" t="s">
        <v>178</v>
      </c>
      <c r="P21" t="s">
        <v>178</v>
      </c>
      <c r="Q21" t="s">
        <v>179</v>
      </c>
      <c r="R21" t="s">
        <v>180</v>
      </c>
      <c r="S21">
        <v>10</v>
      </c>
      <c r="T21">
        <v>0</v>
      </c>
      <c r="U21">
        <v>0</v>
      </c>
      <c r="V21">
        <f t="shared" si="2"/>
        <v>1</v>
      </c>
      <c r="W21">
        <f t="shared" si="3"/>
        <v>1</v>
      </c>
      <c r="X21">
        <f t="shared" si="4"/>
        <v>1</v>
      </c>
      <c r="Y21">
        <f t="shared" si="5"/>
        <v>1</v>
      </c>
    </row>
    <row r="22" spans="1:25" x14ac:dyDescent="0.3">
      <c r="A22">
        <v>2258511</v>
      </c>
      <c r="B22">
        <v>18180358</v>
      </c>
      <c r="C22" t="s">
        <v>181</v>
      </c>
      <c r="D22" t="s">
        <v>182</v>
      </c>
      <c r="E22" t="s">
        <v>183</v>
      </c>
      <c r="F22" s="4" t="s">
        <v>20</v>
      </c>
      <c r="G22" s="4" t="s">
        <v>58</v>
      </c>
      <c r="H22" s="4" t="s">
        <v>58</v>
      </c>
      <c r="I22" s="4">
        <f t="shared" si="0"/>
        <v>1</v>
      </c>
      <c r="J22" s="4" t="str">
        <f t="shared" si="1"/>
        <v>NO</v>
      </c>
      <c r="K22" t="s">
        <v>89</v>
      </c>
      <c r="L22" t="s">
        <v>184</v>
      </c>
      <c r="M22" t="s">
        <v>185</v>
      </c>
      <c r="N22" t="s">
        <v>186</v>
      </c>
      <c r="O22" t="s">
        <v>186</v>
      </c>
      <c r="P22" t="s">
        <v>186</v>
      </c>
      <c r="Q22" t="s">
        <v>187</v>
      </c>
      <c r="R22" t="s">
        <v>186</v>
      </c>
      <c r="S22">
        <v>2</v>
      </c>
      <c r="T22">
        <v>0</v>
      </c>
      <c r="U22">
        <v>0</v>
      </c>
      <c r="V22">
        <f t="shared" si="2"/>
        <v>1</v>
      </c>
      <c r="W22">
        <f t="shared" si="3"/>
        <v>1</v>
      </c>
      <c r="X22">
        <f t="shared" si="4"/>
        <v>1</v>
      </c>
      <c r="Y22" t="str">
        <f t="shared" si="5"/>
        <v/>
      </c>
    </row>
    <row r="23" spans="1:25" x14ac:dyDescent="0.3">
      <c r="A23">
        <v>2374925</v>
      </c>
      <c r="B23">
        <v>18472972</v>
      </c>
      <c r="C23" t="s">
        <v>188</v>
      </c>
      <c r="D23" t="s">
        <v>189</v>
      </c>
      <c r="E23" t="s">
        <v>190</v>
      </c>
      <c r="F23" s="4" t="s">
        <v>20</v>
      </c>
      <c r="G23" s="4" t="s">
        <v>58</v>
      </c>
      <c r="H23" s="4" t="s">
        <v>58</v>
      </c>
      <c r="I23" s="4">
        <f t="shared" si="0"/>
        <v>1</v>
      </c>
      <c r="J23" s="4" t="str">
        <f t="shared" si="1"/>
        <v>NO</v>
      </c>
      <c r="K23" t="s">
        <v>89</v>
      </c>
      <c r="L23" t="s">
        <v>191</v>
      </c>
      <c r="M23" t="s">
        <v>192</v>
      </c>
      <c r="N23" t="s">
        <v>193</v>
      </c>
      <c r="O23" t="s">
        <v>194</v>
      </c>
      <c r="P23" t="s">
        <v>195</v>
      </c>
      <c r="Q23" t="s">
        <v>196</v>
      </c>
      <c r="R23" t="s">
        <v>197</v>
      </c>
      <c r="S23">
        <v>2</v>
      </c>
      <c r="T23">
        <v>3</v>
      </c>
      <c r="U23">
        <v>2</v>
      </c>
      <c r="V23">
        <f t="shared" si="2"/>
        <v>0.4</v>
      </c>
      <c r="W23">
        <f t="shared" si="3"/>
        <v>0.5</v>
      </c>
      <c r="X23">
        <f t="shared" si="4"/>
        <v>0.44444444444444448</v>
      </c>
      <c r="Y23" t="str">
        <f t="shared" si="5"/>
        <v/>
      </c>
    </row>
    <row r="24" spans="1:25" x14ac:dyDescent="0.3">
      <c r="A24">
        <v>244955</v>
      </c>
      <c r="B24">
        <v>2014970</v>
      </c>
      <c r="C24" t="s">
        <v>198</v>
      </c>
      <c r="D24" t="s">
        <v>199</v>
      </c>
      <c r="E24" t="s">
        <v>200</v>
      </c>
      <c r="F24" s="4" t="s">
        <v>20</v>
      </c>
      <c r="G24" s="4" t="s">
        <v>20</v>
      </c>
      <c r="H24" s="4" t="s">
        <v>20</v>
      </c>
      <c r="I24" s="4">
        <f t="shared" si="0"/>
        <v>3</v>
      </c>
      <c r="J24" s="4" t="str">
        <f t="shared" si="1"/>
        <v>YES</v>
      </c>
      <c r="K24" t="s">
        <v>21</v>
      </c>
      <c r="L24" t="s">
        <v>201</v>
      </c>
      <c r="M24" t="s">
        <v>202</v>
      </c>
      <c r="N24" t="s">
        <v>203</v>
      </c>
      <c r="O24" t="s">
        <v>204</v>
      </c>
      <c r="P24" t="s">
        <v>204</v>
      </c>
      <c r="Q24" t="s">
        <v>205</v>
      </c>
      <c r="R24" t="s">
        <v>206</v>
      </c>
      <c r="S24">
        <v>21</v>
      </c>
      <c r="T24">
        <v>0</v>
      </c>
      <c r="U24">
        <v>0</v>
      </c>
      <c r="V24">
        <f t="shared" si="2"/>
        <v>1</v>
      </c>
      <c r="W24">
        <f t="shared" si="3"/>
        <v>1</v>
      </c>
      <c r="X24">
        <f t="shared" si="4"/>
        <v>1</v>
      </c>
      <c r="Y24">
        <f t="shared" si="5"/>
        <v>1</v>
      </c>
    </row>
    <row r="25" spans="1:25" x14ac:dyDescent="0.3">
      <c r="A25">
        <v>245492</v>
      </c>
      <c r="B25">
        <v>1332594</v>
      </c>
      <c r="C25" t="s">
        <v>207</v>
      </c>
      <c r="D25" t="s">
        <v>208</v>
      </c>
      <c r="E25" t="s">
        <v>209</v>
      </c>
      <c r="F25" s="4" t="s">
        <v>20</v>
      </c>
      <c r="G25" s="4" t="s">
        <v>20</v>
      </c>
      <c r="H25" s="4" t="s">
        <v>20</v>
      </c>
      <c r="I25" s="4">
        <f t="shared" si="0"/>
        <v>3</v>
      </c>
      <c r="J25" s="4" t="str">
        <f t="shared" si="1"/>
        <v>YES</v>
      </c>
      <c r="K25" t="s">
        <v>21</v>
      </c>
      <c r="L25" t="s">
        <v>210</v>
      </c>
      <c r="M25" t="s">
        <v>211</v>
      </c>
      <c r="N25" t="s">
        <v>212</v>
      </c>
      <c r="O25" t="s">
        <v>213</v>
      </c>
      <c r="P25" t="s">
        <v>213</v>
      </c>
      <c r="Q25" t="s">
        <v>214</v>
      </c>
      <c r="R25" t="s">
        <v>215</v>
      </c>
      <c r="S25">
        <v>13</v>
      </c>
      <c r="T25">
        <v>1</v>
      </c>
      <c r="U25">
        <v>1</v>
      </c>
      <c r="V25">
        <f t="shared" si="2"/>
        <v>0.9285714285714286</v>
      </c>
      <c r="W25">
        <f t="shared" si="3"/>
        <v>0.9285714285714286</v>
      </c>
      <c r="X25">
        <f t="shared" si="4"/>
        <v>0.9285714285714286</v>
      </c>
      <c r="Y25">
        <f t="shared" si="5"/>
        <v>0.9285714285714286</v>
      </c>
    </row>
    <row r="26" spans="1:25" x14ac:dyDescent="0.3">
      <c r="A26">
        <v>245547</v>
      </c>
      <c r="B26">
        <v>1482147</v>
      </c>
      <c r="C26" t="s">
        <v>216</v>
      </c>
      <c r="D26" t="s">
        <v>217</v>
      </c>
      <c r="E26" t="s">
        <v>218</v>
      </c>
      <c r="F26" s="4" t="s">
        <v>20</v>
      </c>
      <c r="G26" s="4" t="s">
        <v>20</v>
      </c>
      <c r="H26" s="4" t="s">
        <v>20</v>
      </c>
      <c r="I26" s="4">
        <f t="shared" si="0"/>
        <v>3</v>
      </c>
      <c r="J26" s="4" t="str">
        <f t="shared" si="1"/>
        <v>YES</v>
      </c>
      <c r="K26" t="s">
        <v>21</v>
      </c>
      <c r="L26" t="s">
        <v>219</v>
      </c>
      <c r="M26" t="s">
        <v>220</v>
      </c>
      <c r="N26" t="s">
        <v>221</v>
      </c>
      <c r="O26" t="s">
        <v>222</v>
      </c>
      <c r="P26" t="s">
        <v>222</v>
      </c>
      <c r="Q26" t="s">
        <v>223</v>
      </c>
      <c r="R26" t="s">
        <v>222</v>
      </c>
      <c r="S26">
        <v>4</v>
      </c>
      <c r="T26">
        <v>0</v>
      </c>
      <c r="U26">
        <v>0</v>
      </c>
      <c r="V26">
        <f t="shared" si="2"/>
        <v>1</v>
      </c>
      <c r="W26">
        <f t="shared" si="3"/>
        <v>1</v>
      </c>
      <c r="X26">
        <f t="shared" si="4"/>
        <v>1</v>
      </c>
      <c r="Y26">
        <f t="shared" si="5"/>
        <v>1</v>
      </c>
    </row>
    <row r="27" spans="1:25" x14ac:dyDescent="0.3">
      <c r="A27">
        <v>249980</v>
      </c>
      <c r="B27">
        <v>4308412</v>
      </c>
      <c r="C27" t="s">
        <v>224</v>
      </c>
      <c r="D27" t="s">
        <v>225</v>
      </c>
      <c r="E27" t="s">
        <v>226</v>
      </c>
      <c r="F27" s="4" t="s">
        <v>20</v>
      </c>
      <c r="G27" s="4" t="s">
        <v>20</v>
      </c>
      <c r="H27" s="4" t="s">
        <v>20</v>
      </c>
      <c r="I27" s="4">
        <f t="shared" si="0"/>
        <v>3</v>
      </c>
      <c r="J27" s="4" t="str">
        <f t="shared" si="1"/>
        <v>YES</v>
      </c>
      <c r="K27" t="s">
        <v>21</v>
      </c>
      <c r="L27" t="s">
        <v>227</v>
      </c>
      <c r="M27" t="s">
        <v>228</v>
      </c>
      <c r="N27" t="s">
        <v>229</v>
      </c>
      <c r="O27" t="s">
        <v>230</v>
      </c>
      <c r="P27" t="s">
        <v>231</v>
      </c>
      <c r="Q27" t="s">
        <v>232</v>
      </c>
      <c r="R27" t="s">
        <v>233</v>
      </c>
      <c r="S27">
        <v>4</v>
      </c>
      <c r="T27">
        <v>1</v>
      </c>
      <c r="U27">
        <v>0</v>
      </c>
      <c r="V27">
        <f t="shared" si="2"/>
        <v>0.8</v>
      </c>
      <c r="W27">
        <f t="shared" si="3"/>
        <v>1</v>
      </c>
      <c r="X27">
        <f t="shared" si="4"/>
        <v>0.88888888888888895</v>
      </c>
      <c r="Y27">
        <f t="shared" si="5"/>
        <v>0.88888888888888895</v>
      </c>
    </row>
    <row r="28" spans="1:25" x14ac:dyDescent="0.3">
      <c r="A28">
        <v>2630640</v>
      </c>
      <c r="B28">
        <v>19015359</v>
      </c>
      <c r="C28" t="s">
        <v>234</v>
      </c>
      <c r="D28" t="s">
        <v>235</v>
      </c>
      <c r="E28" t="s">
        <v>236</v>
      </c>
      <c r="F28" s="4" t="s">
        <v>20</v>
      </c>
      <c r="G28" s="4" t="s">
        <v>20</v>
      </c>
      <c r="H28" s="4" t="s">
        <v>20</v>
      </c>
      <c r="I28" s="4">
        <f t="shared" si="0"/>
        <v>3</v>
      </c>
      <c r="J28" s="4" t="str">
        <f t="shared" si="1"/>
        <v>YES</v>
      </c>
      <c r="K28" t="s">
        <v>21</v>
      </c>
      <c r="L28" t="s">
        <v>237</v>
      </c>
      <c r="M28" t="s">
        <v>238</v>
      </c>
      <c r="N28" t="s">
        <v>239</v>
      </c>
      <c r="O28" t="s">
        <v>239</v>
      </c>
      <c r="P28" t="s">
        <v>239</v>
      </c>
      <c r="Q28" t="s">
        <v>240</v>
      </c>
      <c r="R28" t="s">
        <v>239</v>
      </c>
      <c r="S28">
        <v>3</v>
      </c>
      <c r="T28">
        <v>0</v>
      </c>
      <c r="U28">
        <v>0</v>
      </c>
      <c r="V28">
        <f t="shared" si="2"/>
        <v>1</v>
      </c>
      <c r="W28">
        <f t="shared" si="3"/>
        <v>1</v>
      </c>
      <c r="X28">
        <f t="shared" si="4"/>
        <v>1</v>
      </c>
      <c r="Y28">
        <f t="shared" si="5"/>
        <v>1</v>
      </c>
    </row>
    <row r="29" spans="1:25" x14ac:dyDescent="0.3">
      <c r="A29">
        <v>2650572</v>
      </c>
      <c r="B29">
        <v>19114678</v>
      </c>
      <c r="C29" t="s">
        <v>241</v>
      </c>
      <c r="D29" t="s">
        <v>242</v>
      </c>
      <c r="E29" t="s">
        <v>243</v>
      </c>
      <c r="F29" s="4" t="s">
        <v>20</v>
      </c>
      <c r="G29" s="4" t="s">
        <v>20</v>
      </c>
      <c r="H29" s="4" t="s">
        <v>58</v>
      </c>
      <c r="I29" s="4">
        <f t="shared" si="0"/>
        <v>2</v>
      </c>
      <c r="J29" s="4" t="str">
        <f t="shared" si="1"/>
        <v>YES</v>
      </c>
      <c r="K29" t="s">
        <v>21</v>
      </c>
      <c r="L29" t="s">
        <v>244</v>
      </c>
      <c r="M29" t="s">
        <v>245</v>
      </c>
      <c r="N29" t="s">
        <v>246</v>
      </c>
      <c r="O29" t="s">
        <v>246</v>
      </c>
      <c r="P29" t="s">
        <v>246</v>
      </c>
      <c r="Q29" t="s">
        <v>246</v>
      </c>
      <c r="R29" t="s">
        <v>246</v>
      </c>
      <c r="S29">
        <v>4</v>
      </c>
      <c r="T29">
        <v>0</v>
      </c>
      <c r="U29">
        <v>0</v>
      </c>
      <c r="V29">
        <f t="shared" si="2"/>
        <v>1</v>
      </c>
      <c r="W29">
        <f t="shared" si="3"/>
        <v>1</v>
      </c>
      <c r="X29">
        <f t="shared" si="4"/>
        <v>1</v>
      </c>
      <c r="Y29">
        <f t="shared" si="5"/>
        <v>1</v>
      </c>
    </row>
    <row r="30" spans="1:25" x14ac:dyDescent="0.3">
      <c r="A30">
        <v>2715630</v>
      </c>
      <c r="B30">
        <v>19451282</v>
      </c>
      <c r="C30" t="s">
        <v>247</v>
      </c>
      <c r="D30" t="s">
        <v>248</v>
      </c>
      <c r="E30" t="s">
        <v>249</v>
      </c>
      <c r="F30" s="4" t="s">
        <v>20</v>
      </c>
      <c r="G30" s="4" t="s">
        <v>20</v>
      </c>
      <c r="H30" s="4" t="s">
        <v>20</v>
      </c>
      <c r="I30" s="4">
        <f t="shared" si="0"/>
        <v>3</v>
      </c>
      <c r="J30" s="4" t="str">
        <f t="shared" si="1"/>
        <v>YES</v>
      </c>
      <c r="K30" t="s">
        <v>21</v>
      </c>
      <c r="L30" t="s">
        <v>250</v>
      </c>
      <c r="M30" t="s">
        <v>251</v>
      </c>
      <c r="N30" t="s">
        <v>252</v>
      </c>
      <c r="O30" t="s">
        <v>253</v>
      </c>
      <c r="P30" t="s">
        <v>253</v>
      </c>
      <c r="Q30" t="s">
        <v>254</v>
      </c>
      <c r="R30" t="s">
        <v>253</v>
      </c>
      <c r="S30">
        <v>5</v>
      </c>
      <c r="T30">
        <v>0</v>
      </c>
      <c r="U30">
        <v>0</v>
      </c>
      <c r="V30">
        <f t="shared" si="2"/>
        <v>1</v>
      </c>
      <c r="W30">
        <f t="shared" si="3"/>
        <v>1</v>
      </c>
      <c r="X30">
        <f t="shared" si="4"/>
        <v>1</v>
      </c>
      <c r="Y30">
        <f t="shared" si="5"/>
        <v>1</v>
      </c>
    </row>
    <row r="31" spans="1:25" x14ac:dyDescent="0.3">
      <c r="A31">
        <v>2765823</v>
      </c>
      <c r="B31">
        <v>19105177</v>
      </c>
      <c r="C31" t="s">
        <v>255</v>
      </c>
      <c r="D31" t="s">
        <v>256</v>
      </c>
      <c r="E31" t="s">
        <v>257</v>
      </c>
      <c r="F31" s="4" t="s">
        <v>20</v>
      </c>
      <c r="G31" s="4" t="s">
        <v>20</v>
      </c>
      <c r="H31" s="4" t="s">
        <v>58</v>
      </c>
      <c r="I31" s="4">
        <f t="shared" si="0"/>
        <v>2</v>
      </c>
      <c r="J31" s="4" t="str">
        <f t="shared" si="1"/>
        <v>YES</v>
      </c>
      <c r="K31" t="s">
        <v>21</v>
      </c>
      <c r="L31" t="s">
        <v>258</v>
      </c>
      <c r="M31" t="s">
        <v>259</v>
      </c>
      <c r="N31" t="s">
        <v>260</v>
      </c>
      <c r="O31" t="s">
        <v>261</v>
      </c>
      <c r="P31" t="s">
        <v>262</v>
      </c>
      <c r="Q31" t="s">
        <v>263</v>
      </c>
      <c r="R31" t="s">
        <v>264</v>
      </c>
      <c r="S31">
        <v>5</v>
      </c>
      <c r="T31">
        <v>6</v>
      </c>
      <c r="U31">
        <v>1</v>
      </c>
      <c r="V31">
        <f t="shared" si="2"/>
        <v>0.45454545454545453</v>
      </c>
      <c r="W31">
        <f t="shared" si="3"/>
        <v>0.83333333333333337</v>
      </c>
      <c r="X31">
        <f t="shared" si="4"/>
        <v>0.58823529411764708</v>
      </c>
      <c r="Y31">
        <f t="shared" si="5"/>
        <v>0.58823529411764708</v>
      </c>
    </row>
    <row r="32" spans="1:25" x14ac:dyDescent="0.3">
      <c r="A32">
        <v>2786347</v>
      </c>
      <c r="B32">
        <v>19738021</v>
      </c>
      <c r="C32" t="s">
        <v>265</v>
      </c>
      <c r="D32" t="s">
        <v>266</v>
      </c>
      <c r="E32" t="s">
        <v>267</v>
      </c>
      <c r="F32" s="4" t="s">
        <v>20</v>
      </c>
      <c r="G32" s="4" t="s">
        <v>20</v>
      </c>
      <c r="H32" s="4" t="s">
        <v>20</v>
      </c>
      <c r="I32" s="4">
        <f t="shared" si="0"/>
        <v>3</v>
      </c>
      <c r="J32" s="4" t="str">
        <f t="shared" si="1"/>
        <v>YES</v>
      </c>
      <c r="K32" t="s">
        <v>21</v>
      </c>
      <c r="L32" t="s">
        <v>268</v>
      </c>
      <c r="M32" t="s">
        <v>269</v>
      </c>
      <c r="N32" t="s">
        <v>270</v>
      </c>
      <c r="O32" t="s">
        <v>270</v>
      </c>
      <c r="P32" t="s">
        <v>270</v>
      </c>
      <c r="Q32" t="s">
        <v>271</v>
      </c>
      <c r="R32" t="s">
        <v>270</v>
      </c>
      <c r="S32">
        <v>2</v>
      </c>
      <c r="T32">
        <v>0</v>
      </c>
      <c r="U32">
        <v>0</v>
      </c>
      <c r="V32">
        <f t="shared" si="2"/>
        <v>1</v>
      </c>
      <c r="W32">
        <f t="shared" si="3"/>
        <v>1</v>
      </c>
      <c r="X32">
        <f t="shared" si="4"/>
        <v>1</v>
      </c>
      <c r="Y32">
        <f t="shared" si="5"/>
        <v>1</v>
      </c>
    </row>
    <row r="33" spans="1:25" x14ac:dyDescent="0.3">
      <c r="A33">
        <v>283902</v>
      </c>
      <c r="B33">
        <v>6931548</v>
      </c>
      <c r="C33" t="s">
        <v>272</v>
      </c>
      <c r="D33" t="s">
        <v>273</v>
      </c>
      <c r="E33" t="s">
        <v>274</v>
      </c>
      <c r="F33" s="4" t="s">
        <v>20</v>
      </c>
      <c r="G33" s="4" t="s">
        <v>20</v>
      </c>
      <c r="H33" s="4" t="s">
        <v>20</v>
      </c>
      <c r="I33" s="4">
        <f t="shared" si="0"/>
        <v>3</v>
      </c>
      <c r="J33" s="4" t="str">
        <f t="shared" si="1"/>
        <v>YES</v>
      </c>
      <c r="K33" t="s">
        <v>21</v>
      </c>
      <c r="L33" t="s">
        <v>275</v>
      </c>
      <c r="M33" t="s">
        <v>276</v>
      </c>
      <c r="N33" t="s">
        <v>277</v>
      </c>
      <c r="O33" t="s">
        <v>278</v>
      </c>
      <c r="P33" t="s">
        <v>278</v>
      </c>
      <c r="Q33" t="s">
        <v>279</v>
      </c>
      <c r="R33" t="s">
        <v>280</v>
      </c>
      <c r="S33">
        <v>7</v>
      </c>
      <c r="T33">
        <v>0</v>
      </c>
      <c r="U33">
        <v>0</v>
      </c>
      <c r="V33">
        <f t="shared" si="2"/>
        <v>1</v>
      </c>
      <c r="W33">
        <f t="shared" si="3"/>
        <v>1</v>
      </c>
      <c r="X33">
        <f t="shared" si="4"/>
        <v>1</v>
      </c>
      <c r="Y33">
        <f t="shared" si="5"/>
        <v>1</v>
      </c>
    </row>
    <row r="34" spans="1:25" x14ac:dyDescent="0.3">
      <c r="A34">
        <v>3024282</v>
      </c>
      <c r="B34">
        <v>21194422</v>
      </c>
      <c r="C34" t="s">
        <v>281</v>
      </c>
      <c r="D34" t="s">
        <v>282</v>
      </c>
      <c r="E34" t="s">
        <v>283</v>
      </c>
      <c r="F34" s="4" t="s">
        <v>20</v>
      </c>
      <c r="G34" s="4" t="s">
        <v>20</v>
      </c>
      <c r="H34" s="4" t="s">
        <v>20</v>
      </c>
      <c r="I34" s="4">
        <f t="shared" si="0"/>
        <v>3</v>
      </c>
      <c r="J34" s="4" t="str">
        <f t="shared" si="1"/>
        <v>YES</v>
      </c>
      <c r="K34" t="s">
        <v>21</v>
      </c>
      <c r="L34" t="s">
        <v>214</v>
      </c>
      <c r="M34" t="s">
        <v>284</v>
      </c>
      <c r="N34" t="s">
        <v>285</v>
      </c>
      <c r="O34" t="s">
        <v>286</v>
      </c>
      <c r="P34" t="s">
        <v>286</v>
      </c>
      <c r="Q34" t="s">
        <v>287</v>
      </c>
      <c r="R34" t="s">
        <v>288</v>
      </c>
      <c r="S34">
        <v>6</v>
      </c>
      <c r="T34">
        <v>0</v>
      </c>
      <c r="U34">
        <v>3</v>
      </c>
      <c r="V34">
        <f t="shared" si="2"/>
        <v>1</v>
      </c>
      <c r="W34">
        <f t="shared" si="3"/>
        <v>0.66666666666666663</v>
      </c>
      <c r="X34">
        <f t="shared" si="4"/>
        <v>0.8</v>
      </c>
      <c r="Y34">
        <f t="shared" si="5"/>
        <v>0.8</v>
      </c>
    </row>
    <row r="35" spans="1:25" x14ac:dyDescent="0.3">
      <c r="A35">
        <v>3101398</v>
      </c>
      <c r="B35">
        <v>21464247</v>
      </c>
      <c r="C35" t="s">
        <v>289</v>
      </c>
      <c r="D35" t="s">
        <v>290</v>
      </c>
      <c r="E35" t="s">
        <v>291</v>
      </c>
      <c r="F35" s="4" t="s">
        <v>20</v>
      </c>
      <c r="G35" s="4" t="s">
        <v>20</v>
      </c>
      <c r="H35" s="4" t="s">
        <v>58</v>
      </c>
      <c r="I35" s="4">
        <f t="shared" si="0"/>
        <v>2</v>
      </c>
      <c r="J35" s="4" t="str">
        <f t="shared" si="1"/>
        <v>YES</v>
      </c>
      <c r="K35" t="s">
        <v>21</v>
      </c>
      <c r="L35" t="s">
        <v>292</v>
      </c>
      <c r="M35" t="s">
        <v>293</v>
      </c>
      <c r="N35" t="s">
        <v>294</v>
      </c>
      <c r="O35" t="s">
        <v>295</v>
      </c>
      <c r="P35" t="s">
        <v>296</v>
      </c>
      <c r="Q35" t="s">
        <v>297</v>
      </c>
      <c r="R35" t="s">
        <v>298</v>
      </c>
      <c r="S35">
        <v>12</v>
      </c>
      <c r="T35">
        <v>2</v>
      </c>
      <c r="U35">
        <v>8</v>
      </c>
      <c r="V35">
        <f t="shared" si="2"/>
        <v>0.8571428571428571</v>
      </c>
      <c r="W35">
        <f t="shared" si="3"/>
        <v>0.6</v>
      </c>
      <c r="X35">
        <f t="shared" si="4"/>
        <v>0.70588235294117641</v>
      </c>
      <c r="Y35">
        <f t="shared" si="5"/>
        <v>0.70588235294117641</v>
      </c>
    </row>
    <row r="36" spans="1:25" x14ac:dyDescent="0.3">
      <c r="A36">
        <v>3167646</v>
      </c>
      <c r="B36">
        <v>22460279</v>
      </c>
      <c r="C36" t="s">
        <v>299</v>
      </c>
      <c r="D36" t="s">
        <v>300</v>
      </c>
      <c r="E36" t="s">
        <v>301</v>
      </c>
      <c r="F36" s="4" t="s">
        <v>20</v>
      </c>
      <c r="G36" s="4" t="s">
        <v>20</v>
      </c>
      <c r="H36" s="4" t="s">
        <v>58</v>
      </c>
      <c r="I36" s="4">
        <f t="shared" si="0"/>
        <v>2</v>
      </c>
      <c r="J36" s="4" t="str">
        <f t="shared" si="1"/>
        <v>YES</v>
      </c>
      <c r="K36" t="s">
        <v>21</v>
      </c>
      <c r="L36" t="s">
        <v>214</v>
      </c>
      <c r="M36" t="s">
        <v>214</v>
      </c>
      <c r="N36" t="s">
        <v>214</v>
      </c>
      <c r="O36" t="s">
        <v>214</v>
      </c>
      <c r="P36" t="s">
        <v>214</v>
      </c>
      <c r="Q36" t="s">
        <v>214</v>
      </c>
      <c r="R36" t="s">
        <v>214</v>
      </c>
      <c r="S36">
        <v>0</v>
      </c>
      <c r="T36">
        <v>0</v>
      </c>
      <c r="U36">
        <v>0</v>
      </c>
      <c r="V36" t="e">
        <f t="shared" si="2"/>
        <v>#DIV/0!</v>
      </c>
      <c r="W36" t="e">
        <f t="shared" si="3"/>
        <v>#DIV/0!</v>
      </c>
      <c r="X36" t="e">
        <f t="shared" si="4"/>
        <v>#DIV/0!</v>
      </c>
    </row>
    <row r="37" spans="1:25" x14ac:dyDescent="0.3">
      <c r="A37">
        <v>3187005</v>
      </c>
      <c r="B37">
        <v>21768509</v>
      </c>
      <c r="C37" t="s">
        <v>302</v>
      </c>
      <c r="D37" t="s">
        <v>303</v>
      </c>
      <c r="E37" t="s">
        <v>304</v>
      </c>
      <c r="F37" s="4" t="s">
        <v>20</v>
      </c>
      <c r="G37" s="4" t="s">
        <v>20</v>
      </c>
      <c r="H37" s="4" t="s">
        <v>20</v>
      </c>
      <c r="I37" s="4">
        <f t="shared" si="0"/>
        <v>3</v>
      </c>
      <c r="J37" s="4" t="str">
        <f t="shared" si="1"/>
        <v>YES</v>
      </c>
      <c r="K37" t="s">
        <v>21</v>
      </c>
      <c r="L37" t="s">
        <v>305</v>
      </c>
      <c r="M37" t="s">
        <v>306</v>
      </c>
      <c r="N37" t="s">
        <v>307</v>
      </c>
      <c r="O37" t="s">
        <v>307</v>
      </c>
      <c r="P37" t="s">
        <v>307</v>
      </c>
      <c r="Q37" t="s">
        <v>307</v>
      </c>
      <c r="R37" t="s">
        <v>308</v>
      </c>
      <c r="S37">
        <v>4</v>
      </c>
      <c r="T37">
        <v>0</v>
      </c>
      <c r="U37">
        <v>0</v>
      </c>
      <c r="V37">
        <f t="shared" si="2"/>
        <v>1</v>
      </c>
      <c r="W37">
        <f t="shared" si="3"/>
        <v>1</v>
      </c>
      <c r="X37">
        <f t="shared" si="4"/>
        <v>1</v>
      </c>
      <c r="Y37">
        <f t="shared" si="5"/>
        <v>1</v>
      </c>
    </row>
    <row r="38" spans="1:25" x14ac:dyDescent="0.3">
      <c r="A38">
        <v>321519</v>
      </c>
      <c r="B38">
        <v>14742198</v>
      </c>
      <c r="C38" t="s">
        <v>309</v>
      </c>
      <c r="D38" t="s">
        <v>310</v>
      </c>
      <c r="E38" t="s">
        <v>311</v>
      </c>
      <c r="F38" s="4" t="s">
        <v>20</v>
      </c>
      <c r="G38" s="4" t="s">
        <v>20</v>
      </c>
      <c r="H38" s="4" t="s">
        <v>20</v>
      </c>
      <c r="I38" s="4">
        <f t="shared" si="0"/>
        <v>3</v>
      </c>
      <c r="J38" s="4" t="str">
        <f t="shared" si="1"/>
        <v>YES</v>
      </c>
      <c r="K38" t="s">
        <v>21</v>
      </c>
      <c r="L38" t="s">
        <v>312</v>
      </c>
      <c r="M38" t="s">
        <v>313</v>
      </c>
      <c r="N38" t="s">
        <v>314</v>
      </c>
      <c r="O38" t="s">
        <v>315</v>
      </c>
      <c r="P38" t="s">
        <v>316</v>
      </c>
      <c r="Q38" t="s">
        <v>317</v>
      </c>
      <c r="R38" t="s">
        <v>318</v>
      </c>
      <c r="S38">
        <v>8</v>
      </c>
      <c r="T38">
        <v>2</v>
      </c>
      <c r="U38">
        <v>0</v>
      </c>
      <c r="V38">
        <f t="shared" si="2"/>
        <v>0.8</v>
      </c>
      <c r="W38">
        <f t="shared" si="3"/>
        <v>1</v>
      </c>
      <c r="X38">
        <f t="shared" si="4"/>
        <v>0.88888888888888895</v>
      </c>
      <c r="Y38">
        <f t="shared" si="5"/>
        <v>0.88888888888888895</v>
      </c>
    </row>
    <row r="39" spans="1:25" x14ac:dyDescent="0.3">
      <c r="A39">
        <v>3250868</v>
      </c>
      <c r="B39">
        <v>22346533</v>
      </c>
      <c r="C39" t="s">
        <v>319</v>
      </c>
      <c r="D39" t="s">
        <v>320</v>
      </c>
      <c r="E39" t="s">
        <v>321</v>
      </c>
      <c r="F39" s="4" t="s">
        <v>20</v>
      </c>
      <c r="G39" s="4" t="s">
        <v>58</v>
      </c>
      <c r="H39" s="4" t="s">
        <v>58</v>
      </c>
      <c r="I39" s="4">
        <f t="shared" si="0"/>
        <v>1</v>
      </c>
      <c r="J39" s="4" t="str">
        <f t="shared" si="1"/>
        <v>NO</v>
      </c>
      <c r="K39" t="s">
        <v>89</v>
      </c>
      <c r="L39" t="s">
        <v>322</v>
      </c>
      <c r="M39" t="s">
        <v>323</v>
      </c>
      <c r="N39" t="s">
        <v>324</v>
      </c>
      <c r="O39" t="s">
        <v>323</v>
      </c>
      <c r="P39" t="s">
        <v>323</v>
      </c>
      <c r="Q39" t="s">
        <v>323</v>
      </c>
      <c r="R39" t="s">
        <v>323</v>
      </c>
      <c r="S39">
        <v>1</v>
      </c>
      <c r="T39">
        <v>0</v>
      </c>
      <c r="U39">
        <v>0</v>
      </c>
      <c r="V39">
        <f t="shared" si="2"/>
        <v>1</v>
      </c>
      <c r="W39">
        <f t="shared" si="3"/>
        <v>1</v>
      </c>
      <c r="X39">
        <f t="shared" si="4"/>
        <v>1</v>
      </c>
      <c r="Y39" t="str">
        <f t="shared" si="5"/>
        <v/>
      </c>
    </row>
    <row r="40" spans="1:25" x14ac:dyDescent="0.3">
      <c r="A40">
        <v>3318344</v>
      </c>
      <c r="B40">
        <v>22232283</v>
      </c>
      <c r="C40" t="s">
        <v>325</v>
      </c>
      <c r="D40" t="s">
        <v>326</v>
      </c>
      <c r="E40" t="s">
        <v>327</v>
      </c>
      <c r="F40" s="4" t="s">
        <v>20</v>
      </c>
      <c r="G40" s="4" t="s">
        <v>20</v>
      </c>
      <c r="H40" s="4" t="s">
        <v>20</v>
      </c>
      <c r="I40" s="4">
        <f t="shared" si="0"/>
        <v>3</v>
      </c>
      <c r="J40" s="4" t="str">
        <f t="shared" si="1"/>
        <v>YES</v>
      </c>
      <c r="K40" t="s">
        <v>21</v>
      </c>
      <c r="L40" t="s">
        <v>328</v>
      </c>
      <c r="M40" t="s">
        <v>329</v>
      </c>
      <c r="N40" t="s">
        <v>330</v>
      </c>
      <c r="O40" t="s">
        <v>331</v>
      </c>
      <c r="P40" t="s">
        <v>331</v>
      </c>
      <c r="Q40" t="s">
        <v>331</v>
      </c>
      <c r="R40" t="s">
        <v>331</v>
      </c>
      <c r="S40">
        <v>1</v>
      </c>
      <c r="T40">
        <v>0</v>
      </c>
      <c r="U40">
        <v>3</v>
      </c>
      <c r="V40">
        <f t="shared" si="2"/>
        <v>1</v>
      </c>
      <c r="W40">
        <f t="shared" si="3"/>
        <v>0.25</v>
      </c>
      <c r="X40">
        <f t="shared" si="4"/>
        <v>0.4</v>
      </c>
      <c r="Y40">
        <f t="shared" si="5"/>
        <v>0.4</v>
      </c>
    </row>
    <row r="41" spans="1:25" x14ac:dyDescent="0.3">
      <c r="A41">
        <v>3421906</v>
      </c>
      <c r="B41">
        <v>22710113</v>
      </c>
      <c r="C41" t="s">
        <v>332</v>
      </c>
      <c r="D41" t="s">
        <v>333</v>
      </c>
      <c r="E41" t="s">
        <v>334</v>
      </c>
      <c r="F41" s="4" t="s">
        <v>20</v>
      </c>
      <c r="G41" s="4" t="s">
        <v>20</v>
      </c>
      <c r="H41" s="4" t="s">
        <v>58</v>
      </c>
      <c r="I41" s="4">
        <f t="shared" si="0"/>
        <v>2</v>
      </c>
      <c r="J41" s="4" t="str">
        <f t="shared" si="1"/>
        <v>YES</v>
      </c>
      <c r="K41" t="s">
        <v>21</v>
      </c>
      <c r="L41" t="s">
        <v>335</v>
      </c>
      <c r="M41" t="s">
        <v>336</v>
      </c>
      <c r="N41" t="s">
        <v>337</v>
      </c>
      <c r="O41" t="s">
        <v>338</v>
      </c>
      <c r="P41" t="s">
        <v>339</v>
      </c>
      <c r="Q41" t="s">
        <v>340</v>
      </c>
      <c r="R41" t="s">
        <v>341</v>
      </c>
      <c r="S41">
        <v>7</v>
      </c>
      <c r="T41">
        <v>1</v>
      </c>
      <c r="U41">
        <v>1</v>
      </c>
      <c r="V41">
        <f t="shared" si="2"/>
        <v>0.875</v>
      </c>
      <c r="W41">
        <f t="shared" si="3"/>
        <v>0.875</v>
      </c>
      <c r="X41">
        <f t="shared" si="4"/>
        <v>0.875</v>
      </c>
      <c r="Y41">
        <f t="shared" si="5"/>
        <v>0.875</v>
      </c>
    </row>
    <row r="42" spans="1:25" x14ac:dyDescent="0.3">
      <c r="A42">
        <v>358033</v>
      </c>
      <c r="B42">
        <v>3060240</v>
      </c>
      <c r="C42" t="s">
        <v>342</v>
      </c>
      <c r="D42" t="s">
        <v>343</v>
      </c>
      <c r="E42" t="s">
        <v>344</v>
      </c>
      <c r="F42" s="4" t="s">
        <v>20</v>
      </c>
      <c r="G42" s="4" t="s">
        <v>20</v>
      </c>
      <c r="H42" s="4" t="s">
        <v>20</v>
      </c>
      <c r="I42" s="4">
        <f t="shared" si="0"/>
        <v>3</v>
      </c>
      <c r="J42" s="4" t="str">
        <f t="shared" si="1"/>
        <v>YES</v>
      </c>
      <c r="K42" t="s">
        <v>21</v>
      </c>
      <c r="L42" t="s">
        <v>345</v>
      </c>
      <c r="M42" t="s">
        <v>346</v>
      </c>
      <c r="N42" t="s">
        <v>347</v>
      </c>
      <c r="O42" t="s">
        <v>348</v>
      </c>
      <c r="P42" t="s">
        <v>349</v>
      </c>
      <c r="Q42" t="s">
        <v>350</v>
      </c>
      <c r="R42" t="s">
        <v>351</v>
      </c>
      <c r="S42">
        <v>10</v>
      </c>
      <c r="T42">
        <v>0</v>
      </c>
      <c r="U42">
        <v>2</v>
      </c>
      <c r="V42">
        <f t="shared" si="2"/>
        <v>1</v>
      </c>
      <c r="W42">
        <f t="shared" si="3"/>
        <v>0.83333333333333337</v>
      </c>
      <c r="X42">
        <f t="shared" si="4"/>
        <v>0.90909090909090906</v>
      </c>
      <c r="Y42">
        <f t="shared" si="5"/>
        <v>0.90909090909090906</v>
      </c>
    </row>
    <row r="43" spans="1:25" x14ac:dyDescent="0.3">
      <c r="A43">
        <v>3588599</v>
      </c>
      <c r="B43">
        <v>23476724</v>
      </c>
      <c r="C43" t="s">
        <v>352</v>
      </c>
      <c r="D43" t="s">
        <v>353</v>
      </c>
      <c r="E43" t="s">
        <v>354</v>
      </c>
      <c r="F43" s="4" t="s">
        <v>20</v>
      </c>
      <c r="G43" s="4" t="s">
        <v>20</v>
      </c>
      <c r="H43" s="4" t="s">
        <v>20</v>
      </c>
      <c r="I43" s="4">
        <f t="shared" si="0"/>
        <v>3</v>
      </c>
      <c r="J43" s="4" t="str">
        <f t="shared" si="1"/>
        <v>YES</v>
      </c>
      <c r="K43" t="s">
        <v>21</v>
      </c>
      <c r="L43" t="s">
        <v>355</v>
      </c>
      <c r="M43" t="s">
        <v>356</v>
      </c>
      <c r="N43" t="s">
        <v>357</v>
      </c>
      <c r="O43" t="s">
        <v>358</v>
      </c>
      <c r="P43" t="s">
        <v>359</v>
      </c>
      <c r="Q43" t="s">
        <v>360</v>
      </c>
      <c r="R43" t="s">
        <v>361</v>
      </c>
      <c r="S43">
        <v>8</v>
      </c>
      <c r="T43">
        <v>5</v>
      </c>
      <c r="U43">
        <v>3</v>
      </c>
      <c r="V43">
        <f t="shared" si="2"/>
        <v>0.61538461538461542</v>
      </c>
      <c r="W43">
        <f t="shared" si="3"/>
        <v>0.72727272727272729</v>
      </c>
      <c r="X43">
        <f t="shared" si="4"/>
        <v>0.66666666666666674</v>
      </c>
      <c r="Y43">
        <f t="shared" si="5"/>
        <v>0.66666666666666674</v>
      </c>
    </row>
    <row r="44" spans="1:25" x14ac:dyDescent="0.3">
      <c r="A44">
        <v>3591879</v>
      </c>
      <c r="B44">
        <v>23295920</v>
      </c>
      <c r="C44" t="s">
        <v>362</v>
      </c>
      <c r="D44" t="s">
        <v>363</v>
      </c>
      <c r="E44" t="s">
        <v>364</v>
      </c>
      <c r="F44" s="4" t="s">
        <v>20</v>
      </c>
      <c r="G44" s="4" t="s">
        <v>20</v>
      </c>
      <c r="H44" s="4" t="s">
        <v>20</v>
      </c>
      <c r="I44" s="4">
        <f t="shared" si="0"/>
        <v>3</v>
      </c>
      <c r="J44" s="4" t="str">
        <f t="shared" si="1"/>
        <v>YES</v>
      </c>
      <c r="K44" t="s">
        <v>21</v>
      </c>
      <c r="L44" t="s">
        <v>365</v>
      </c>
      <c r="M44" t="s">
        <v>366</v>
      </c>
      <c r="N44" t="s">
        <v>367</v>
      </c>
      <c r="O44" t="s">
        <v>368</v>
      </c>
      <c r="P44" t="s">
        <v>369</v>
      </c>
      <c r="Q44" t="s">
        <v>368</v>
      </c>
      <c r="R44" t="s">
        <v>370</v>
      </c>
      <c r="S44">
        <v>4</v>
      </c>
      <c r="T44">
        <v>2</v>
      </c>
      <c r="U44">
        <v>0</v>
      </c>
      <c r="V44">
        <f t="shared" si="2"/>
        <v>0.66666666666666663</v>
      </c>
      <c r="W44">
        <f t="shared" si="3"/>
        <v>1</v>
      </c>
      <c r="X44">
        <f t="shared" si="4"/>
        <v>0.8</v>
      </c>
      <c r="Y44">
        <f t="shared" si="5"/>
        <v>0.8</v>
      </c>
    </row>
    <row r="45" spans="1:25" x14ac:dyDescent="0.3">
      <c r="A45">
        <v>3667366</v>
      </c>
      <c r="B45">
        <v>23741637</v>
      </c>
      <c r="C45" t="s">
        <v>371</v>
      </c>
      <c r="D45" t="s">
        <v>372</v>
      </c>
      <c r="E45" t="s">
        <v>373</v>
      </c>
      <c r="F45" s="4" t="s">
        <v>20</v>
      </c>
      <c r="G45" s="4" t="s">
        <v>20</v>
      </c>
      <c r="H45" s="4" t="s">
        <v>20</v>
      </c>
      <c r="I45" s="4">
        <f t="shared" si="0"/>
        <v>3</v>
      </c>
      <c r="J45" s="4" t="str">
        <f t="shared" si="1"/>
        <v>YES</v>
      </c>
      <c r="K45" t="s">
        <v>21</v>
      </c>
      <c r="L45" t="s">
        <v>374</v>
      </c>
      <c r="M45" t="s">
        <v>375</v>
      </c>
      <c r="N45" t="s">
        <v>376</v>
      </c>
      <c r="O45" t="s">
        <v>377</v>
      </c>
      <c r="P45" t="s">
        <v>377</v>
      </c>
      <c r="Q45" t="s">
        <v>378</v>
      </c>
      <c r="R45" t="s">
        <v>379</v>
      </c>
      <c r="S45">
        <v>6</v>
      </c>
      <c r="T45">
        <v>0</v>
      </c>
      <c r="U45">
        <v>0</v>
      </c>
      <c r="V45">
        <f t="shared" si="2"/>
        <v>1</v>
      </c>
      <c r="W45">
        <f t="shared" si="3"/>
        <v>1</v>
      </c>
      <c r="X45">
        <f t="shared" si="4"/>
        <v>1</v>
      </c>
      <c r="Y45">
        <f t="shared" si="5"/>
        <v>1</v>
      </c>
    </row>
    <row r="46" spans="1:25" x14ac:dyDescent="0.3">
      <c r="A46">
        <v>376442</v>
      </c>
      <c r="B46">
        <v>5132096</v>
      </c>
      <c r="C46" t="s">
        <v>380</v>
      </c>
      <c r="D46" t="s">
        <v>381</v>
      </c>
      <c r="E46" t="s">
        <v>382</v>
      </c>
      <c r="F46" s="4" t="s">
        <v>20</v>
      </c>
      <c r="G46" s="4" t="s">
        <v>20</v>
      </c>
      <c r="H46" s="4" t="s">
        <v>20</v>
      </c>
      <c r="I46" s="4">
        <f t="shared" si="0"/>
        <v>3</v>
      </c>
      <c r="J46" s="4" t="str">
        <f t="shared" si="1"/>
        <v>YES</v>
      </c>
      <c r="K46" t="s">
        <v>21</v>
      </c>
      <c r="L46" t="s">
        <v>383</v>
      </c>
      <c r="M46" t="s">
        <v>384</v>
      </c>
      <c r="N46" t="s">
        <v>385</v>
      </c>
      <c r="O46" t="s">
        <v>386</v>
      </c>
      <c r="P46" t="s">
        <v>385</v>
      </c>
      <c r="Q46" t="s">
        <v>386</v>
      </c>
      <c r="R46" t="s">
        <v>386</v>
      </c>
      <c r="S46">
        <v>4</v>
      </c>
      <c r="T46">
        <v>0</v>
      </c>
      <c r="U46">
        <v>0</v>
      </c>
      <c r="V46">
        <f t="shared" si="2"/>
        <v>1</v>
      </c>
      <c r="W46">
        <f t="shared" si="3"/>
        <v>1</v>
      </c>
      <c r="X46">
        <f t="shared" si="4"/>
        <v>1</v>
      </c>
      <c r="Y46">
        <f t="shared" si="5"/>
        <v>1</v>
      </c>
    </row>
    <row r="47" spans="1:25" x14ac:dyDescent="0.3">
      <c r="A47">
        <v>3837886</v>
      </c>
      <c r="B47">
        <v>24100496</v>
      </c>
      <c r="C47" t="s">
        <v>387</v>
      </c>
      <c r="D47" t="s">
        <v>388</v>
      </c>
      <c r="E47" t="s">
        <v>389</v>
      </c>
      <c r="F47" s="4" t="s">
        <v>20</v>
      </c>
      <c r="G47" s="4" t="s">
        <v>58</v>
      </c>
      <c r="H47" s="4" t="s">
        <v>58</v>
      </c>
      <c r="I47" s="4">
        <f t="shared" si="0"/>
        <v>1</v>
      </c>
      <c r="J47" s="4" t="str">
        <f t="shared" si="1"/>
        <v>NO</v>
      </c>
      <c r="K47" t="s">
        <v>89</v>
      </c>
      <c r="L47" t="s">
        <v>390</v>
      </c>
      <c r="M47" t="s">
        <v>391</v>
      </c>
      <c r="N47" t="s">
        <v>392</v>
      </c>
      <c r="O47" t="s">
        <v>393</v>
      </c>
      <c r="P47" t="s">
        <v>394</v>
      </c>
      <c r="Q47" t="s">
        <v>395</v>
      </c>
      <c r="R47" t="s">
        <v>396</v>
      </c>
      <c r="S47">
        <v>2</v>
      </c>
      <c r="T47">
        <v>2</v>
      </c>
      <c r="U47">
        <v>2</v>
      </c>
      <c r="V47">
        <f t="shared" si="2"/>
        <v>0.5</v>
      </c>
      <c r="W47">
        <f t="shared" si="3"/>
        <v>0.5</v>
      </c>
      <c r="X47">
        <f t="shared" si="4"/>
        <v>0.5</v>
      </c>
      <c r="Y47" t="str">
        <f t="shared" si="5"/>
        <v/>
      </c>
    </row>
    <row r="48" spans="1:25" x14ac:dyDescent="0.3">
      <c r="A48">
        <v>3871929</v>
      </c>
      <c r="B48">
        <v>24097668</v>
      </c>
      <c r="C48" t="s">
        <v>397</v>
      </c>
      <c r="D48" t="s">
        <v>398</v>
      </c>
      <c r="E48" t="s">
        <v>399</v>
      </c>
      <c r="F48" s="4" t="s">
        <v>58</v>
      </c>
      <c r="G48" s="4" t="s">
        <v>20</v>
      </c>
      <c r="H48" s="4" t="s">
        <v>58</v>
      </c>
      <c r="I48" s="4">
        <f t="shared" si="0"/>
        <v>1</v>
      </c>
      <c r="J48" s="4" t="str">
        <f t="shared" si="1"/>
        <v>NO</v>
      </c>
      <c r="K48" t="s">
        <v>89</v>
      </c>
      <c r="L48" t="s">
        <v>400</v>
      </c>
      <c r="M48" t="s">
        <v>401</v>
      </c>
      <c r="N48" t="s">
        <v>402</v>
      </c>
      <c r="O48" t="s">
        <v>403</v>
      </c>
      <c r="P48" t="s">
        <v>404</v>
      </c>
      <c r="Q48" t="s">
        <v>403</v>
      </c>
      <c r="R48" t="s">
        <v>403</v>
      </c>
      <c r="S48">
        <v>3</v>
      </c>
      <c r="T48">
        <v>0</v>
      </c>
      <c r="U48">
        <v>0</v>
      </c>
      <c r="V48">
        <f t="shared" si="2"/>
        <v>1</v>
      </c>
      <c r="W48">
        <f t="shared" si="3"/>
        <v>1</v>
      </c>
      <c r="X48">
        <f t="shared" si="4"/>
        <v>1</v>
      </c>
      <c r="Y48" t="str">
        <f t="shared" si="5"/>
        <v/>
      </c>
    </row>
    <row r="49" spans="1:25" x14ac:dyDescent="0.3">
      <c r="A49">
        <v>3970981</v>
      </c>
      <c r="B49">
        <v>24121552</v>
      </c>
      <c r="C49" t="s">
        <v>405</v>
      </c>
      <c r="D49" t="s">
        <v>406</v>
      </c>
      <c r="E49" t="s">
        <v>407</v>
      </c>
      <c r="F49" s="4" t="s">
        <v>20</v>
      </c>
      <c r="G49" s="4" t="s">
        <v>20</v>
      </c>
      <c r="H49" s="4" t="s">
        <v>20</v>
      </c>
      <c r="I49" s="4">
        <f t="shared" si="0"/>
        <v>3</v>
      </c>
      <c r="J49" s="4" t="str">
        <f t="shared" si="1"/>
        <v>YES</v>
      </c>
      <c r="K49" t="s">
        <v>21</v>
      </c>
      <c r="L49" t="s">
        <v>408</v>
      </c>
      <c r="M49" t="s">
        <v>409</v>
      </c>
      <c r="N49" t="s">
        <v>410</v>
      </c>
      <c r="O49" t="s">
        <v>411</v>
      </c>
      <c r="P49" t="s">
        <v>411</v>
      </c>
      <c r="Q49" t="s">
        <v>412</v>
      </c>
      <c r="R49" t="s">
        <v>413</v>
      </c>
      <c r="S49">
        <v>6</v>
      </c>
      <c r="T49">
        <v>0</v>
      </c>
      <c r="U49">
        <v>0</v>
      </c>
      <c r="V49">
        <f t="shared" si="2"/>
        <v>1</v>
      </c>
      <c r="W49">
        <f t="shared" si="3"/>
        <v>1</v>
      </c>
      <c r="X49">
        <f t="shared" si="4"/>
        <v>1</v>
      </c>
      <c r="Y49">
        <f t="shared" si="5"/>
        <v>1</v>
      </c>
    </row>
    <row r="50" spans="1:25" x14ac:dyDescent="0.3">
      <c r="A50">
        <v>4068442</v>
      </c>
      <c r="B50">
        <v>24637688</v>
      </c>
      <c r="C50" t="s">
        <v>414</v>
      </c>
      <c r="D50" t="s">
        <v>415</v>
      </c>
      <c r="E50" t="s">
        <v>416</v>
      </c>
      <c r="F50" s="4" t="s">
        <v>20</v>
      </c>
      <c r="G50" s="4" t="s">
        <v>20</v>
      </c>
      <c r="H50" s="4" t="s">
        <v>20</v>
      </c>
      <c r="I50" s="4">
        <f t="shared" si="0"/>
        <v>3</v>
      </c>
      <c r="J50" s="4" t="str">
        <f t="shared" si="1"/>
        <v>YES</v>
      </c>
      <c r="K50" t="s">
        <v>21</v>
      </c>
      <c r="L50" t="s">
        <v>417</v>
      </c>
      <c r="M50" t="s">
        <v>418</v>
      </c>
      <c r="N50" t="s">
        <v>419</v>
      </c>
      <c r="O50" t="s">
        <v>420</v>
      </c>
      <c r="P50" t="s">
        <v>421</v>
      </c>
      <c r="Q50" t="s">
        <v>422</v>
      </c>
      <c r="R50" t="s">
        <v>420</v>
      </c>
      <c r="S50">
        <v>3</v>
      </c>
      <c r="T50">
        <v>1</v>
      </c>
      <c r="U50">
        <v>0</v>
      </c>
      <c r="V50">
        <f t="shared" si="2"/>
        <v>0.75</v>
      </c>
      <c r="W50">
        <f t="shared" si="3"/>
        <v>1</v>
      </c>
      <c r="X50">
        <f t="shared" si="4"/>
        <v>0.8571428571428571</v>
      </c>
      <c r="Y50">
        <f t="shared" si="5"/>
        <v>0.8571428571428571</v>
      </c>
    </row>
    <row r="51" spans="1:25" x14ac:dyDescent="0.3">
      <c r="A51">
        <v>4102832</v>
      </c>
      <c r="B51">
        <v>23931281</v>
      </c>
      <c r="C51" t="s">
        <v>423</v>
      </c>
      <c r="D51" t="s">
        <v>424</v>
      </c>
      <c r="E51" t="s">
        <v>425</v>
      </c>
      <c r="F51" s="4" t="s">
        <v>20</v>
      </c>
      <c r="G51" s="4" t="s">
        <v>58</v>
      </c>
      <c r="H51" s="4" t="s">
        <v>58</v>
      </c>
      <c r="I51" s="4">
        <f t="shared" si="0"/>
        <v>1</v>
      </c>
      <c r="J51" s="4" t="str">
        <f t="shared" si="1"/>
        <v>NO</v>
      </c>
      <c r="K51" t="s">
        <v>89</v>
      </c>
      <c r="L51" t="s">
        <v>426</v>
      </c>
      <c r="M51" t="s">
        <v>427</v>
      </c>
      <c r="N51" t="s">
        <v>427</v>
      </c>
      <c r="O51" t="s">
        <v>427</v>
      </c>
      <c r="P51" t="s">
        <v>427</v>
      </c>
      <c r="Q51" t="s">
        <v>427</v>
      </c>
      <c r="R51" t="s">
        <v>427</v>
      </c>
      <c r="S51">
        <v>1</v>
      </c>
      <c r="T51">
        <v>0</v>
      </c>
      <c r="U51">
        <v>0</v>
      </c>
      <c r="V51">
        <f t="shared" si="2"/>
        <v>1</v>
      </c>
      <c r="W51">
        <f t="shared" si="3"/>
        <v>1</v>
      </c>
      <c r="X51">
        <f t="shared" si="4"/>
        <v>1</v>
      </c>
      <c r="Y51" t="str">
        <f t="shared" si="5"/>
        <v/>
      </c>
    </row>
    <row r="52" spans="1:25" x14ac:dyDescent="0.3">
      <c r="A52">
        <v>4145784</v>
      </c>
      <c r="B52">
        <v>25170230</v>
      </c>
      <c r="C52" t="s">
        <v>428</v>
      </c>
      <c r="D52" t="s">
        <v>429</v>
      </c>
      <c r="E52" t="s">
        <v>430</v>
      </c>
      <c r="F52" s="4" t="s">
        <v>20</v>
      </c>
      <c r="G52" s="4" t="s">
        <v>20</v>
      </c>
      <c r="H52" s="4" t="s">
        <v>20</v>
      </c>
      <c r="I52" s="4">
        <f t="shared" si="0"/>
        <v>3</v>
      </c>
      <c r="J52" s="4" t="str">
        <f t="shared" si="1"/>
        <v>YES</v>
      </c>
      <c r="K52" t="s">
        <v>21</v>
      </c>
      <c r="L52" t="s">
        <v>431</v>
      </c>
      <c r="M52" t="s">
        <v>432</v>
      </c>
      <c r="N52" t="s">
        <v>433</v>
      </c>
      <c r="O52" t="s">
        <v>434</v>
      </c>
      <c r="P52" t="s">
        <v>434</v>
      </c>
      <c r="Q52" t="s">
        <v>435</v>
      </c>
      <c r="R52" t="s">
        <v>434</v>
      </c>
      <c r="S52">
        <v>5</v>
      </c>
      <c r="T52">
        <v>0</v>
      </c>
      <c r="U52">
        <v>0</v>
      </c>
      <c r="V52">
        <f t="shared" si="2"/>
        <v>1</v>
      </c>
      <c r="W52">
        <f t="shared" si="3"/>
        <v>1</v>
      </c>
      <c r="X52">
        <f t="shared" si="4"/>
        <v>1</v>
      </c>
      <c r="Y52">
        <f t="shared" si="5"/>
        <v>1</v>
      </c>
    </row>
    <row r="53" spans="1:25" x14ac:dyDescent="0.3">
      <c r="A53">
        <v>4249419</v>
      </c>
      <c r="B53">
        <v>25199778</v>
      </c>
      <c r="C53" t="s">
        <v>436</v>
      </c>
      <c r="D53" t="s">
        <v>437</v>
      </c>
      <c r="E53" t="s">
        <v>438</v>
      </c>
      <c r="F53" s="4" t="s">
        <v>20</v>
      </c>
      <c r="G53" s="4" t="s">
        <v>20</v>
      </c>
      <c r="H53" s="4" t="s">
        <v>20</v>
      </c>
      <c r="I53" s="4">
        <f t="shared" si="0"/>
        <v>3</v>
      </c>
      <c r="J53" s="4" t="str">
        <f t="shared" si="1"/>
        <v>YES</v>
      </c>
      <c r="K53" t="s">
        <v>21</v>
      </c>
      <c r="L53" t="s">
        <v>439</v>
      </c>
      <c r="M53" t="s">
        <v>440</v>
      </c>
      <c r="N53" t="s">
        <v>214</v>
      </c>
      <c r="O53" t="s">
        <v>214</v>
      </c>
      <c r="P53" t="s">
        <v>214</v>
      </c>
      <c r="Q53" t="s">
        <v>214</v>
      </c>
      <c r="R53" t="s">
        <v>214</v>
      </c>
      <c r="S53">
        <v>0</v>
      </c>
      <c r="T53">
        <v>2</v>
      </c>
      <c r="U53">
        <v>0</v>
      </c>
      <c r="V53">
        <f t="shared" si="2"/>
        <v>0</v>
      </c>
      <c r="W53">
        <v>0</v>
      </c>
      <c r="X53">
        <v>0</v>
      </c>
      <c r="Y53">
        <f t="shared" si="5"/>
        <v>0</v>
      </c>
    </row>
    <row r="54" spans="1:25" x14ac:dyDescent="0.3">
      <c r="A54">
        <v>4249444</v>
      </c>
      <c r="B54">
        <v>25199777</v>
      </c>
      <c r="C54" t="s">
        <v>441</v>
      </c>
      <c r="D54" t="s">
        <v>442</v>
      </c>
      <c r="E54" t="s">
        <v>443</v>
      </c>
      <c r="F54" s="4" t="s">
        <v>20</v>
      </c>
      <c r="G54" s="4" t="s">
        <v>20</v>
      </c>
      <c r="H54" s="4" t="s">
        <v>20</v>
      </c>
      <c r="I54" s="4">
        <f t="shared" si="0"/>
        <v>3</v>
      </c>
      <c r="J54" s="4" t="str">
        <f t="shared" si="1"/>
        <v>YES</v>
      </c>
      <c r="K54" t="s">
        <v>21</v>
      </c>
      <c r="L54" t="s">
        <v>444</v>
      </c>
      <c r="M54" t="s">
        <v>445</v>
      </c>
      <c r="N54" t="s">
        <v>446</v>
      </c>
      <c r="O54" t="s">
        <v>447</v>
      </c>
      <c r="P54" t="s">
        <v>447</v>
      </c>
      <c r="Q54" t="s">
        <v>448</v>
      </c>
      <c r="R54" t="s">
        <v>449</v>
      </c>
      <c r="S54">
        <v>2</v>
      </c>
      <c r="T54">
        <v>2</v>
      </c>
      <c r="U54">
        <v>1</v>
      </c>
      <c r="V54">
        <f t="shared" si="2"/>
        <v>0.5</v>
      </c>
      <c r="W54">
        <f t="shared" si="3"/>
        <v>0.66666666666666663</v>
      </c>
      <c r="X54">
        <f t="shared" si="4"/>
        <v>0.57142857142857151</v>
      </c>
      <c r="Y54">
        <f t="shared" si="5"/>
        <v>0.57142857142857151</v>
      </c>
    </row>
    <row r="55" spans="1:25" x14ac:dyDescent="0.3">
      <c r="A55">
        <v>429354</v>
      </c>
      <c r="B55">
        <v>1103722</v>
      </c>
      <c r="C55" t="s">
        <v>450</v>
      </c>
      <c r="D55" t="s">
        <v>451</v>
      </c>
      <c r="E55" t="s">
        <v>452</v>
      </c>
      <c r="F55" s="4" t="s">
        <v>58</v>
      </c>
      <c r="G55" s="4" t="s">
        <v>20</v>
      </c>
      <c r="H55" s="4" t="s">
        <v>20</v>
      </c>
      <c r="I55" s="4">
        <f t="shared" si="0"/>
        <v>2</v>
      </c>
      <c r="J55" s="4" t="str">
        <f t="shared" si="1"/>
        <v>YES</v>
      </c>
      <c r="K55" t="s">
        <v>21</v>
      </c>
      <c r="L55" t="s">
        <v>453</v>
      </c>
      <c r="M55" t="s">
        <v>454</v>
      </c>
      <c r="N55" t="s">
        <v>455</v>
      </c>
      <c r="O55" t="s">
        <v>456</v>
      </c>
      <c r="P55" t="s">
        <v>456</v>
      </c>
      <c r="Q55" t="s">
        <v>456</v>
      </c>
      <c r="R55" t="s">
        <v>456</v>
      </c>
      <c r="S55">
        <v>4</v>
      </c>
      <c r="T55">
        <v>0</v>
      </c>
      <c r="U55">
        <v>1</v>
      </c>
      <c r="V55">
        <f t="shared" si="2"/>
        <v>1</v>
      </c>
      <c r="W55">
        <f t="shared" si="3"/>
        <v>0.8</v>
      </c>
      <c r="X55">
        <f t="shared" si="4"/>
        <v>0.88888888888888895</v>
      </c>
      <c r="Y55">
        <f t="shared" si="5"/>
        <v>0.88888888888888895</v>
      </c>
    </row>
    <row r="56" spans="1:25" x14ac:dyDescent="0.3">
      <c r="A56">
        <v>429547</v>
      </c>
      <c r="B56">
        <v>1259401</v>
      </c>
      <c r="C56" t="s">
        <v>457</v>
      </c>
      <c r="D56" t="s">
        <v>458</v>
      </c>
      <c r="E56" t="s">
        <v>459</v>
      </c>
      <c r="F56" s="4" t="s">
        <v>20</v>
      </c>
      <c r="G56" s="4" t="s">
        <v>20</v>
      </c>
      <c r="H56" s="4" t="s">
        <v>20</v>
      </c>
      <c r="I56" s="4">
        <f t="shared" si="0"/>
        <v>3</v>
      </c>
      <c r="J56" s="4" t="str">
        <f t="shared" si="1"/>
        <v>YES</v>
      </c>
      <c r="K56" t="s">
        <v>21</v>
      </c>
      <c r="L56" t="s">
        <v>460</v>
      </c>
      <c r="M56" t="s">
        <v>461</v>
      </c>
      <c r="N56" t="s">
        <v>462</v>
      </c>
      <c r="O56" t="s">
        <v>463</v>
      </c>
      <c r="P56" t="s">
        <v>464</v>
      </c>
      <c r="Q56" t="s">
        <v>465</v>
      </c>
      <c r="R56" t="s">
        <v>466</v>
      </c>
      <c r="S56">
        <v>8</v>
      </c>
      <c r="T56">
        <v>0</v>
      </c>
      <c r="U56">
        <v>0</v>
      </c>
      <c r="V56">
        <f t="shared" si="2"/>
        <v>1</v>
      </c>
      <c r="W56">
        <f t="shared" si="3"/>
        <v>1</v>
      </c>
      <c r="X56">
        <f t="shared" si="4"/>
        <v>1</v>
      </c>
      <c r="Y56">
        <f t="shared" si="5"/>
        <v>1</v>
      </c>
    </row>
    <row r="57" spans="1:25" x14ac:dyDescent="0.3">
      <c r="A57">
        <v>4325763</v>
      </c>
      <c r="B57">
        <v>25561334</v>
      </c>
      <c r="C57" t="s">
        <v>467</v>
      </c>
      <c r="D57" t="s">
        <v>468</v>
      </c>
      <c r="E57" t="s">
        <v>469</v>
      </c>
      <c r="F57" s="4" t="s">
        <v>20</v>
      </c>
      <c r="G57" s="4" t="s">
        <v>20</v>
      </c>
      <c r="H57" s="4" t="s">
        <v>20</v>
      </c>
      <c r="I57" s="4">
        <f t="shared" si="0"/>
        <v>3</v>
      </c>
      <c r="J57" s="4" t="str">
        <f t="shared" si="1"/>
        <v>YES</v>
      </c>
      <c r="K57" t="s">
        <v>21</v>
      </c>
      <c r="L57" t="s">
        <v>470</v>
      </c>
      <c r="M57" t="s">
        <v>471</v>
      </c>
      <c r="N57" t="s">
        <v>471</v>
      </c>
      <c r="O57" t="s">
        <v>471</v>
      </c>
      <c r="P57" t="s">
        <v>472</v>
      </c>
      <c r="Q57" t="s">
        <v>472</v>
      </c>
      <c r="R57" t="s">
        <v>472</v>
      </c>
      <c r="S57">
        <v>1</v>
      </c>
      <c r="T57">
        <v>1</v>
      </c>
      <c r="U57">
        <v>0</v>
      </c>
      <c r="V57">
        <f t="shared" si="2"/>
        <v>0.5</v>
      </c>
      <c r="W57">
        <f t="shared" si="3"/>
        <v>1</v>
      </c>
      <c r="X57">
        <f t="shared" si="4"/>
        <v>0.66666666666666663</v>
      </c>
      <c r="Y57">
        <f t="shared" si="5"/>
        <v>0.66666666666666663</v>
      </c>
    </row>
    <row r="58" spans="1:25" x14ac:dyDescent="0.3">
      <c r="A58">
        <v>4359184</v>
      </c>
      <c r="B58">
        <v>25644122</v>
      </c>
      <c r="C58" t="s">
        <v>473</v>
      </c>
      <c r="D58" t="s">
        <v>474</v>
      </c>
      <c r="E58" t="s">
        <v>475</v>
      </c>
      <c r="F58" s="4" t="s">
        <v>20</v>
      </c>
      <c r="G58" s="4" t="s">
        <v>20</v>
      </c>
      <c r="H58" s="4" t="s">
        <v>20</v>
      </c>
      <c r="I58" s="4">
        <f t="shared" si="0"/>
        <v>3</v>
      </c>
      <c r="J58" s="4" t="str">
        <f t="shared" si="1"/>
        <v>YES</v>
      </c>
      <c r="K58" t="s">
        <v>21</v>
      </c>
      <c r="L58" t="s">
        <v>214</v>
      </c>
      <c r="M58" t="s">
        <v>476</v>
      </c>
      <c r="N58" t="s">
        <v>477</v>
      </c>
      <c r="O58" t="s">
        <v>477</v>
      </c>
      <c r="P58" t="s">
        <v>477</v>
      </c>
      <c r="Q58" t="s">
        <v>478</v>
      </c>
      <c r="R58" t="s">
        <v>477</v>
      </c>
      <c r="S58">
        <v>3</v>
      </c>
      <c r="T58">
        <v>0</v>
      </c>
      <c r="U58">
        <v>0</v>
      </c>
      <c r="V58">
        <f t="shared" si="2"/>
        <v>1</v>
      </c>
      <c r="W58">
        <f t="shared" si="3"/>
        <v>1</v>
      </c>
      <c r="X58">
        <f t="shared" si="4"/>
        <v>1</v>
      </c>
      <c r="Y58">
        <f t="shared" si="5"/>
        <v>1</v>
      </c>
    </row>
    <row r="59" spans="1:25" x14ac:dyDescent="0.3">
      <c r="A59">
        <v>444181</v>
      </c>
      <c r="B59">
        <v>4680803</v>
      </c>
      <c r="C59" t="s">
        <v>479</v>
      </c>
      <c r="D59" t="s">
        <v>480</v>
      </c>
      <c r="E59" t="s">
        <v>481</v>
      </c>
      <c r="F59" s="4" t="s">
        <v>20</v>
      </c>
      <c r="G59" s="4" t="s">
        <v>20</v>
      </c>
      <c r="H59" s="4" t="s">
        <v>20</v>
      </c>
      <c r="I59" s="4">
        <f t="shared" si="0"/>
        <v>3</v>
      </c>
      <c r="J59" s="4" t="str">
        <f t="shared" si="1"/>
        <v>YES</v>
      </c>
      <c r="K59" t="s">
        <v>21</v>
      </c>
      <c r="L59" t="s">
        <v>482</v>
      </c>
      <c r="M59" t="s">
        <v>483</v>
      </c>
      <c r="N59" t="s">
        <v>484</v>
      </c>
      <c r="O59" t="s">
        <v>485</v>
      </c>
      <c r="P59" t="s">
        <v>485</v>
      </c>
      <c r="Q59" t="s">
        <v>486</v>
      </c>
      <c r="R59" t="s">
        <v>928</v>
      </c>
      <c r="S59">
        <v>5</v>
      </c>
      <c r="T59">
        <v>0</v>
      </c>
      <c r="U59">
        <v>0</v>
      </c>
      <c r="V59">
        <f t="shared" si="2"/>
        <v>1</v>
      </c>
      <c r="W59">
        <f t="shared" si="3"/>
        <v>1</v>
      </c>
      <c r="X59">
        <f t="shared" si="4"/>
        <v>1</v>
      </c>
      <c r="Y59">
        <f t="shared" si="5"/>
        <v>1</v>
      </c>
    </row>
    <row r="60" spans="1:25" x14ac:dyDescent="0.3">
      <c r="A60">
        <v>444489</v>
      </c>
      <c r="B60">
        <v>4597739</v>
      </c>
      <c r="C60" t="s">
        <v>487</v>
      </c>
      <c r="D60" t="s">
        <v>488</v>
      </c>
      <c r="E60" t="s">
        <v>489</v>
      </c>
      <c r="F60" s="4" t="s">
        <v>20</v>
      </c>
      <c r="G60" s="4" t="s">
        <v>20</v>
      </c>
      <c r="H60" s="4" t="s">
        <v>20</v>
      </c>
      <c r="I60" s="4">
        <f t="shared" si="0"/>
        <v>3</v>
      </c>
      <c r="J60" s="4" t="str">
        <f t="shared" si="1"/>
        <v>YES</v>
      </c>
      <c r="K60" t="s">
        <v>21</v>
      </c>
      <c r="L60" t="s">
        <v>490</v>
      </c>
      <c r="M60" t="s">
        <v>491</v>
      </c>
      <c r="N60" t="s">
        <v>492</v>
      </c>
      <c r="O60" t="s">
        <v>493</v>
      </c>
      <c r="P60" t="s">
        <v>494</v>
      </c>
      <c r="Q60" t="s">
        <v>495</v>
      </c>
      <c r="R60" t="s">
        <v>495</v>
      </c>
      <c r="S60">
        <v>2</v>
      </c>
      <c r="T60">
        <v>0</v>
      </c>
      <c r="U60">
        <v>1</v>
      </c>
      <c r="V60">
        <f t="shared" si="2"/>
        <v>1</v>
      </c>
      <c r="W60">
        <f t="shared" si="3"/>
        <v>0.66666666666666663</v>
      </c>
      <c r="X60">
        <f t="shared" si="4"/>
        <v>0.8</v>
      </c>
      <c r="Y60">
        <f t="shared" si="5"/>
        <v>0.8</v>
      </c>
    </row>
    <row r="61" spans="1:25" x14ac:dyDescent="0.3">
      <c r="A61">
        <v>4501059</v>
      </c>
      <c r="B61">
        <v>26168713</v>
      </c>
      <c r="C61" t="s">
        <v>496</v>
      </c>
      <c r="D61" t="s">
        <v>497</v>
      </c>
      <c r="E61" t="s">
        <v>498</v>
      </c>
      <c r="F61" s="4" t="s">
        <v>58</v>
      </c>
      <c r="G61" s="4" t="s">
        <v>58</v>
      </c>
      <c r="H61" s="4" t="s">
        <v>20</v>
      </c>
      <c r="I61" s="4">
        <f t="shared" si="0"/>
        <v>1</v>
      </c>
      <c r="J61" s="4" t="str">
        <f t="shared" si="1"/>
        <v>NO</v>
      </c>
      <c r="K61" t="s">
        <v>89</v>
      </c>
      <c r="L61" t="s">
        <v>499</v>
      </c>
      <c r="M61" t="s">
        <v>500</v>
      </c>
      <c r="N61" t="s">
        <v>501</v>
      </c>
      <c r="O61" t="s">
        <v>501</v>
      </c>
      <c r="P61" t="s">
        <v>501</v>
      </c>
      <c r="Q61" t="s">
        <v>501</v>
      </c>
      <c r="R61" t="s">
        <v>501</v>
      </c>
      <c r="S61">
        <v>3</v>
      </c>
      <c r="T61">
        <v>0</v>
      </c>
      <c r="U61">
        <v>0</v>
      </c>
      <c r="V61">
        <f t="shared" si="2"/>
        <v>1</v>
      </c>
      <c r="W61">
        <f t="shared" si="3"/>
        <v>1</v>
      </c>
      <c r="X61">
        <f t="shared" si="4"/>
        <v>1</v>
      </c>
      <c r="Y61" t="str">
        <f t="shared" si="5"/>
        <v/>
      </c>
    </row>
    <row r="62" spans="1:25" x14ac:dyDescent="0.3">
      <c r="A62">
        <v>4505295</v>
      </c>
      <c r="B62">
        <v>26033735</v>
      </c>
      <c r="C62" t="s">
        <v>502</v>
      </c>
      <c r="D62" t="s">
        <v>503</v>
      </c>
      <c r="E62" t="s">
        <v>504</v>
      </c>
      <c r="F62" s="4" t="s">
        <v>20</v>
      </c>
      <c r="G62" s="4" t="s">
        <v>20</v>
      </c>
      <c r="H62" s="4" t="s">
        <v>20</v>
      </c>
      <c r="I62" s="4">
        <f t="shared" si="0"/>
        <v>3</v>
      </c>
      <c r="J62" s="4" t="str">
        <f t="shared" si="1"/>
        <v>YES</v>
      </c>
      <c r="K62" t="s">
        <v>21</v>
      </c>
      <c r="L62" t="s">
        <v>505</v>
      </c>
      <c r="M62" t="s">
        <v>506</v>
      </c>
      <c r="N62" t="s">
        <v>507</v>
      </c>
      <c r="O62" t="s">
        <v>508</v>
      </c>
      <c r="P62" t="s">
        <v>508</v>
      </c>
      <c r="Q62" t="s">
        <v>509</v>
      </c>
      <c r="R62" t="s">
        <v>510</v>
      </c>
      <c r="S62">
        <v>8</v>
      </c>
      <c r="T62">
        <v>4</v>
      </c>
      <c r="U62">
        <v>0</v>
      </c>
      <c r="V62">
        <f t="shared" si="2"/>
        <v>0.66666666666666663</v>
      </c>
      <c r="W62">
        <f t="shared" si="3"/>
        <v>1</v>
      </c>
      <c r="X62">
        <f t="shared" si="4"/>
        <v>0.8</v>
      </c>
      <c r="Y62">
        <f t="shared" si="5"/>
        <v>0.8</v>
      </c>
    </row>
    <row r="63" spans="1:25" x14ac:dyDescent="0.3">
      <c r="A63">
        <v>4526357</v>
      </c>
      <c r="B63">
        <v>26190576</v>
      </c>
      <c r="C63" t="s">
        <v>511</v>
      </c>
      <c r="D63" t="s">
        <v>512</v>
      </c>
      <c r="E63" t="s">
        <v>513</v>
      </c>
      <c r="F63" s="4" t="s">
        <v>58</v>
      </c>
      <c r="G63" s="4" t="s">
        <v>20</v>
      </c>
      <c r="H63" s="4" t="s">
        <v>20</v>
      </c>
      <c r="I63" s="4">
        <f t="shared" si="0"/>
        <v>2</v>
      </c>
      <c r="J63" s="4" t="str">
        <f t="shared" si="1"/>
        <v>YES</v>
      </c>
      <c r="K63" t="s">
        <v>21</v>
      </c>
      <c r="L63" t="s">
        <v>514</v>
      </c>
      <c r="M63" t="s">
        <v>515</v>
      </c>
      <c r="N63" t="s">
        <v>516</v>
      </c>
      <c r="O63" t="s">
        <v>517</v>
      </c>
      <c r="P63" t="s">
        <v>518</v>
      </c>
      <c r="Q63" t="s">
        <v>519</v>
      </c>
      <c r="R63" t="s">
        <v>520</v>
      </c>
      <c r="S63">
        <v>4</v>
      </c>
      <c r="T63">
        <v>2</v>
      </c>
      <c r="U63">
        <v>0</v>
      </c>
      <c r="V63">
        <f t="shared" si="2"/>
        <v>0.66666666666666663</v>
      </c>
      <c r="W63">
        <f t="shared" si="3"/>
        <v>1</v>
      </c>
      <c r="X63">
        <f t="shared" si="4"/>
        <v>0.8</v>
      </c>
      <c r="Y63">
        <f t="shared" si="5"/>
        <v>0.8</v>
      </c>
    </row>
    <row r="64" spans="1:25" x14ac:dyDescent="0.3">
      <c r="A64">
        <v>4607640</v>
      </c>
      <c r="B64">
        <v>26144346</v>
      </c>
      <c r="C64" t="s">
        <v>521</v>
      </c>
      <c r="D64" t="s">
        <v>522</v>
      </c>
      <c r="E64" t="s">
        <v>523</v>
      </c>
      <c r="F64" s="4" t="s">
        <v>20</v>
      </c>
      <c r="G64" s="4" t="s">
        <v>20</v>
      </c>
      <c r="H64" s="4" t="s">
        <v>20</v>
      </c>
      <c r="I64" s="4">
        <f t="shared" si="0"/>
        <v>3</v>
      </c>
      <c r="J64" s="4" t="str">
        <f t="shared" si="1"/>
        <v>YES</v>
      </c>
      <c r="K64" t="s">
        <v>21</v>
      </c>
      <c r="L64" t="s">
        <v>524</v>
      </c>
      <c r="M64" t="s">
        <v>525</v>
      </c>
      <c r="N64" t="s">
        <v>526</v>
      </c>
      <c r="O64" t="s">
        <v>527</v>
      </c>
      <c r="P64" t="s">
        <v>527</v>
      </c>
      <c r="Q64" t="s">
        <v>528</v>
      </c>
      <c r="R64" t="s">
        <v>527</v>
      </c>
      <c r="S64">
        <v>2</v>
      </c>
      <c r="T64">
        <v>0</v>
      </c>
      <c r="U64">
        <v>0</v>
      </c>
      <c r="V64">
        <f t="shared" si="2"/>
        <v>1</v>
      </c>
      <c r="W64">
        <f t="shared" si="3"/>
        <v>1</v>
      </c>
      <c r="X64">
        <f t="shared" si="4"/>
        <v>1</v>
      </c>
      <c r="Y64">
        <f t="shared" si="5"/>
        <v>1</v>
      </c>
    </row>
    <row r="65" spans="1:25" x14ac:dyDescent="0.3">
      <c r="A65">
        <v>4641453</v>
      </c>
      <c r="B65">
        <v>25995221</v>
      </c>
      <c r="C65" t="s">
        <v>529</v>
      </c>
      <c r="D65" t="s">
        <v>530</v>
      </c>
      <c r="E65" t="s">
        <v>531</v>
      </c>
      <c r="F65" s="4" t="s">
        <v>20</v>
      </c>
      <c r="G65" s="4" t="s">
        <v>20</v>
      </c>
      <c r="H65" s="4" t="s">
        <v>20</v>
      </c>
      <c r="I65" s="4">
        <f t="shared" si="0"/>
        <v>3</v>
      </c>
      <c r="J65" s="4" t="str">
        <f t="shared" si="1"/>
        <v>YES</v>
      </c>
      <c r="K65" t="s">
        <v>21</v>
      </c>
      <c r="L65" t="s">
        <v>532</v>
      </c>
      <c r="M65" t="s">
        <v>533</v>
      </c>
      <c r="N65" t="s">
        <v>534</v>
      </c>
      <c r="O65" t="s">
        <v>535</v>
      </c>
      <c r="P65" t="s">
        <v>535</v>
      </c>
      <c r="Q65" t="s">
        <v>536</v>
      </c>
      <c r="R65" t="s">
        <v>537</v>
      </c>
      <c r="S65">
        <v>7</v>
      </c>
      <c r="T65">
        <v>0</v>
      </c>
      <c r="U65">
        <v>0</v>
      </c>
      <c r="V65">
        <f t="shared" si="2"/>
        <v>1</v>
      </c>
      <c r="W65">
        <f t="shared" si="3"/>
        <v>1</v>
      </c>
      <c r="X65">
        <f t="shared" si="4"/>
        <v>1</v>
      </c>
      <c r="Y65">
        <f t="shared" si="5"/>
        <v>1</v>
      </c>
    </row>
    <row r="66" spans="1:25" x14ac:dyDescent="0.3">
      <c r="A66">
        <v>4666481</v>
      </c>
      <c r="B66">
        <v>26625295</v>
      </c>
      <c r="C66" t="s">
        <v>538</v>
      </c>
      <c r="D66" t="s">
        <v>539</v>
      </c>
      <c r="E66" t="s">
        <v>540</v>
      </c>
      <c r="F66" s="4" t="s">
        <v>20</v>
      </c>
      <c r="G66" s="4" t="s">
        <v>20</v>
      </c>
      <c r="H66" s="4" t="s">
        <v>58</v>
      </c>
      <c r="I66" s="4">
        <f t="shared" si="0"/>
        <v>2</v>
      </c>
      <c r="J66" s="4" t="str">
        <f t="shared" si="1"/>
        <v>YES</v>
      </c>
      <c r="K66" t="s">
        <v>21</v>
      </c>
      <c r="L66" t="s">
        <v>541</v>
      </c>
      <c r="M66" t="s">
        <v>542</v>
      </c>
      <c r="N66" t="s">
        <v>543</v>
      </c>
      <c r="O66" t="s">
        <v>544</v>
      </c>
      <c r="P66" t="s">
        <v>545</v>
      </c>
      <c r="Q66" t="s">
        <v>546</v>
      </c>
      <c r="R66" t="s">
        <v>547</v>
      </c>
      <c r="S66">
        <v>6</v>
      </c>
      <c r="T66">
        <v>2</v>
      </c>
      <c r="U66">
        <v>0</v>
      </c>
      <c r="V66">
        <f t="shared" ref="V66:V111" si="6">S66/(S66+T66)</f>
        <v>0.75</v>
      </c>
      <c r="W66">
        <f t="shared" ref="W66:W111" si="7">S66/(S66+U66)</f>
        <v>1</v>
      </c>
      <c r="X66">
        <f t="shared" ref="X66:X111" si="8">2*V66*W66/(V66+W66)</f>
        <v>0.8571428571428571</v>
      </c>
      <c r="Y66">
        <f t="shared" si="5"/>
        <v>0.8571428571428571</v>
      </c>
    </row>
    <row r="67" spans="1:25" x14ac:dyDescent="0.3">
      <c r="A67">
        <v>4675762</v>
      </c>
      <c r="B67">
        <v>26391612</v>
      </c>
      <c r="C67" t="s">
        <v>548</v>
      </c>
      <c r="D67" t="s">
        <v>549</v>
      </c>
      <c r="E67" t="s">
        <v>550</v>
      </c>
      <c r="F67" s="4" t="s">
        <v>20</v>
      </c>
      <c r="G67" s="4" t="s">
        <v>20</v>
      </c>
      <c r="H67" s="4" t="s">
        <v>20</v>
      </c>
      <c r="I67" s="4">
        <f t="shared" ref="I67:I111" si="9">IF(F67="YES",1,0)+IF(G67="YES",1,0)+IF(H67="YES",1,0)</f>
        <v>3</v>
      </c>
      <c r="J67" s="4" t="str">
        <f t="shared" ref="J67:J111" si="10">IF(I67&gt;=2,"YES","NO")</f>
        <v>YES</v>
      </c>
      <c r="K67" t="s">
        <v>21</v>
      </c>
      <c r="L67" t="s">
        <v>214</v>
      </c>
      <c r="M67" t="s">
        <v>551</v>
      </c>
      <c r="N67" t="s">
        <v>552</v>
      </c>
      <c r="O67" t="s">
        <v>553</v>
      </c>
      <c r="P67" t="s">
        <v>553</v>
      </c>
      <c r="Q67" t="s">
        <v>553</v>
      </c>
      <c r="R67" t="s">
        <v>553</v>
      </c>
      <c r="S67">
        <v>3</v>
      </c>
      <c r="T67">
        <v>0</v>
      </c>
      <c r="U67">
        <v>0</v>
      </c>
      <c r="V67">
        <f t="shared" si="6"/>
        <v>1</v>
      </c>
      <c r="W67">
        <f t="shared" si="7"/>
        <v>1</v>
      </c>
      <c r="X67">
        <f t="shared" si="8"/>
        <v>1</v>
      </c>
      <c r="Y67">
        <f t="shared" ref="Y67:Y111" si="11">IF(K67="VP",X67,"")</f>
        <v>1</v>
      </c>
    </row>
    <row r="68" spans="1:25" x14ac:dyDescent="0.3">
      <c r="A68">
        <v>473737</v>
      </c>
      <c r="B68">
        <v>5697054</v>
      </c>
      <c r="C68" t="s">
        <v>554</v>
      </c>
      <c r="D68" t="s">
        <v>555</v>
      </c>
      <c r="E68" t="s">
        <v>556</v>
      </c>
      <c r="F68" s="4" t="s">
        <v>20</v>
      </c>
      <c r="G68" s="4" t="s">
        <v>20</v>
      </c>
      <c r="H68" s="4" t="s">
        <v>20</v>
      </c>
      <c r="I68" s="4">
        <f t="shared" si="9"/>
        <v>3</v>
      </c>
      <c r="J68" s="4" t="str">
        <f t="shared" si="10"/>
        <v>YES</v>
      </c>
      <c r="K68" t="s">
        <v>21</v>
      </c>
      <c r="L68" t="s">
        <v>557</v>
      </c>
      <c r="M68" t="s">
        <v>558</v>
      </c>
      <c r="N68" t="s">
        <v>559</v>
      </c>
      <c r="O68" t="s">
        <v>560</v>
      </c>
      <c r="P68" t="s">
        <v>559</v>
      </c>
      <c r="Q68" t="s">
        <v>559</v>
      </c>
      <c r="R68" t="s">
        <v>559</v>
      </c>
      <c r="S68">
        <v>3</v>
      </c>
      <c r="T68">
        <v>0</v>
      </c>
      <c r="U68">
        <v>0</v>
      </c>
      <c r="V68">
        <f t="shared" si="6"/>
        <v>1</v>
      </c>
      <c r="W68">
        <f t="shared" si="7"/>
        <v>1</v>
      </c>
      <c r="X68">
        <f t="shared" si="8"/>
        <v>1</v>
      </c>
      <c r="Y68">
        <f t="shared" si="11"/>
        <v>1</v>
      </c>
    </row>
    <row r="69" spans="1:25" x14ac:dyDescent="0.3">
      <c r="A69">
        <v>4790266</v>
      </c>
      <c r="B69">
        <v>27029317</v>
      </c>
      <c r="C69" t="s">
        <v>561</v>
      </c>
      <c r="D69" t="s">
        <v>562</v>
      </c>
      <c r="E69" t="s">
        <v>563</v>
      </c>
      <c r="F69" s="4" t="s">
        <v>20</v>
      </c>
      <c r="G69" s="4" t="s">
        <v>58</v>
      </c>
      <c r="H69" s="4" t="s">
        <v>20</v>
      </c>
      <c r="I69" s="4">
        <f t="shared" si="9"/>
        <v>2</v>
      </c>
      <c r="J69" s="4" t="str">
        <f t="shared" si="10"/>
        <v>YES</v>
      </c>
      <c r="K69" t="s">
        <v>21</v>
      </c>
      <c r="L69" t="s">
        <v>564</v>
      </c>
      <c r="M69" t="s">
        <v>565</v>
      </c>
      <c r="N69" t="s">
        <v>566</v>
      </c>
      <c r="O69" t="s">
        <v>567</v>
      </c>
      <c r="P69" t="s">
        <v>568</v>
      </c>
      <c r="Q69" t="s">
        <v>569</v>
      </c>
      <c r="R69" t="s">
        <v>570</v>
      </c>
      <c r="S69">
        <v>8</v>
      </c>
      <c r="T69">
        <v>1</v>
      </c>
      <c r="U69">
        <v>1</v>
      </c>
      <c r="V69">
        <f t="shared" si="6"/>
        <v>0.88888888888888884</v>
      </c>
      <c r="W69">
        <f t="shared" si="7"/>
        <v>0.88888888888888884</v>
      </c>
      <c r="X69">
        <f t="shared" si="8"/>
        <v>0.88888888888888884</v>
      </c>
      <c r="Y69">
        <f t="shared" si="11"/>
        <v>0.88888888888888884</v>
      </c>
    </row>
    <row r="70" spans="1:25" x14ac:dyDescent="0.3">
      <c r="A70">
        <v>4836408</v>
      </c>
      <c r="B70">
        <v>26921428</v>
      </c>
      <c r="C70" t="s">
        <v>571</v>
      </c>
      <c r="D70" t="s">
        <v>572</v>
      </c>
      <c r="E70" t="s">
        <v>573</v>
      </c>
      <c r="F70" s="4" t="s">
        <v>20</v>
      </c>
      <c r="G70" s="4" t="s">
        <v>20</v>
      </c>
      <c r="H70" s="4" t="s">
        <v>20</v>
      </c>
      <c r="I70" s="4">
        <f t="shared" si="9"/>
        <v>3</v>
      </c>
      <c r="J70" s="4" t="str">
        <f t="shared" si="10"/>
        <v>YES</v>
      </c>
      <c r="K70" t="s">
        <v>21</v>
      </c>
      <c r="L70" t="s">
        <v>574</v>
      </c>
      <c r="M70" t="s">
        <v>575</v>
      </c>
      <c r="N70" t="s">
        <v>576</v>
      </c>
      <c r="O70" t="s">
        <v>577</v>
      </c>
      <c r="P70" t="s">
        <v>578</v>
      </c>
      <c r="Q70" t="s">
        <v>579</v>
      </c>
      <c r="R70" t="s">
        <v>580</v>
      </c>
      <c r="S70">
        <v>10</v>
      </c>
      <c r="T70">
        <v>5</v>
      </c>
      <c r="U70">
        <v>2</v>
      </c>
      <c r="V70">
        <f t="shared" si="6"/>
        <v>0.66666666666666663</v>
      </c>
      <c r="W70">
        <f t="shared" si="7"/>
        <v>0.83333333333333337</v>
      </c>
      <c r="X70">
        <f t="shared" si="8"/>
        <v>0.74074074074074081</v>
      </c>
      <c r="Y70">
        <f t="shared" si="11"/>
        <v>0.74074074074074081</v>
      </c>
    </row>
    <row r="71" spans="1:25" x14ac:dyDescent="0.3">
      <c r="A71">
        <v>4867097</v>
      </c>
      <c r="B71">
        <v>26907184</v>
      </c>
      <c r="C71" t="s">
        <v>581</v>
      </c>
      <c r="D71" t="s">
        <v>582</v>
      </c>
      <c r="E71" t="s">
        <v>583</v>
      </c>
      <c r="F71" s="4" t="s">
        <v>20</v>
      </c>
      <c r="G71" s="4" t="s">
        <v>20</v>
      </c>
      <c r="H71" s="4" t="s">
        <v>20</v>
      </c>
      <c r="I71" s="4">
        <f t="shared" si="9"/>
        <v>3</v>
      </c>
      <c r="J71" s="4" t="str">
        <f t="shared" si="10"/>
        <v>YES</v>
      </c>
      <c r="K71" t="s">
        <v>21</v>
      </c>
      <c r="L71" t="s">
        <v>584</v>
      </c>
      <c r="M71" t="s">
        <v>585</v>
      </c>
      <c r="N71" t="s">
        <v>586</v>
      </c>
      <c r="O71" t="s">
        <v>587</v>
      </c>
      <c r="P71" t="s">
        <v>587</v>
      </c>
      <c r="Q71" t="s">
        <v>588</v>
      </c>
      <c r="R71" t="s">
        <v>587</v>
      </c>
      <c r="S71">
        <v>2</v>
      </c>
      <c r="T71">
        <v>1</v>
      </c>
      <c r="U71">
        <v>0</v>
      </c>
      <c r="V71">
        <f t="shared" si="6"/>
        <v>0.66666666666666663</v>
      </c>
      <c r="W71">
        <f t="shared" si="7"/>
        <v>1</v>
      </c>
      <c r="X71">
        <f t="shared" si="8"/>
        <v>0.8</v>
      </c>
      <c r="Y71">
        <f t="shared" si="11"/>
        <v>0.8</v>
      </c>
    </row>
    <row r="72" spans="1:25" x14ac:dyDescent="0.3">
      <c r="A72">
        <v>4878067</v>
      </c>
      <c r="B72">
        <v>27215369</v>
      </c>
      <c r="C72" t="s">
        <v>589</v>
      </c>
      <c r="D72" t="s">
        <v>590</v>
      </c>
      <c r="E72" t="s">
        <v>591</v>
      </c>
      <c r="F72" s="4" t="s">
        <v>20</v>
      </c>
      <c r="G72" s="4" t="s">
        <v>20</v>
      </c>
      <c r="H72" s="4" t="s">
        <v>20</v>
      </c>
      <c r="I72" s="4">
        <f t="shared" si="9"/>
        <v>3</v>
      </c>
      <c r="J72" s="4" t="str">
        <f t="shared" si="10"/>
        <v>YES</v>
      </c>
      <c r="K72" t="s">
        <v>21</v>
      </c>
      <c r="L72" t="s">
        <v>592</v>
      </c>
      <c r="M72" t="s">
        <v>593</v>
      </c>
      <c r="N72" t="s">
        <v>594</v>
      </c>
      <c r="O72" t="s">
        <v>595</v>
      </c>
      <c r="P72" t="s">
        <v>596</v>
      </c>
      <c r="Q72" t="s">
        <v>595</v>
      </c>
      <c r="R72" t="s">
        <v>597</v>
      </c>
      <c r="S72">
        <v>12</v>
      </c>
      <c r="T72">
        <v>0</v>
      </c>
      <c r="U72">
        <v>0</v>
      </c>
      <c r="V72">
        <f t="shared" si="6"/>
        <v>1</v>
      </c>
      <c r="W72">
        <f t="shared" si="7"/>
        <v>1</v>
      </c>
      <c r="X72">
        <f t="shared" si="8"/>
        <v>1</v>
      </c>
      <c r="Y72">
        <f t="shared" si="11"/>
        <v>1</v>
      </c>
    </row>
    <row r="73" spans="1:25" x14ac:dyDescent="0.3">
      <c r="A73">
        <v>4902027</v>
      </c>
      <c r="B73">
        <v>27340469</v>
      </c>
      <c r="C73" t="s">
        <v>598</v>
      </c>
      <c r="D73" t="s">
        <v>599</v>
      </c>
      <c r="E73" t="s">
        <v>600</v>
      </c>
      <c r="F73" s="4" t="s">
        <v>20</v>
      </c>
      <c r="G73" s="4" t="s">
        <v>20</v>
      </c>
      <c r="H73" s="4" t="s">
        <v>20</v>
      </c>
      <c r="I73" s="4">
        <f t="shared" si="9"/>
        <v>3</v>
      </c>
      <c r="J73" s="4" t="str">
        <f t="shared" si="10"/>
        <v>YES</v>
      </c>
      <c r="K73" t="s">
        <v>21</v>
      </c>
      <c r="L73" t="s">
        <v>601</v>
      </c>
      <c r="M73" t="s">
        <v>602</v>
      </c>
      <c r="N73" t="s">
        <v>603</v>
      </c>
      <c r="O73" t="s">
        <v>604</v>
      </c>
      <c r="P73" t="s">
        <v>604</v>
      </c>
      <c r="Q73" t="s">
        <v>604</v>
      </c>
      <c r="R73" t="s">
        <v>604</v>
      </c>
      <c r="S73">
        <v>2</v>
      </c>
      <c r="T73">
        <v>1</v>
      </c>
      <c r="U73">
        <v>0</v>
      </c>
      <c r="V73">
        <f t="shared" si="6"/>
        <v>0.66666666666666663</v>
      </c>
      <c r="W73">
        <f t="shared" si="7"/>
        <v>1</v>
      </c>
      <c r="X73">
        <f t="shared" si="8"/>
        <v>0.8</v>
      </c>
      <c r="Y73">
        <f t="shared" si="11"/>
        <v>0.8</v>
      </c>
    </row>
    <row r="74" spans="1:25" x14ac:dyDescent="0.3">
      <c r="A74">
        <v>4980828</v>
      </c>
      <c r="B74">
        <v>27208767</v>
      </c>
      <c r="C74" t="s">
        <v>605</v>
      </c>
      <c r="D74" t="s">
        <v>606</v>
      </c>
      <c r="E74" t="s">
        <v>607</v>
      </c>
      <c r="F74" s="4" t="s">
        <v>58</v>
      </c>
      <c r="G74" s="4" t="s">
        <v>20</v>
      </c>
      <c r="H74" s="4" t="s">
        <v>20</v>
      </c>
      <c r="I74" s="4">
        <f t="shared" si="9"/>
        <v>2</v>
      </c>
      <c r="J74" s="4" t="str">
        <f t="shared" si="10"/>
        <v>YES</v>
      </c>
      <c r="K74" t="s">
        <v>21</v>
      </c>
      <c r="L74" t="s">
        <v>608</v>
      </c>
      <c r="M74" t="s">
        <v>609</v>
      </c>
      <c r="N74" t="s">
        <v>610</v>
      </c>
      <c r="O74" t="s">
        <v>611</v>
      </c>
      <c r="P74" t="s">
        <v>611</v>
      </c>
      <c r="Q74" t="s">
        <v>612</v>
      </c>
      <c r="R74" t="s">
        <v>613</v>
      </c>
      <c r="S74">
        <v>5</v>
      </c>
      <c r="T74">
        <v>0</v>
      </c>
      <c r="U74">
        <v>1</v>
      </c>
      <c r="V74">
        <f t="shared" si="6"/>
        <v>1</v>
      </c>
      <c r="W74">
        <f t="shared" si="7"/>
        <v>0.83333333333333337</v>
      </c>
      <c r="X74">
        <f t="shared" si="8"/>
        <v>0.90909090909090906</v>
      </c>
      <c r="Y74">
        <f t="shared" si="11"/>
        <v>0.90909090909090906</v>
      </c>
    </row>
    <row r="75" spans="1:25" x14ac:dyDescent="0.3">
      <c r="A75">
        <v>5042094</v>
      </c>
      <c r="B75">
        <v>26289137</v>
      </c>
      <c r="C75" t="s">
        <v>614</v>
      </c>
      <c r="D75" t="s">
        <v>615</v>
      </c>
      <c r="E75" t="s">
        <v>616</v>
      </c>
      <c r="F75" s="4" t="s">
        <v>58</v>
      </c>
      <c r="G75" s="4" t="s">
        <v>20</v>
      </c>
      <c r="H75" s="4" t="s">
        <v>20</v>
      </c>
      <c r="I75" s="4">
        <f t="shared" si="9"/>
        <v>2</v>
      </c>
      <c r="J75" s="4" t="str">
        <f t="shared" si="10"/>
        <v>YES</v>
      </c>
      <c r="K75" t="s">
        <v>21</v>
      </c>
      <c r="L75" t="s">
        <v>214</v>
      </c>
      <c r="M75" t="s">
        <v>617</v>
      </c>
      <c r="N75" t="s">
        <v>618</v>
      </c>
      <c r="O75" t="s">
        <v>619</v>
      </c>
      <c r="P75" t="s">
        <v>619</v>
      </c>
      <c r="Q75" t="s">
        <v>619</v>
      </c>
      <c r="R75" t="s">
        <v>619</v>
      </c>
      <c r="S75">
        <v>2</v>
      </c>
      <c r="T75">
        <v>0</v>
      </c>
      <c r="U75">
        <v>0</v>
      </c>
      <c r="V75">
        <f t="shared" si="6"/>
        <v>1</v>
      </c>
      <c r="W75">
        <f t="shared" si="7"/>
        <v>1</v>
      </c>
      <c r="X75">
        <f t="shared" si="8"/>
        <v>1</v>
      </c>
      <c r="Y75">
        <f t="shared" si="11"/>
        <v>1</v>
      </c>
    </row>
    <row r="76" spans="1:25" x14ac:dyDescent="0.3">
      <c r="A76">
        <v>5403886</v>
      </c>
      <c r="B76">
        <v>28487682</v>
      </c>
      <c r="C76" t="s">
        <v>620</v>
      </c>
      <c r="D76" t="s">
        <v>621</v>
      </c>
      <c r="E76" t="s">
        <v>622</v>
      </c>
      <c r="F76" s="4" t="s">
        <v>20</v>
      </c>
      <c r="G76" s="4" t="s">
        <v>20</v>
      </c>
      <c r="H76" s="4" t="s">
        <v>20</v>
      </c>
      <c r="I76" s="4">
        <f t="shared" si="9"/>
        <v>3</v>
      </c>
      <c r="J76" s="4" t="str">
        <f t="shared" si="10"/>
        <v>YES</v>
      </c>
      <c r="K76" t="s">
        <v>21</v>
      </c>
      <c r="L76" t="s">
        <v>623</v>
      </c>
      <c r="M76" t="s">
        <v>624</v>
      </c>
      <c r="N76" t="s">
        <v>625</v>
      </c>
      <c r="O76" t="s">
        <v>626</v>
      </c>
      <c r="P76" t="s">
        <v>627</v>
      </c>
      <c r="Q76" t="s">
        <v>628</v>
      </c>
      <c r="R76" t="s">
        <v>626</v>
      </c>
      <c r="S76">
        <v>2</v>
      </c>
      <c r="T76">
        <v>0</v>
      </c>
      <c r="U76">
        <v>0</v>
      </c>
      <c r="V76">
        <f t="shared" si="6"/>
        <v>1</v>
      </c>
      <c r="W76">
        <f t="shared" si="7"/>
        <v>1</v>
      </c>
      <c r="X76">
        <f t="shared" si="8"/>
        <v>1</v>
      </c>
      <c r="Y76">
        <f t="shared" si="11"/>
        <v>1</v>
      </c>
    </row>
    <row r="77" spans="1:25" x14ac:dyDescent="0.3">
      <c r="A77">
        <v>547143</v>
      </c>
      <c r="B77">
        <v>4383870</v>
      </c>
      <c r="C77" t="s">
        <v>629</v>
      </c>
      <c r="D77" t="s">
        <v>630</v>
      </c>
      <c r="E77" t="s">
        <v>631</v>
      </c>
      <c r="F77" s="4" t="s">
        <v>20</v>
      </c>
      <c r="G77" s="4" t="s">
        <v>20</v>
      </c>
      <c r="H77" s="4" t="s">
        <v>58</v>
      </c>
      <c r="I77" s="4">
        <f t="shared" si="9"/>
        <v>2</v>
      </c>
      <c r="J77" s="4" t="str">
        <f t="shared" si="10"/>
        <v>YES</v>
      </c>
      <c r="K77" t="s">
        <v>21</v>
      </c>
      <c r="L77" t="s">
        <v>632</v>
      </c>
      <c r="M77" t="s">
        <v>633</v>
      </c>
      <c r="N77" t="s">
        <v>634</v>
      </c>
      <c r="O77" t="s">
        <v>635</v>
      </c>
      <c r="P77" t="s">
        <v>636</v>
      </c>
      <c r="Q77" t="s">
        <v>637</v>
      </c>
      <c r="R77" t="s">
        <v>638</v>
      </c>
      <c r="S77">
        <v>4</v>
      </c>
      <c r="T77">
        <v>0</v>
      </c>
      <c r="U77">
        <v>0</v>
      </c>
      <c r="V77">
        <f t="shared" si="6"/>
        <v>1</v>
      </c>
      <c r="W77">
        <f t="shared" si="7"/>
        <v>1</v>
      </c>
      <c r="X77">
        <f t="shared" si="8"/>
        <v>1</v>
      </c>
      <c r="Y77">
        <f t="shared" si="11"/>
        <v>1</v>
      </c>
    </row>
    <row r="78" spans="1:25" x14ac:dyDescent="0.3">
      <c r="A78">
        <v>5855675</v>
      </c>
      <c r="B78">
        <v>29401640</v>
      </c>
      <c r="C78" t="s">
        <v>639</v>
      </c>
      <c r="D78" t="s">
        <v>640</v>
      </c>
      <c r="E78" t="s">
        <v>641</v>
      </c>
      <c r="F78" s="4" t="s">
        <v>20</v>
      </c>
      <c r="G78" s="4" t="s">
        <v>20</v>
      </c>
      <c r="H78" s="4" t="s">
        <v>20</v>
      </c>
      <c r="I78" s="4">
        <f t="shared" si="9"/>
        <v>3</v>
      </c>
      <c r="J78" s="4" t="str">
        <f t="shared" si="10"/>
        <v>YES</v>
      </c>
      <c r="K78" t="s">
        <v>21</v>
      </c>
      <c r="L78" t="s">
        <v>642</v>
      </c>
      <c r="M78" t="s">
        <v>643</v>
      </c>
      <c r="N78" t="s">
        <v>644</v>
      </c>
      <c r="O78" t="s">
        <v>645</v>
      </c>
      <c r="P78" t="s">
        <v>646</v>
      </c>
      <c r="Q78" t="s">
        <v>647</v>
      </c>
      <c r="R78" t="s">
        <v>648</v>
      </c>
      <c r="S78">
        <v>6</v>
      </c>
      <c r="T78">
        <v>3</v>
      </c>
      <c r="U78">
        <v>1</v>
      </c>
      <c r="V78">
        <f t="shared" si="6"/>
        <v>0.66666666666666663</v>
      </c>
      <c r="W78">
        <f t="shared" si="7"/>
        <v>0.8571428571428571</v>
      </c>
      <c r="X78">
        <f t="shared" si="8"/>
        <v>0.75</v>
      </c>
      <c r="Y78">
        <f t="shared" si="11"/>
        <v>0.75</v>
      </c>
    </row>
    <row r="79" spans="1:25" x14ac:dyDescent="0.3">
      <c r="A79">
        <v>5913989</v>
      </c>
      <c r="B79">
        <v>29339384</v>
      </c>
      <c r="C79" t="s">
        <v>649</v>
      </c>
      <c r="D79" t="s">
        <v>650</v>
      </c>
      <c r="E79" t="s">
        <v>651</v>
      </c>
      <c r="F79" s="4" t="s">
        <v>20</v>
      </c>
      <c r="G79" s="4" t="s">
        <v>20</v>
      </c>
      <c r="H79" s="4" t="s">
        <v>20</v>
      </c>
      <c r="I79" s="4">
        <f t="shared" si="9"/>
        <v>3</v>
      </c>
      <c r="J79" s="4" t="str">
        <f t="shared" si="10"/>
        <v>YES</v>
      </c>
      <c r="K79" t="s">
        <v>21</v>
      </c>
      <c r="L79" t="s">
        <v>652</v>
      </c>
      <c r="M79" t="s">
        <v>653</v>
      </c>
      <c r="N79" t="s">
        <v>654</v>
      </c>
      <c r="O79" t="s">
        <v>655</v>
      </c>
      <c r="P79" t="s">
        <v>656</v>
      </c>
      <c r="Q79" t="s">
        <v>657</v>
      </c>
      <c r="R79" t="s">
        <v>656</v>
      </c>
      <c r="S79">
        <v>2</v>
      </c>
      <c r="T79">
        <v>1</v>
      </c>
      <c r="U79">
        <v>2</v>
      </c>
      <c r="V79">
        <f t="shared" si="6"/>
        <v>0.66666666666666663</v>
      </c>
      <c r="W79">
        <f t="shared" si="7"/>
        <v>0.5</v>
      </c>
      <c r="X79">
        <f t="shared" si="8"/>
        <v>0.57142857142857151</v>
      </c>
      <c r="Y79">
        <f t="shared" si="11"/>
        <v>0.57142857142857151</v>
      </c>
    </row>
    <row r="80" spans="1:25" x14ac:dyDescent="0.3">
      <c r="A80">
        <v>5980628</v>
      </c>
      <c r="B80">
        <v>29600576</v>
      </c>
      <c r="C80" t="s">
        <v>658</v>
      </c>
      <c r="D80" t="s">
        <v>659</v>
      </c>
      <c r="E80" t="s">
        <v>660</v>
      </c>
      <c r="F80" s="4" t="s">
        <v>20</v>
      </c>
      <c r="G80" s="4" t="s">
        <v>20</v>
      </c>
      <c r="H80" s="4" t="s">
        <v>20</v>
      </c>
      <c r="I80" s="4">
        <f t="shared" si="9"/>
        <v>3</v>
      </c>
      <c r="J80" s="4" t="str">
        <f t="shared" si="10"/>
        <v>YES</v>
      </c>
      <c r="K80" t="s">
        <v>21</v>
      </c>
      <c r="L80" t="s">
        <v>661</v>
      </c>
      <c r="M80" t="s">
        <v>662</v>
      </c>
      <c r="N80" t="s">
        <v>663</v>
      </c>
      <c r="O80" t="s">
        <v>664</v>
      </c>
      <c r="P80" t="s">
        <v>665</v>
      </c>
      <c r="Q80" t="s">
        <v>666</v>
      </c>
      <c r="R80" t="s">
        <v>664</v>
      </c>
      <c r="S80">
        <v>2</v>
      </c>
      <c r="T80">
        <v>1</v>
      </c>
      <c r="U80">
        <v>1</v>
      </c>
      <c r="V80">
        <f t="shared" si="6"/>
        <v>0.66666666666666663</v>
      </c>
      <c r="W80">
        <f t="shared" si="7"/>
        <v>0.66666666666666663</v>
      </c>
      <c r="X80">
        <f t="shared" si="8"/>
        <v>0.66666666666666663</v>
      </c>
      <c r="Y80">
        <f t="shared" si="11"/>
        <v>0.66666666666666663</v>
      </c>
    </row>
    <row r="81" spans="1:25" x14ac:dyDescent="0.3">
      <c r="A81">
        <v>6437001</v>
      </c>
      <c r="B81">
        <v>30869693</v>
      </c>
      <c r="C81" t="s">
        <v>667</v>
      </c>
      <c r="D81" t="s">
        <v>668</v>
      </c>
      <c r="E81" t="s">
        <v>669</v>
      </c>
      <c r="F81" s="4" t="s">
        <v>20</v>
      </c>
      <c r="G81" s="4" t="s">
        <v>20</v>
      </c>
      <c r="H81" s="4" t="s">
        <v>20</v>
      </c>
      <c r="I81" s="4">
        <f t="shared" si="9"/>
        <v>3</v>
      </c>
      <c r="J81" s="4" t="str">
        <f t="shared" si="10"/>
        <v>YES</v>
      </c>
      <c r="K81" t="s">
        <v>21</v>
      </c>
      <c r="L81" t="s">
        <v>670</v>
      </c>
      <c r="M81" t="s">
        <v>671</v>
      </c>
      <c r="N81" t="s">
        <v>672</v>
      </c>
      <c r="O81" t="s">
        <v>673</v>
      </c>
      <c r="P81" t="s">
        <v>674</v>
      </c>
      <c r="Q81" t="s">
        <v>675</v>
      </c>
      <c r="R81" t="s">
        <v>676</v>
      </c>
      <c r="S81">
        <v>8</v>
      </c>
      <c r="T81">
        <v>6</v>
      </c>
      <c r="U81">
        <v>0</v>
      </c>
      <c r="V81">
        <f t="shared" si="6"/>
        <v>0.5714285714285714</v>
      </c>
      <c r="W81">
        <f t="shared" si="7"/>
        <v>1</v>
      </c>
      <c r="X81">
        <f t="shared" si="8"/>
        <v>0.72727272727272729</v>
      </c>
      <c r="Y81">
        <f t="shared" si="11"/>
        <v>0.72727272727272729</v>
      </c>
    </row>
    <row r="82" spans="1:25" x14ac:dyDescent="0.3">
      <c r="A82">
        <v>6496078</v>
      </c>
      <c r="B82">
        <v>30858223</v>
      </c>
      <c r="C82" t="s">
        <v>677</v>
      </c>
      <c r="D82" t="s">
        <v>678</v>
      </c>
      <c r="E82" t="s">
        <v>679</v>
      </c>
      <c r="F82" s="4" t="s">
        <v>20</v>
      </c>
      <c r="G82" s="4" t="s">
        <v>20</v>
      </c>
      <c r="H82" s="4" t="s">
        <v>20</v>
      </c>
      <c r="I82" s="4">
        <f t="shared" si="9"/>
        <v>3</v>
      </c>
      <c r="J82" s="4" t="str">
        <f t="shared" si="10"/>
        <v>YES</v>
      </c>
      <c r="K82" t="s">
        <v>21</v>
      </c>
      <c r="L82" t="s">
        <v>680</v>
      </c>
      <c r="M82" t="s">
        <v>681</v>
      </c>
      <c r="N82" t="s">
        <v>682</v>
      </c>
      <c r="O82" t="s">
        <v>683</v>
      </c>
      <c r="P82" t="s">
        <v>684</v>
      </c>
      <c r="Q82" t="s">
        <v>685</v>
      </c>
      <c r="R82" t="s">
        <v>686</v>
      </c>
      <c r="S82">
        <v>5</v>
      </c>
      <c r="T82">
        <v>3</v>
      </c>
      <c r="U82">
        <v>2</v>
      </c>
      <c r="V82">
        <f t="shared" si="6"/>
        <v>0.625</v>
      </c>
      <c r="W82">
        <f t="shared" si="7"/>
        <v>0.7142857142857143</v>
      </c>
      <c r="X82">
        <f t="shared" si="8"/>
        <v>0.66666666666666663</v>
      </c>
      <c r="Y82">
        <f t="shared" si="11"/>
        <v>0.66666666666666663</v>
      </c>
    </row>
    <row r="83" spans="1:25" x14ac:dyDescent="0.3">
      <c r="A83">
        <v>6560181</v>
      </c>
      <c r="B83">
        <v>29396290</v>
      </c>
      <c r="C83" t="s">
        <v>687</v>
      </c>
      <c r="D83" t="s">
        <v>688</v>
      </c>
      <c r="E83" t="s">
        <v>689</v>
      </c>
      <c r="F83" s="4" t="s">
        <v>20</v>
      </c>
      <c r="G83" s="4" t="s">
        <v>20</v>
      </c>
      <c r="H83" s="4" t="s">
        <v>20</v>
      </c>
      <c r="I83" s="4">
        <f t="shared" si="9"/>
        <v>3</v>
      </c>
      <c r="J83" s="4" t="str">
        <f t="shared" si="10"/>
        <v>YES</v>
      </c>
      <c r="K83" t="s">
        <v>21</v>
      </c>
      <c r="L83" t="s">
        <v>690</v>
      </c>
      <c r="M83" t="s">
        <v>691</v>
      </c>
      <c r="N83" t="s">
        <v>692</v>
      </c>
      <c r="O83" t="s">
        <v>693</v>
      </c>
      <c r="P83" t="s">
        <v>694</v>
      </c>
      <c r="Q83" t="s">
        <v>693</v>
      </c>
      <c r="R83" t="s">
        <v>694</v>
      </c>
      <c r="S83">
        <v>2</v>
      </c>
      <c r="T83">
        <v>1</v>
      </c>
      <c r="U83">
        <v>1</v>
      </c>
      <c r="V83">
        <f t="shared" si="6"/>
        <v>0.66666666666666663</v>
      </c>
      <c r="W83">
        <f t="shared" si="7"/>
        <v>0.66666666666666663</v>
      </c>
      <c r="X83">
        <f t="shared" si="8"/>
        <v>0.66666666666666663</v>
      </c>
      <c r="Y83">
        <f t="shared" si="11"/>
        <v>0.66666666666666663</v>
      </c>
    </row>
    <row r="84" spans="1:25" x14ac:dyDescent="0.3">
      <c r="A84">
        <v>6560455</v>
      </c>
      <c r="B84">
        <v>31064143</v>
      </c>
      <c r="C84" t="s">
        <v>695</v>
      </c>
      <c r="D84" t="s">
        <v>696</v>
      </c>
      <c r="E84" t="s">
        <v>697</v>
      </c>
      <c r="F84" s="4" t="s">
        <v>20</v>
      </c>
      <c r="G84" s="4" t="s">
        <v>58</v>
      </c>
      <c r="H84" s="4" t="s">
        <v>20</v>
      </c>
      <c r="I84" s="4">
        <f t="shared" si="9"/>
        <v>2</v>
      </c>
      <c r="J84" s="4" t="str">
        <f t="shared" si="10"/>
        <v>YES</v>
      </c>
      <c r="K84" t="s">
        <v>21</v>
      </c>
      <c r="L84" t="s">
        <v>698</v>
      </c>
      <c r="M84" t="s">
        <v>699</v>
      </c>
      <c r="N84" t="s">
        <v>700</v>
      </c>
      <c r="O84" t="s">
        <v>701</v>
      </c>
      <c r="P84" t="s">
        <v>702</v>
      </c>
      <c r="Q84" t="s">
        <v>702</v>
      </c>
      <c r="R84" t="s">
        <v>703</v>
      </c>
      <c r="S84">
        <v>7</v>
      </c>
      <c r="T84">
        <v>0</v>
      </c>
      <c r="U84">
        <v>0</v>
      </c>
      <c r="V84">
        <f t="shared" si="6"/>
        <v>1</v>
      </c>
      <c r="W84">
        <f t="shared" si="7"/>
        <v>1</v>
      </c>
      <c r="X84">
        <f t="shared" si="8"/>
        <v>1</v>
      </c>
      <c r="Y84">
        <f t="shared" si="11"/>
        <v>1</v>
      </c>
    </row>
    <row r="85" spans="1:25" x14ac:dyDescent="0.3">
      <c r="A85">
        <v>6595968</v>
      </c>
      <c r="B85">
        <v>31303992</v>
      </c>
      <c r="C85" t="s">
        <v>704</v>
      </c>
      <c r="D85" t="s">
        <v>705</v>
      </c>
      <c r="E85" t="s">
        <v>706</v>
      </c>
      <c r="F85" s="4" t="s">
        <v>20</v>
      </c>
      <c r="G85" s="4" t="s">
        <v>20</v>
      </c>
      <c r="H85" s="4" t="s">
        <v>58</v>
      </c>
      <c r="I85" s="4">
        <f t="shared" si="9"/>
        <v>2</v>
      </c>
      <c r="J85" s="4" t="str">
        <f t="shared" si="10"/>
        <v>YES</v>
      </c>
      <c r="K85" t="s">
        <v>21</v>
      </c>
      <c r="L85" t="s">
        <v>707</v>
      </c>
      <c r="M85" t="s">
        <v>708</v>
      </c>
      <c r="N85" t="s">
        <v>709</v>
      </c>
      <c r="O85" t="s">
        <v>710</v>
      </c>
      <c r="P85" t="s">
        <v>711</v>
      </c>
      <c r="Q85" t="s">
        <v>712</v>
      </c>
      <c r="R85" t="s">
        <v>713</v>
      </c>
      <c r="S85">
        <v>5</v>
      </c>
      <c r="T85">
        <v>4</v>
      </c>
      <c r="U85">
        <v>0</v>
      </c>
      <c r="V85">
        <f t="shared" si="6"/>
        <v>0.55555555555555558</v>
      </c>
      <c r="W85">
        <f t="shared" si="7"/>
        <v>1</v>
      </c>
      <c r="X85">
        <f t="shared" si="8"/>
        <v>0.7142857142857143</v>
      </c>
      <c r="Y85">
        <f t="shared" si="11"/>
        <v>0.7142857142857143</v>
      </c>
    </row>
    <row r="86" spans="1:25" x14ac:dyDescent="0.3">
      <c r="A86">
        <v>7229235</v>
      </c>
      <c r="B86">
        <v>32435426</v>
      </c>
      <c r="C86" t="s">
        <v>714</v>
      </c>
      <c r="D86" t="s">
        <v>715</v>
      </c>
      <c r="E86" t="s">
        <v>716</v>
      </c>
      <c r="F86" s="4" t="s">
        <v>20</v>
      </c>
      <c r="G86" s="4" t="s">
        <v>20</v>
      </c>
      <c r="H86" s="4" t="s">
        <v>20</v>
      </c>
      <c r="I86" s="4">
        <f t="shared" si="9"/>
        <v>3</v>
      </c>
      <c r="J86" s="4" t="str">
        <f t="shared" si="10"/>
        <v>YES</v>
      </c>
      <c r="K86" t="s">
        <v>21</v>
      </c>
      <c r="L86" t="s">
        <v>717</v>
      </c>
      <c r="M86" t="s">
        <v>718</v>
      </c>
      <c r="N86" t="s">
        <v>719</v>
      </c>
      <c r="O86" t="s">
        <v>720</v>
      </c>
      <c r="P86" t="s">
        <v>721</v>
      </c>
      <c r="Q86" t="s">
        <v>722</v>
      </c>
      <c r="R86" t="s">
        <v>723</v>
      </c>
      <c r="S86">
        <v>5</v>
      </c>
      <c r="T86">
        <v>1</v>
      </c>
      <c r="U86">
        <v>0</v>
      </c>
      <c r="V86">
        <f t="shared" si="6"/>
        <v>0.83333333333333337</v>
      </c>
      <c r="W86">
        <f t="shared" si="7"/>
        <v>1</v>
      </c>
      <c r="X86">
        <f t="shared" si="8"/>
        <v>0.90909090909090906</v>
      </c>
      <c r="Y86">
        <f t="shared" si="11"/>
        <v>0.90909090909090906</v>
      </c>
    </row>
    <row r="87" spans="1:25" x14ac:dyDescent="0.3">
      <c r="A87">
        <v>7316895</v>
      </c>
      <c r="B87">
        <v>32636816</v>
      </c>
      <c r="C87" t="s">
        <v>724</v>
      </c>
      <c r="D87" t="s">
        <v>725</v>
      </c>
      <c r="E87" t="s">
        <v>726</v>
      </c>
      <c r="F87" s="4" t="s">
        <v>20</v>
      </c>
      <c r="G87" s="4" t="s">
        <v>20</v>
      </c>
      <c r="H87" s="4" t="s">
        <v>20</v>
      </c>
      <c r="I87" s="4">
        <f t="shared" si="9"/>
        <v>3</v>
      </c>
      <c r="J87" s="4" t="str">
        <f t="shared" si="10"/>
        <v>YES</v>
      </c>
      <c r="K87" t="s">
        <v>21</v>
      </c>
      <c r="L87" t="s">
        <v>727</v>
      </c>
      <c r="M87" t="s">
        <v>728</v>
      </c>
      <c r="N87" t="s">
        <v>728</v>
      </c>
      <c r="O87" t="s">
        <v>729</v>
      </c>
      <c r="P87" t="s">
        <v>730</v>
      </c>
      <c r="Q87" t="s">
        <v>214</v>
      </c>
      <c r="R87" t="s">
        <v>731</v>
      </c>
      <c r="S87">
        <v>0</v>
      </c>
      <c r="T87">
        <v>2</v>
      </c>
      <c r="U87">
        <v>1</v>
      </c>
      <c r="V87">
        <f t="shared" si="6"/>
        <v>0</v>
      </c>
      <c r="W87">
        <f t="shared" si="7"/>
        <v>0</v>
      </c>
      <c r="X87">
        <v>0</v>
      </c>
      <c r="Y87">
        <f t="shared" si="11"/>
        <v>0</v>
      </c>
    </row>
    <row r="88" spans="1:25" x14ac:dyDescent="0.3">
      <c r="A88">
        <v>7467700</v>
      </c>
      <c r="B88">
        <v>32917596</v>
      </c>
      <c r="C88" t="s">
        <v>732</v>
      </c>
      <c r="D88" t="s">
        <v>733</v>
      </c>
      <c r="E88" t="s">
        <v>734</v>
      </c>
      <c r="F88" s="4" t="s">
        <v>20</v>
      </c>
      <c r="G88" s="4" t="s">
        <v>20</v>
      </c>
      <c r="H88" s="4" t="s">
        <v>20</v>
      </c>
      <c r="I88" s="4">
        <f t="shared" si="9"/>
        <v>3</v>
      </c>
      <c r="J88" s="4" t="str">
        <f t="shared" si="10"/>
        <v>YES</v>
      </c>
      <c r="K88" t="s">
        <v>21</v>
      </c>
      <c r="L88" t="s">
        <v>214</v>
      </c>
      <c r="M88" t="s">
        <v>735</v>
      </c>
      <c r="N88" t="s">
        <v>736</v>
      </c>
      <c r="O88" t="s">
        <v>737</v>
      </c>
      <c r="P88" t="s">
        <v>738</v>
      </c>
      <c r="Q88" t="s">
        <v>737</v>
      </c>
      <c r="R88" t="s">
        <v>737</v>
      </c>
      <c r="S88">
        <v>2</v>
      </c>
      <c r="T88">
        <v>1</v>
      </c>
      <c r="U88">
        <v>0</v>
      </c>
      <c r="V88">
        <f t="shared" si="6"/>
        <v>0.66666666666666663</v>
      </c>
      <c r="W88">
        <f t="shared" si="7"/>
        <v>1</v>
      </c>
      <c r="X88">
        <f t="shared" si="8"/>
        <v>0.8</v>
      </c>
      <c r="Y88">
        <f t="shared" si="11"/>
        <v>0.8</v>
      </c>
    </row>
    <row r="89" spans="1:25" x14ac:dyDescent="0.3">
      <c r="A89">
        <v>7566547</v>
      </c>
      <c r="B89">
        <v>32712655</v>
      </c>
      <c r="C89" t="s">
        <v>739</v>
      </c>
      <c r="D89" t="s">
        <v>740</v>
      </c>
      <c r="E89" t="s">
        <v>741</v>
      </c>
      <c r="F89" s="4" t="s">
        <v>20</v>
      </c>
      <c r="G89" s="4" t="s">
        <v>20</v>
      </c>
      <c r="H89" s="4" t="s">
        <v>20</v>
      </c>
      <c r="I89" s="4">
        <f t="shared" si="9"/>
        <v>3</v>
      </c>
      <c r="J89" s="4" t="str">
        <f t="shared" si="10"/>
        <v>YES</v>
      </c>
      <c r="K89" t="s">
        <v>21</v>
      </c>
      <c r="L89" t="s">
        <v>214</v>
      </c>
      <c r="M89" t="s">
        <v>742</v>
      </c>
      <c r="N89" t="s">
        <v>743</v>
      </c>
      <c r="O89" t="s">
        <v>744</v>
      </c>
      <c r="P89" t="s">
        <v>744</v>
      </c>
      <c r="Q89" t="s">
        <v>745</v>
      </c>
      <c r="R89" t="s">
        <v>746</v>
      </c>
      <c r="S89">
        <v>8</v>
      </c>
      <c r="T89">
        <v>0</v>
      </c>
      <c r="U89">
        <v>0</v>
      </c>
      <c r="V89">
        <f t="shared" si="6"/>
        <v>1</v>
      </c>
      <c r="W89">
        <f t="shared" si="7"/>
        <v>1</v>
      </c>
      <c r="X89">
        <f t="shared" si="8"/>
        <v>1</v>
      </c>
      <c r="Y89">
        <f t="shared" si="11"/>
        <v>1</v>
      </c>
    </row>
    <row r="90" spans="1:25" x14ac:dyDescent="0.3">
      <c r="A90">
        <v>7688214</v>
      </c>
      <c r="B90">
        <v>32978140</v>
      </c>
      <c r="C90" t="s">
        <v>747</v>
      </c>
      <c r="D90" t="s">
        <v>748</v>
      </c>
      <c r="E90" t="s">
        <v>749</v>
      </c>
      <c r="F90" s="4" t="s">
        <v>20</v>
      </c>
      <c r="G90" s="4" t="s">
        <v>20</v>
      </c>
      <c r="H90" s="4" t="s">
        <v>58</v>
      </c>
      <c r="I90" s="4">
        <f t="shared" si="9"/>
        <v>2</v>
      </c>
      <c r="J90" s="4" t="str">
        <f t="shared" si="10"/>
        <v>YES</v>
      </c>
      <c r="K90" t="s">
        <v>21</v>
      </c>
      <c r="L90" t="s">
        <v>750</v>
      </c>
      <c r="M90" t="s">
        <v>751</v>
      </c>
      <c r="N90" t="s">
        <v>752</v>
      </c>
      <c r="O90" t="s">
        <v>753</v>
      </c>
      <c r="P90" t="s">
        <v>754</v>
      </c>
      <c r="Q90" t="s">
        <v>214</v>
      </c>
      <c r="R90" t="s">
        <v>755</v>
      </c>
      <c r="S90">
        <v>5</v>
      </c>
      <c r="T90">
        <v>2</v>
      </c>
      <c r="U90">
        <v>10</v>
      </c>
      <c r="V90">
        <f t="shared" si="6"/>
        <v>0.7142857142857143</v>
      </c>
      <c r="W90">
        <f t="shared" si="7"/>
        <v>0.33333333333333331</v>
      </c>
      <c r="X90">
        <f t="shared" si="8"/>
        <v>0.45454545454545447</v>
      </c>
      <c r="Y90">
        <f t="shared" si="11"/>
        <v>0.45454545454545447</v>
      </c>
    </row>
    <row r="91" spans="1:25" x14ac:dyDescent="0.3">
      <c r="A91">
        <v>7790535</v>
      </c>
      <c r="B91">
        <v>33412557</v>
      </c>
      <c r="C91" t="s">
        <v>756</v>
      </c>
      <c r="D91" t="s">
        <v>757</v>
      </c>
      <c r="E91" t="s">
        <v>758</v>
      </c>
      <c r="F91" s="4" t="s">
        <v>20</v>
      </c>
      <c r="G91" s="4" t="s">
        <v>20</v>
      </c>
      <c r="H91" s="4" t="s">
        <v>20</v>
      </c>
      <c r="I91" s="4">
        <f t="shared" si="9"/>
        <v>3</v>
      </c>
      <c r="J91" s="4" t="str">
        <f t="shared" si="10"/>
        <v>YES</v>
      </c>
      <c r="K91" t="s">
        <v>21</v>
      </c>
      <c r="L91" t="s">
        <v>759</v>
      </c>
      <c r="M91" t="s">
        <v>760</v>
      </c>
      <c r="N91" t="s">
        <v>761</v>
      </c>
      <c r="O91" t="s">
        <v>760</v>
      </c>
      <c r="P91" t="s">
        <v>760</v>
      </c>
      <c r="Q91" t="s">
        <v>214</v>
      </c>
      <c r="R91" t="s">
        <v>760</v>
      </c>
      <c r="S91">
        <v>1</v>
      </c>
      <c r="T91">
        <v>0</v>
      </c>
      <c r="U91">
        <v>0</v>
      </c>
      <c r="V91">
        <f t="shared" si="6"/>
        <v>1</v>
      </c>
      <c r="W91">
        <f t="shared" si="7"/>
        <v>1</v>
      </c>
      <c r="X91">
        <f t="shared" si="8"/>
        <v>1</v>
      </c>
      <c r="Y91">
        <f t="shared" si="11"/>
        <v>1</v>
      </c>
    </row>
    <row r="92" spans="1:25" x14ac:dyDescent="0.3">
      <c r="A92">
        <v>7911091</v>
      </c>
      <c r="B92">
        <v>33627412</v>
      </c>
      <c r="C92" t="s">
        <v>762</v>
      </c>
      <c r="D92" t="s">
        <v>763</v>
      </c>
      <c r="E92" t="s">
        <v>764</v>
      </c>
      <c r="F92" s="4" t="s">
        <v>20</v>
      </c>
      <c r="G92" s="4" t="s">
        <v>20</v>
      </c>
      <c r="H92" s="4" t="s">
        <v>20</v>
      </c>
      <c r="I92" s="4">
        <f t="shared" si="9"/>
        <v>3</v>
      </c>
      <c r="J92" s="4" t="str">
        <f t="shared" si="10"/>
        <v>YES</v>
      </c>
      <c r="K92" t="s">
        <v>21</v>
      </c>
      <c r="L92" t="s">
        <v>765</v>
      </c>
      <c r="M92" t="s">
        <v>766</v>
      </c>
      <c r="N92" t="s">
        <v>767</v>
      </c>
      <c r="O92" t="s">
        <v>768</v>
      </c>
      <c r="P92" t="s">
        <v>768</v>
      </c>
      <c r="Q92" t="s">
        <v>769</v>
      </c>
      <c r="R92" t="s">
        <v>768</v>
      </c>
      <c r="S92">
        <v>0</v>
      </c>
      <c r="T92">
        <v>3</v>
      </c>
      <c r="U92">
        <v>1</v>
      </c>
      <c r="V92">
        <f t="shared" si="6"/>
        <v>0</v>
      </c>
      <c r="W92">
        <f t="shared" si="7"/>
        <v>0</v>
      </c>
      <c r="X92">
        <v>0</v>
      </c>
      <c r="Y92">
        <f t="shared" si="11"/>
        <v>0</v>
      </c>
    </row>
    <row r="93" spans="1:25" x14ac:dyDescent="0.3">
      <c r="A93">
        <v>7927146</v>
      </c>
      <c r="B93">
        <v>32658473</v>
      </c>
      <c r="C93" t="s">
        <v>770</v>
      </c>
      <c r="D93" t="s">
        <v>771</v>
      </c>
      <c r="E93" t="s">
        <v>772</v>
      </c>
      <c r="F93" s="4" t="s">
        <v>20</v>
      </c>
      <c r="G93" s="4" t="s">
        <v>20</v>
      </c>
      <c r="H93" s="4" t="s">
        <v>20</v>
      </c>
      <c r="I93" s="4">
        <f t="shared" si="9"/>
        <v>3</v>
      </c>
      <c r="J93" s="4" t="str">
        <f t="shared" si="10"/>
        <v>YES</v>
      </c>
      <c r="K93" t="s">
        <v>21</v>
      </c>
      <c r="L93" t="s">
        <v>773</v>
      </c>
      <c r="M93" t="s">
        <v>774</v>
      </c>
      <c r="N93" t="s">
        <v>775</v>
      </c>
      <c r="O93" t="s">
        <v>776</v>
      </c>
      <c r="P93" t="s">
        <v>777</v>
      </c>
      <c r="Q93" t="s">
        <v>778</v>
      </c>
      <c r="R93" t="s">
        <v>779</v>
      </c>
      <c r="S93">
        <v>9</v>
      </c>
      <c r="T93">
        <v>2</v>
      </c>
      <c r="U93">
        <v>2</v>
      </c>
      <c r="V93">
        <f t="shared" si="6"/>
        <v>0.81818181818181823</v>
      </c>
      <c r="W93">
        <f t="shared" si="7"/>
        <v>0.81818181818181823</v>
      </c>
      <c r="X93">
        <f t="shared" si="8"/>
        <v>0.81818181818181823</v>
      </c>
      <c r="Y93">
        <f t="shared" si="11"/>
        <v>0.81818181818181823</v>
      </c>
    </row>
    <row r="94" spans="1:25" x14ac:dyDescent="0.3">
      <c r="A94">
        <v>8068249</v>
      </c>
      <c r="B94">
        <v>33917912</v>
      </c>
      <c r="C94" t="s">
        <v>780</v>
      </c>
      <c r="D94" t="s">
        <v>781</v>
      </c>
      <c r="E94" t="s">
        <v>782</v>
      </c>
      <c r="F94" s="4" t="s">
        <v>20</v>
      </c>
      <c r="G94" s="4" t="s">
        <v>20</v>
      </c>
      <c r="H94" s="4" t="s">
        <v>58</v>
      </c>
      <c r="I94" s="4">
        <f t="shared" si="9"/>
        <v>2</v>
      </c>
      <c r="J94" s="4" t="str">
        <f t="shared" si="10"/>
        <v>YES</v>
      </c>
      <c r="K94" t="s">
        <v>21</v>
      </c>
      <c r="L94" t="s">
        <v>783</v>
      </c>
      <c r="M94" t="s">
        <v>784</v>
      </c>
      <c r="N94" t="s">
        <v>784</v>
      </c>
      <c r="O94" t="s">
        <v>784</v>
      </c>
      <c r="P94" t="s">
        <v>784</v>
      </c>
      <c r="Q94" t="s">
        <v>784</v>
      </c>
      <c r="R94" t="s">
        <v>784</v>
      </c>
      <c r="S94">
        <v>1</v>
      </c>
      <c r="T94">
        <v>0</v>
      </c>
      <c r="U94">
        <v>0</v>
      </c>
      <c r="V94">
        <f t="shared" si="6"/>
        <v>1</v>
      </c>
      <c r="W94">
        <f t="shared" si="7"/>
        <v>1</v>
      </c>
      <c r="X94">
        <f t="shared" si="8"/>
        <v>1</v>
      </c>
      <c r="Y94">
        <f t="shared" si="11"/>
        <v>1</v>
      </c>
    </row>
    <row r="95" spans="1:25" x14ac:dyDescent="0.3">
      <c r="A95">
        <v>8120311</v>
      </c>
      <c r="B95">
        <v>33996753</v>
      </c>
      <c r="C95" t="s">
        <v>785</v>
      </c>
      <c r="D95" t="s">
        <v>786</v>
      </c>
      <c r="E95" t="s">
        <v>787</v>
      </c>
      <c r="F95" s="4" t="s">
        <v>20</v>
      </c>
      <c r="G95" s="4" t="s">
        <v>20</v>
      </c>
      <c r="H95" s="4" t="s">
        <v>20</v>
      </c>
      <c r="I95" s="4">
        <f t="shared" si="9"/>
        <v>3</v>
      </c>
      <c r="J95" s="4" t="str">
        <f t="shared" si="10"/>
        <v>YES</v>
      </c>
      <c r="K95" t="s">
        <v>21</v>
      </c>
      <c r="L95" t="s">
        <v>788</v>
      </c>
      <c r="M95" t="s">
        <v>789</v>
      </c>
      <c r="N95" t="s">
        <v>790</v>
      </c>
      <c r="O95" t="s">
        <v>791</v>
      </c>
      <c r="P95" t="s">
        <v>792</v>
      </c>
      <c r="Q95" t="s">
        <v>793</v>
      </c>
      <c r="R95" t="s">
        <v>794</v>
      </c>
      <c r="S95">
        <v>5</v>
      </c>
      <c r="T95">
        <v>0</v>
      </c>
      <c r="U95">
        <v>1</v>
      </c>
      <c r="V95">
        <f t="shared" si="6"/>
        <v>1</v>
      </c>
      <c r="W95">
        <f t="shared" si="7"/>
        <v>0.83333333333333337</v>
      </c>
      <c r="X95">
        <f t="shared" si="8"/>
        <v>0.90909090909090906</v>
      </c>
      <c r="Y95">
        <f t="shared" si="11"/>
        <v>0.90909090909090906</v>
      </c>
    </row>
    <row r="96" spans="1:25" x14ac:dyDescent="0.3">
      <c r="A96">
        <v>8311649</v>
      </c>
      <c r="B96">
        <v>34191513</v>
      </c>
      <c r="C96" t="s">
        <v>795</v>
      </c>
      <c r="D96" t="s">
        <v>796</v>
      </c>
      <c r="E96" t="s">
        <v>797</v>
      </c>
      <c r="F96" s="4" t="s">
        <v>20</v>
      </c>
      <c r="G96" s="4" t="s">
        <v>58</v>
      </c>
      <c r="H96" s="4" t="s">
        <v>20</v>
      </c>
      <c r="I96" s="4">
        <f t="shared" si="9"/>
        <v>2</v>
      </c>
      <c r="J96" s="4" t="str">
        <f t="shared" si="10"/>
        <v>YES</v>
      </c>
      <c r="K96" t="s">
        <v>21</v>
      </c>
      <c r="L96" t="s">
        <v>798</v>
      </c>
      <c r="M96" t="s">
        <v>799</v>
      </c>
      <c r="N96" t="s">
        <v>800</v>
      </c>
      <c r="O96" t="s">
        <v>801</v>
      </c>
      <c r="P96" t="s">
        <v>801</v>
      </c>
      <c r="Q96" t="s">
        <v>802</v>
      </c>
      <c r="R96" t="s">
        <v>803</v>
      </c>
      <c r="S96">
        <v>6</v>
      </c>
      <c r="T96">
        <v>0</v>
      </c>
      <c r="U96">
        <v>0</v>
      </c>
      <c r="V96">
        <f t="shared" si="6"/>
        <v>1</v>
      </c>
      <c r="W96">
        <f t="shared" si="7"/>
        <v>1</v>
      </c>
      <c r="X96">
        <f t="shared" si="8"/>
        <v>1</v>
      </c>
      <c r="Y96">
        <f t="shared" si="11"/>
        <v>1</v>
      </c>
    </row>
    <row r="97" spans="1:25" x14ac:dyDescent="0.3">
      <c r="A97">
        <v>8316002</v>
      </c>
      <c r="B97">
        <v>33875545</v>
      </c>
      <c r="C97" t="s">
        <v>804</v>
      </c>
      <c r="D97" t="s">
        <v>805</v>
      </c>
      <c r="E97" t="s">
        <v>806</v>
      </c>
      <c r="F97" s="4" t="s">
        <v>20</v>
      </c>
      <c r="G97" s="4" t="s">
        <v>20</v>
      </c>
      <c r="H97" s="4" t="s">
        <v>20</v>
      </c>
      <c r="I97" s="4">
        <f t="shared" si="9"/>
        <v>3</v>
      </c>
      <c r="J97" s="4" t="str">
        <f t="shared" si="10"/>
        <v>YES</v>
      </c>
      <c r="K97" t="s">
        <v>21</v>
      </c>
      <c r="L97" t="s">
        <v>214</v>
      </c>
      <c r="M97" t="s">
        <v>807</v>
      </c>
      <c r="N97" t="s">
        <v>807</v>
      </c>
      <c r="O97" t="s">
        <v>808</v>
      </c>
      <c r="P97" t="s">
        <v>808</v>
      </c>
      <c r="Q97" t="s">
        <v>809</v>
      </c>
      <c r="R97" t="s">
        <v>808</v>
      </c>
      <c r="S97">
        <v>1</v>
      </c>
      <c r="T97">
        <v>1</v>
      </c>
      <c r="U97">
        <v>0</v>
      </c>
      <c r="V97">
        <f t="shared" si="6"/>
        <v>0.5</v>
      </c>
      <c r="W97">
        <f t="shared" si="7"/>
        <v>1</v>
      </c>
      <c r="X97">
        <f t="shared" si="8"/>
        <v>0.66666666666666663</v>
      </c>
      <c r="Y97">
        <f t="shared" si="11"/>
        <v>0.66666666666666663</v>
      </c>
    </row>
    <row r="98" spans="1:25" x14ac:dyDescent="0.3">
      <c r="A98">
        <v>8349178</v>
      </c>
      <c r="B98">
        <v>32084340</v>
      </c>
      <c r="C98" t="s">
        <v>810</v>
      </c>
      <c r="D98" t="s">
        <v>811</v>
      </c>
      <c r="E98" t="s">
        <v>812</v>
      </c>
      <c r="F98" s="4" t="s">
        <v>20</v>
      </c>
      <c r="G98" s="4" t="s">
        <v>58</v>
      </c>
      <c r="H98" s="4" t="s">
        <v>20</v>
      </c>
      <c r="I98" s="4">
        <f t="shared" si="9"/>
        <v>2</v>
      </c>
      <c r="J98" s="4" t="str">
        <f t="shared" si="10"/>
        <v>YES</v>
      </c>
      <c r="K98" t="s">
        <v>21</v>
      </c>
      <c r="L98" t="s">
        <v>813</v>
      </c>
      <c r="M98" t="s">
        <v>814</v>
      </c>
      <c r="N98" t="s">
        <v>815</v>
      </c>
      <c r="O98" t="s">
        <v>816</v>
      </c>
      <c r="P98" t="s">
        <v>816</v>
      </c>
      <c r="Q98" t="s">
        <v>816</v>
      </c>
      <c r="R98" t="s">
        <v>816</v>
      </c>
      <c r="S98">
        <v>2</v>
      </c>
      <c r="T98">
        <v>0</v>
      </c>
      <c r="U98">
        <v>1</v>
      </c>
      <c r="V98">
        <f t="shared" si="6"/>
        <v>1</v>
      </c>
      <c r="W98">
        <f t="shared" si="7"/>
        <v>0.66666666666666663</v>
      </c>
      <c r="X98">
        <f t="shared" si="8"/>
        <v>0.8</v>
      </c>
      <c r="Y98">
        <f t="shared" si="11"/>
        <v>0.8</v>
      </c>
    </row>
    <row r="99" spans="1:25" x14ac:dyDescent="0.3">
      <c r="A99">
        <v>8399897</v>
      </c>
      <c r="B99">
        <v>34452252</v>
      </c>
      <c r="C99" t="s">
        <v>817</v>
      </c>
      <c r="D99" t="s">
        <v>818</v>
      </c>
      <c r="E99" t="s">
        <v>819</v>
      </c>
      <c r="F99" s="4" t="s">
        <v>20</v>
      </c>
      <c r="G99" s="4" t="s">
        <v>20</v>
      </c>
      <c r="H99" s="4" t="s">
        <v>20</v>
      </c>
      <c r="I99" s="4">
        <f t="shared" si="9"/>
        <v>3</v>
      </c>
      <c r="J99" s="4" t="str">
        <f t="shared" si="10"/>
        <v>YES</v>
      </c>
      <c r="K99" t="s">
        <v>21</v>
      </c>
      <c r="L99" t="s">
        <v>820</v>
      </c>
      <c r="M99" t="s">
        <v>821</v>
      </c>
      <c r="N99" t="s">
        <v>822</v>
      </c>
      <c r="O99" t="s">
        <v>823</v>
      </c>
      <c r="P99" t="s">
        <v>823</v>
      </c>
      <c r="Q99" t="s">
        <v>823</v>
      </c>
      <c r="R99" t="s">
        <v>824</v>
      </c>
      <c r="S99">
        <v>10</v>
      </c>
      <c r="T99">
        <v>0</v>
      </c>
      <c r="U99">
        <v>0</v>
      </c>
      <c r="V99">
        <f t="shared" si="6"/>
        <v>1</v>
      </c>
      <c r="W99">
        <f t="shared" si="7"/>
        <v>1</v>
      </c>
      <c r="X99">
        <f t="shared" si="8"/>
        <v>1</v>
      </c>
      <c r="Y99">
        <f t="shared" si="11"/>
        <v>1</v>
      </c>
    </row>
    <row r="100" spans="1:25" x14ac:dyDescent="0.3">
      <c r="A100">
        <v>8400312</v>
      </c>
      <c r="B100">
        <v>34436264</v>
      </c>
      <c r="C100" t="s">
        <v>825</v>
      </c>
      <c r="D100" t="s">
        <v>826</v>
      </c>
      <c r="E100" t="s">
        <v>827</v>
      </c>
      <c r="F100" s="4" t="s">
        <v>20</v>
      </c>
      <c r="G100" s="4" t="s">
        <v>20</v>
      </c>
      <c r="H100" s="4" t="s">
        <v>58</v>
      </c>
      <c r="I100" s="4">
        <f t="shared" si="9"/>
        <v>2</v>
      </c>
      <c r="J100" s="4" t="str">
        <f t="shared" si="10"/>
        <v>YES</v>
      </c>
      <c r="K100" t="s">
        <v>21</v>
      </c>
      <c r="L100" t="s">
        <v>828</v>
      </c>
      <c r="M100" t="s">
        <v>829</v>
      </c>
      <c r="N100" t="s">
        <v>830</v>
      </c>
      <c r="O100" t="s">
        <v>831</v>
      </c>
      <c r="P100" t="s">
        <v>831</v>
      </c>
      <c r="Q100" t="s">
        <v>832</v>
      </c>
      <c r="R100" t="s">
        <v>831</v>
      </c>
      <c r="S100">
        <v>3</v>
      </c>
      <c r="T100">
        <v>0</v>
      </c>
      <c r="U100">
        <v>0</v>
      </c>
      <c r="V100">
        <f t="shared" si="6"/>
        <v>1</v>
      </c>
      <c r="W100">
        <f t="shared" si="7"/>
        <v>1</v>
      </c>
      <c r="X100">
        <f t="shared" si="8"/>
        <v>1</v>
      </c>
      <c r="Y100">
        <f t="shared" si="11"/>
        <v>1</v>
      </c>
    </row>
    <row r="101" spans="1:25" x14ac:dyDescent="0.3">
      <c r="A101">
        <v>8665510</v>
      </c>
      <c r="B101">
        <v>34895348</v>
      </c>
      <c r="C101" t="s">
        <v>833</v>
      </c>
      <c r="D101" t="s">
        <v>834</v>
      </c>
      <c r="E101" t="s">
        <v>835</v>
      </c>
      <c r="F101" s="4" t="s">
        <v>20</v>
      </c>
      <c r="G101" s="4" t="s">
        <v>20</v>
      </c>
      <c r="H101" s="4" t="s">
        <v>20</v>
      </c>
      <c r="I101" s="4">
        <f t="shared" si="9"/>
        <v>3</v>
      </c>
      <c r="J101" s="4" t="str">
        <f t="shared" si="10"/>
        <v>YES</v>
      </c>
      <c r="K101" t="s">
        <v>21</v>
      </c>
      <c r="L101" t="s">
        <v>214</v>
      </c>
      <c r="M101" t="s">
        <v>836</v>
      </c>
      <c r="N101" t="s">
        <v>837</v>
      </c>
      <c r="O101" t="s">
        <v>838</v>
      </c>
      <c r="P101" t="s">
        <v>839</v>
      </c>
      <c r="Q101" t="s">
        <v>840</v>
      </c>
      <c r="R101" t="s">
        <v>841</v>
      </c>
      <c r="S101">
        <v>2</v>
      </c>
      <c r="T101">
        <v>1</v>
      </c>
      <c r="U101">
        <v>0</v>
      </c>
      <c r="V101">
        <f t="shared" si="6"/>
        <v>0.66666666666666663</v>
      </c>
      <c r="W101">
        <f t="shared" si="7"/>
        <v>1</v>
      </c>
      <c r="X101">
        <f t="shared" si="8"/>
        <v>0.8</v>
      </c>
      <c r="Y101">
        <f t="shared" si="11"/>
        <v>0.8</v>
      </c>
    </row>
    <row r="102" spans="1:25" x14ac:dyDescent="0.3">
      <c r="A102">
        <v>8713557</v>
      </c>
      <c r="B102">
        <v>33657598</v>
      </c>
      <c r="C102" t="s">
        <v>842</v>
      </c>
      <c r="D102" t="s">
        <v>843</v>
      </c>
      <c r="E102" t="s">
        <v>844</v>
      </c>
      <c r="F102" s="4" t="s">
        <v>20</v>
      </c>
      <c r="G102" s="4" t="s">
        <v>20</v>
      </c>
      <c r="H102" s="4" t="s">
        <v>20</v>
      </c>
      <c r="I102" s="4">
        <f t="shared" si="9"/>
        <v>3</v>
      </c>
      <c r="J102" s="4" t="str">
        <f t="shared" si="10"/>
        <v>YES</v>
      </c>
      <c r="K102" t="s">
        <v>21</v>
      </c>
      <c r="L102" t="s">
        <v>845</v>
      </c>
      <c r="M102" t="s">
        <v>846</v>
      </c>
      <c r="N102" t="s">
        <v>847</v>
      </c>
      <c r="O102" t="s">
        <v>848</v>
      </c>
      <c r="P102" t="s">
        <v>848</v>
      </c>
      <c r="Q102" t="s">
        <v>848</v>
      </c>
      <c r="R102" t="s">
        <v>848</v>
      </c>
      <c r="S102">
        <v>3</v>
      </c>
      <c r="T102">
        <v>0</v>
      </c>
      <c r="U102">
        <v>0</v>
      </c>
      <c r="V102">
        <f t="shared" si="6"/>
        <v>1</v>
      </c>
      <c r="W102">
        <f t="shared" si="7"/>
        <v>1</v>
      </c>
      <c r="X102">
        <f t="shared" si="8"/>
        <v>1</v>
      </c>
      <c r="Y102">
        <f t="shared" si="11"/>
        <v>1</v>
      </c>
    </row>
    <row r="103" spans="1:25" x14ac:dyDescent="0.3">
      <c r="A103">
        <v>8746156</v>
      </c>
      <c r="B103">
        <v>35009233</v>
      </c>
      <c r="C103" t="s">
        <v>849</v>
      </c>
      <c r="D103" t="s">
        <v>850</v>
      </c>
      <c r="E103" t="s">
        <v>851</v>
      </c>
      <c r="F103" s="4" t="s">
        <v>20</v>
      </c>
      <c r="G103" s="4" t="s">
        <v>20</v>
      </c>
      <c r="H103" s="4" t="s">
        <v>20</v>
      </c>
      <c r="I103" s="4">
        <f t="shared" si="9"/>
        <v>3</v>
      </c>
      <c r="J103" s="4" t="str">
        <f t="shared" si="10"/>
        <v>YES</v>
      </c>
      <c r="K103" t="s">
        <v>21</v>
      </c>
      <c r="L103" t="s">
        <v>852</v>
      </c>
      <c r="M103" t="s">
        <v>853</v>
      </c>
      <c r="N103" t="s">
        <v>854</v>
      </c>
      <c r="O103" t="s">
        <v>855</v>
      </c>
      <c r="P103" t="s">
        <v>856</v>
      </c>
      <c r="Q103" t="s">
        <v>857</v>
      </c>
      <c r="R103" t="s">
        <v>855</v>
      </c>
      <c r="S103">
        <v>2</v>
      </c>
      <c r="T103">
        <v>0</v>
      </c>
      <c r="U103">
        <v>2</v>
      </c>
      <c r="V103">
        <f t="shared" si="6"/>
        <v>1</v>
      </c>
      <c r="W103">
        <f t="shared" si="7"/>
        <v>0.5</v>
      </c>
      <c r="X103">
        <f t="shared" si="8"/>
        <v>0.66666666666666663</v>
      </c>
      <c r="Y103">
        <f t="shared" si="11"/>
        <v>0.66666666666666663</v>
      </c>
    </row>
    <row r="104" spans="1:25" x14ac:dyDescent="0.3">
      <c r="A104">
        <v>8805024</v>
      </c>
      <c r="B104">
        <v>35100868</v>
      </c>
      <c r="C104" t="s">
        <v>858</v>
      </c>
      <c r="D104" t="s">
        <v>859</v>
      </c>
      <c r="E104" t="s">
        <v>860</v>
      </c>
      <c r="F104" s="4" t="s">
        <v>20</v>
      </c>
      <c r="G104" s="4" t="s">
        <v>20</v>
      </c>
      <c r="H104" s="4" t="s">
        <v>58</v>
      </c>
      <c r="I104" s="4">
        <f t="shared" si="9"/>
        <v>2</v>
      </c>
      <c r="J104" s="4" t="str">
        <f t="shared" si="10"/>
        <v>YES</v>
      </c>
      <c r="K104" t="s">
        <v>21</v>
      </c>
      <c r="L104" t="s">
        <v>214</v>
      </c>
      <c r="M104" t="s">
        <v>861</v>
      </c>
      <c r="N104" t="s">
        <v>862</v>
      </c>
      <c r="O104" t="s">
        <v>863</v>
      </c>
      <c r="P104" t="s">
        <v>864</v>
      </c>
      <c r="Q104" t="s">
        <v>865</v>
      </c>
      <c r="R104" t="s">
        <v>863</v>
      </c>
      <c r="S104">
        <v>3</v>
      </c>
      <c r="T104">
        <v>2</v>
      </c>
      <c r="U104">
        <v>0</v>
      </c>
      <c r="V104">
        <f t="shared" si="6"/>
        <v>0.6</v>
      </c>
      <c r="W104">
        <f t="shared" si="7"/>
        <v>1</v>
      </c>
      <c r="X104">
        <f t="shared" si="8"/>
        <v>0.74999999999999989</v>
      </c>
      <c r="Y104">
        <f t="shared" si="11"/>
        <v>0.74999999999999989</v>
      </c>
    </row>
    <row r="105" spans="1:25" x14ac:dyDescent="0.3">
      <c r="A105">
        <v>8864998</v>
      </c>
      <c r="B105">
        <v>34969066</v>
      </c>
      <c r="C105" t="s">
        <v>866</v>
      </c>
      <c r="D105" t="s">
        <v>867</v>
      </c>
      <c r="E105" t="s">
        <v>868</v>
      </c>
      <c r="F105" s="4" t="s">
        <v>20</v>
      </c>
      <c r="G105" s="4" t="s">
        <v>58</v>
      </c>
      <c r="H105" s="4" t="s">
        <v>58</v>
      </c>
      <c r="I105" s="4">
        <f t="shared" si="9"/>
        <v>1</v>
      </c>
      <c r="J105" s="4" t="str">
        <f t="shared" si="10"/>
        <v>NO</v>
      </c>
      <c r="K105" t="s">
        <v>89</v>
      </c>
      <c r="L105" t="s">
        <v>214</v>
      </c>
      <c r="M105" t="s">
        <v>869</v>
      </c>
      <c r="N105" t="s">
        <v>870</v>
      </c>
      <c r="O105" t="s">
        <v>870</v>
      </c>
      <c r="P105" t="s">
        <v>870</v>
      </c>
      <c r="Q105" t="s">
        <v>871</v>
      </c>
      <c r="R105" t="s">
        <v>872</v>
      </c>
      <c r="S105">
        <v>3</v>
      </c>
      <c r="T105">
        <v>0</v>
      </c>
      <c r="U105">
        <v>0</v>
      </c>
      <c r="V105">
        <f t="shared" si="6"/>
        <v>1</v>
      </c>
      <c r="W105">
        <f t="shared" si="7"/>
        <v>1</v>
      </c>
      <c r="X105">
        <f t="shared" si="8"/>
        <v>1</v>
      </c>
      <c r="Y105" t="str">
        <f t="shared" si="11"/>
        <v/>
      </c>
    </row>
    <row r="106" spans="1:25" x14ac:dyDescent="0.3">
      <c r="A106">
        <v>89143</v>
      </c>
      <c r="B106">
        <v>10049250</v>
      </c>
      <c r="C106" t="s">
        <v>873</v>
      </c>
      <c r="D106" t="s">
        <v>874</v>
      </c>
      <c r="E106" t="s">
        <v>875</v>
      </c>
      <c r="F106" s="4" t="s">
        <v>20</v>
      </c>
      <c r="G106" s="4" t="s">
        <v>20</v>
      </c>
      <c r="H106" s="4" t="s">
        <v>20</v>
      </c>
      <c r="I106" s="4">
        <f t="shared" si="9"/>
        <v>3</v>
      </c>
      <c r="J106" s="4" t="str">
        <f t="shared" si="10"/>
        <v>YES</v>
      </c>
      <c r="K106" t="s">
        <v>21</v>
      </c>
      <c r="L106" t="s">
        <v>876</v>
      </c>
      <c r="M106" t="s">
        <v>877</v>
      </c>
      <c r="N106" t="s">
        <v>878</v>
      </c>
      <c r="O106" t="s">
        <v>879</v>
      </c>
      <c r="P106" t="s">
        <v>880</v>
      </c>
      <c r="Q106" t="s">
        <v>881</v>
      </c>
      <c r="R106" t="s">
        <v>882</v>
      </c>
      <c r="S106">
        <v>8</v>
      </c>
      <c r="T106">
        <v>4</v>
      </c>
      <c r="U106">
        <v>1</v>
      </c>
      <c r="V106">
        <f t="shared" si="6"/>
        <v>0.66666666666666663</v>
      </c>
      <c r="W106">
        <f t="shared" si="7"/>
        <v>0.88888888888888884</v>
      </c>
      <c r="X106">
        <f t="shared" si="8"/>
        <v>0.76190476190476197</v>
      </c>
      <c r="Y106">
        <f t="shared" si="11"/>
        <v>0.76190476190476197</v>
      </c>
    </row>
    <row r="107" spans="1:25" x14ac:dyDescent="0.3">
      <c r="A107">
        <v>89784</v>
      </c>
      <c r="B107">
        <v>10722483</v>
      </c>
      <c r="C107" t="s">
        <v>883</v>
      </c>
      <c r="D107" t="s">
        <v>884</v>
      </c>
      <c r="E107" t="s">
        <v>885</v>
      </c>
      <c r="F107" s="4" t="s">
        <v>58</v>
      </c>
      <c r="G107" s="4" t="s">
        <v>20</v>
      </c>
      <c r="H107" s="4" t="s">
        <v>20</v>
      </c>
      <c r="I107" s="4">
        <f t="shared" si="9"/>
        <v>2</v>
      </c>
      <c r="J107" s="4" t="str">
        <f t="shared" si="10"/>
        <v>YES</v>
      </c>
      <c r="K107" t="s">
        <v>21</v>
      </c>
      <c r="L107" t="s">
        <v>886</v>
      </c>
      <c r="M107" t="s">
        <v>887</v>
      </c>
      <c r="N107" t="s">
        <v>888</v>
      </c>
      <c r="O107" t="s">
        <v>889</v>
      </c>
      <c r="P107" t="s">
        <v>889</v>
      </c>
      <c r="Q107" t="s">
        <v>890</v>
      </c>
      <c r="R107" t="s">
        <v>891</v>
      </c>
      <c r="S107">
        <v>5</v>
      </c>
      <c r="T107">
        <v>2</v>
      </c>
      <c r="U107">
        <v>0</v>
      </c>
      <c r="V107">
        <f t="shared" si="6"/>
        <v>0.7142857142857143</v>
      </c>
      <c r="W107">
        <f t="shared" si="7"/>
        <v>1</v>
      </c>
      <c r="X107">
        <f t="shared" si="8"/>
        <v>0.83333333333333326</v>
      </c>
      <c r="Y107">
        <f t="shared" si="11"/>
        <v>0.83333333333333326</v>
      </c>
    </row>
    <row r="108" spans="1:25" x14ac:dyDescent="0.3">
      <c r="A108">
        <v>8984893</v>
      </c>
      <c r="B108">
        <v>35411221</v>
      </c>
      <c r="C108" t="s">
        <v>892</v>
      </c>
      <c r="D108" t="s">
        <v>893</v>
      </c>
      <c r="E108" t="s">
        <v>894</v>
      </c>
      <c r="F108" s="4" t="s">
        <v>20</v>
      </c>
      <c r="G108" s="4" t="s">
        <v>20</v>
      </c>
      <c r="H108" s="4" t="s">
        <v>20</v>
      </c>
      <c r="I108" s="4">
        <f t="shared" si="9"/>
        <v>3</v>
      </c>
      <c r="J108" s="4" t="str">
        <f t="shared" si="10"/>
        <v>YES</v>
      </c>
      <c r="K108" t="s">
        <v>21</v>
      </c>
      <c r="L108" t="s">
        <v>895</v>
      </c>
      <c r="M108" t="s">
        <v>896</v>
      </c>
      <c r="N108" t="s">
        <v>897</v>
      </c>
      <c r="O108" t="s">
        <v>898</v>
      </c>
      <c r="P108" t="s">
        <v>898</v>
      </c>
      <c r="Q108" t="s">
        <v>899</v>
      </c>
      <c r="R108" t="s">
        <v>898</v>
      </c>
      <c r="S108">
        <v>2</v>
      </c>
      <c r="T108">
        <v>3</v>
      </c>
      <c r="U108">
        <v>2</v>
      </c>
      <c r="V108">
        <f t="shared" si="6"/>
        <v>0.4</v>
      </c>
      <c r="W108">
        <f t="shared" si="7"/>
        <v>0.5</v>
      </c>
      <c r="X108">
        <f t="shared" si="8"/>
        <v>0.44444444444444448</v>
      </c>
      <c r="Y108">
        <f t="shared" si="11"/>
        <v>0.44444444444444448</v>
      </c>
    </row>
    <row r="109" spans="1:25" x14ac:dyDescent="0.3">
      <c r="A109">
        <v>90866</v>
      </c>
      <c r="B109">
        <v>11709337</v>
      </c>
      <c r="C109" t="s">
        <v>900</v>
      </c>
      <c r="D109" t="s">
        <v>901</v>
      </c>
      <c r="E109" t="s">
        <v>902</v>
      </c>
      <c r="F109" s="4" t="s">
        <v>20</v>
      </c>
      <c r="G109" s="4" t="s">
        <v>20</v>
      </c>
      <c r="H109" s="4" t="s">
        <v>20</v>
      </c>
      <c r="I109" s="4">
        <f t="shared" si="9"/>
        <v>3</v>
      </c>
      <c r="J109" s="4" t="str">
        <f t="shared" si="10"/>
        <v>YES</v>
      </c>
      <c r="K109" t="s">
        <v>21</v>
      </c>
      <c r="L109" t="s">
        <v>903</v>
      </c>
      <c r="M109" t="s">
        <v>904</v>
      </c>
      <c r="N109" t="s">
        <v>905</v>
      </c>
      <c r="O109" t="s">
        <v>906</v>
      </c>
      <c r="P109" t="s">
        <v>906</v>
      </c>
      <c r="Q109" t="s">
        <v>906</v>
      </c>
      <c r="R109" t="s">
        <v>907</v>
      </c>
      <c r="S109">
        <v>16</v>
      </c>
      <c r="T109">
        <v>0</v>
      </c>
      <c r="U109">
        <v>3</v>
      </c>
      <c r="V109">
        <f t="shared" si="6"/>
        <v>1</v>
      </c>
      <c r="W109">
        <f t="shared" si="7"/>
        <v>0.84210526315789469</v>
      </c>
      <c r="X109">
        <f t="shared" si="8"/>
        <v>0.91428571428571426</v>
      </c>
      <c r="Y109">
        <f t="shared" si="11"/>
        <v>0.91428571428571426</v>
      </c>
    </row>
    <row r="110" spans="1:25" x14ac:dyDescent="0.3">
      <c r="A110">
        <v>9225766</v>
      </c>
      <c r="B110">
        <v>35723082</v>
      </c>
      <c r="C110" t="s">
        <v>908</v>
      </c>
      <c r="D110" t="s">
        <v>909</v>
      </c>
      <c r="E110" t="s">
        <v>910</v>
      </c>
      <c r="F110" s="4" t="s">
        <v>20</v>
      </c>
      <c r="G110" s="4" t="s">
        <v>20</v>
      </c>
      <c r="H110" s="4" t="s">
        <v>20</v>
      </c>
      <c r="I110" s="4">
        <f t="shared" si="9"/>
        <v>3</v>
      </c>
      <c r="J110" s="4" t="str">
        <f t="shared" si="10"/>
        <v>YES</v>
      </c>
      <c r="K110" t="s">
        <v>21</v>
      </c>
      <c r="L110" t="s">
        <v>214</v>
      </c>
      <c r="M110" t="s">
        <v>911</v>
      </c>
      <c r="N110" t="s">
        <v>912</v>
      </c>
      <c r="O110" t="s">
        <v>913</v>
      </c>
      <c r="P110" t="s">
        <v>913</v>
      </c>
      <c r="Q110" t="s">
        <v>914</v>
      </c>
      <c r="R110" t="s">
        <v>915</v>
      </c>
      <c r="S110">
        <v>5</v>
      </c>
      <c r="T110">
        <v>1</v>
      </c>
      <c r="U110">
        <v>0</v>
      </c>
      <c r="V110">
        <f t="shared" si="6"/>
        <v>0.83333333333333337</v>
      </c>
      <c r="W110">
        <f t="shared" si="7"/>
        <v>1</v>
      </c>
      <c r="X110">
        <f t="shared" si="8"/>
        <v>0.90909090909090906</v>
      </c>
      <c r="Y110">
        <f t="shared" si="11"/>
        <v>0.90909090909090906</v>
      </c>
    </row>
    <row r="111" spans="1:25" x14ac:dyDescent="0.3">
      <c r="A111">
        <v>9598311</v>
      </c>
      <c r="B111">
        <v>36290043</v>
      </c>
      <c r="C111" t="s">
        <v>916</v>
      </c>
      <c r="D111" t="s">
        <v>917</v>
      </c>
      <c r="E111" t="s">
        <v>918</v>
      </c>
      <c r="F111" s="4" t="s">
        <v>20</v>
      </c>
      <c r="G111" s="4" t="s">
        <v>20</v>
      </c>
      <c r="H111" s="4" t="s">
        <v>20</v>
      </c>
      <c r="I111" s="4">
        <f t="shared" si="9"/>
        <v>3</v>
      </c>
      <c r="J111" s="4" t="str">
        <f t="shared" si="10"/>
        <v>YES</v>
      </c>
      <c r="K111" t="s">
        <v>21</v>
      </c>
      <c r="L111" t="s">
        <v>919</v>
      </c>
      <c r="M111" t="s">
        <v>920</v>
      </c>
      <c r="N111" t="s">
        <v>921</v>
      </c>
      <c r="O111" t="s">
        <v>922</v>
      </c>
      <c r="P111" t="s">
        <v>922</v>
      </c>
      <c r="Q111" t="s">
        <v>923</v>
      </c>
      <c r="R111" t="s">
        <v>922</v>
      </c>
      <c r="S111">
        <v>1</v>
      </c>
      <c r="T111">
        <v>0</v>
      </c>
      <c r="U111">
        <v>2</v>
      </c>
      <c r="V111">
        <f t="shared" si="6"/>
        <v>1</v>
      </c>
      <c r="W111">
        <f t="shared" si="7"/>
        <v>0.33333333333333331</v>
      </c>
      <c r="X111">
        <f t="shared" si="8"/>
        <v>0.5</v>
      </c>
      <c r="Y111">
        <f t="shared" si="11"/>
        <v>0.5</v>
      </c>
    </row>
    <row r="113" spans="5:25" x14ac:dyDescent="0.3">
      <c r="E113" s="3" t="s">
        <v>20</v>
      </c>
      <c r="F113" s="4">
        <f>COUNTIF(F2:F111,"YES")</f>
        <v>102</v>
      </c>
      <c r="G113" s="4">
        <f t="shared" ref="G113:J113" si="12">COUNTIF(G2:G111,"YES")</f>
        <v>98</v>
      </c>
      <c r="H113" s="4">
        <f t="shared" si="12"/>
        <v>87</v>
      </c>
      <c r="I113" s="4"/>
      <c r="J113" s="4">
        <f t="shared" si="12"/>
        <v>101</v>
      </c>
      <c r="V113" s="2" t="s">
        <v>929</v>
      </c>
      <c r="W113" s="2"/>
      <c r="X113" s="2">
        <v>0.83587630000000002</v>
      </c>
      <c r="Y113" s="2">
        <v>0.83166099999999998</v>
      </c>
    </row>
    <row r="114" spans="5:25" x14ac:dyDescent="0.3">
      <c r="E114" s="3" t="s">
        <v>58</v>
      </c>
      <c r="F114" s="4">
        <f>COUNTIF(F2:F111,"NO")</f>
        <v>8</v>
      </c>
      <c r="G114" s="4">
        <f t="shared" ref="G114:J114" si="13">COUNTIF(G2:G111,"NO")</f>
        <v>12</v>
      </c>
      <c r="H114" s="4">
        <f t="shared" si="13"/>
        <v>23</v>
      </c>
      <c r="I114" s="4"/>
      <c r="J114" s="4">
        <f t="shared" si="13"/>
        <v>9</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2025-06-19T20:07:41Z</dcterms:created>
  <dcterms:modified xsi:type="dcterms:W3CDTF">2025-07-25T21:58:26Z</dcterms:modified>
</cp:coreProperties>
</file>