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core" sheetId="1" r:id="rId1"/>
    <sheet name="Range" sheetId="2" r:id="rId2"/>
    <sheet name="Sheet3" sheetId="3" r:id="rId3"/>
  </sheets>
  <definedNames>
    <definedName name="_xlnm.Print_Area" localSheetId="0">Score!$A$1:$M$38</definedName>
  </definedNames>
  <calcPr calcId="144525"/>
</workbook>
</file>

<file path=xl/calcChain.xml><?xml version="1.0" encoding="utf-8"?>
<calcChain xmlns="http://schemas.openxmlformats.org/spreadsheetml/2006/main">
  <c r="V6" i="2" l="1"/>
  <c r="V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K17" i="1" l="1"/>
  <c r="K18" i="1"/>
  <c r="K9" i="1"/>
  <c r="K10" i="1"/>
  <c r="K11" i="1"/>
  <c r="K12" i="1"/>
  <c r="K13" i="1"/>
  <c r="K14" i="1"/>
  <c r="K15" i="1"/>
  <c r="K16" i="1"/>
  <c r="K8" i="1"/>
  <c r="T19" i="1"/>
  <c r="R19" i="1"/>
  <c r="K27" i="1"/>
  <c r="K28" i="1"/>
  <c r="K26" i="1"/>
  <c r="K29" i="1"/>
  <c r="K30" i="1"/>
  <c r="K31" i="1"/>
  <c r="K32" i="1"/>
  <c r="K33" i="1"/>
  <c r="K25" i="1"/>
  <c r="K19" i="1" l="1"/>
  <c r="K34" i="1"/>
</calcChain>
</file>

<file path=xl/sharedStrings.xml><?xml version="1.0" encoding="utf-8"?>
<sst xmlns="http://schemas.openxmlformats.org/spreadsheetml/2006/main" count="171" uniqueCount="97">
  <si>
    <t>Grade</t>
  </si>
  <si>
    <t>Justification of request</t>
  </si>
  <si>
    <t>Routine of purpose to Borrower</t>
  </si>
  <si>
    <t>Cashflow exclusive to CBG</t>
  </si>
  <si>
    <t>Duration of facility</t>
  </si>
  <si>
    <t>Viable primary source of repayment</t>
  </si>
  <si>
    <t>Liquidity constraint implication to CBG</t>
  </si>
  <si>
    <t>Existence of viable secondary means of repayment (not collateral)</t>
  </si>
  <si>
    <t>Linkage of purpose to authorized business</t>
  </si>
  <si>
    <t>High</t>
  </si>
  <si>
    <t>Low</t>
  </si>
  <si>
    <t>No</t>
  </si>
  <si>
    <t>N/A</t>
  </si>
  <si>
    <t>New</t>
  </si>
  <si>
    <t>Borrower's financial contribution to Purpose (%)</t>
  </si>
  <si>
    <t>Clear</t>
  </si>
  <si>
    <t>Not Clear</t>
  </si>
  <si>
    <t>Short</t>
  </si>
  <si>
    <t>Medium</t>
  </si>
  <si>
    <t>Long</t>
  </si>
  <si>
    <t>Yes</t>
  </si>
  <si>
    <t>OK</t>
  </si>
  <si>
    <t>0-10%</t>
  </si>
  <si>
    <t>11%-50%</t>
  </si>
  <si>
    <t>&gt;50%</t>
  </si>
  <si>
    <t>Dynamics</t>
  </si>
  <si>
    <t>Features of Request</t>
  </si>
  <si>
    <t>1-2</t>
  </si>
  <si>
    <t>1-3</t>
  </si>
  <si>
    <t>Grade Range</t>
  </si>
  <si>
    <t>TOTAL GRADE</t>
  </si>
  <si>
    <t>FACILITY RATING</t>
  </si>
  <si>
    <t>Economic and Financial situation</t>
  </si>
  <si>
    <t>Leverage</t>
  </si>
  <si>
    <t>Profitability</t>
  </si>
  <si>
    <t>Cash flows</t>
  </si>
  <si>
    <t>Ownership Structure</t>
  </si>
  <si>
    <t>Management Quality</t>
  </si>
  <si>
    <t>Promptness/Willingness to Pay</t>
  </si>
  <si>
    <t>Strength of Sponsors</t>
  </si>
  <si>
    <t>Credit Bureau Report</t>
  </si>
  <si>
    <t>Sector Business</t>
  </si>
  <si>
    <t>Industry properties and future prospects</t>
  </si>
  <si>
    <t>Management</t>
  </si>
  <si>
    <t>Qualitative</t>
  </si>
  <si>
    <t>Brisk</t>
  </si>
  <si>
    <t>Normal</t>
  </si>
  <si>
    <t>Financial (3yrs average)</t>
  </si>
  <si>
    <t>&gt;10% net profit</t>
  </si>
  <si>
    <t>3-10% net profit</t>
  </si>
  <si>
    <t>&lt;3% net profit</t>
  </si>
  <si>
    <t>Strong and turnover reflective</t>
  </si>
  <si>
    <t>Strong but not showing on turnover</t>
  </si>
  <si>
    <t>Poor</t>
  </si>
  <si>
    <t>1 Shareholder</t>
  </si>
  <si>
    <t>Good</t>
  </si>
  <si>
    <t>Low Risk</t>
  </si>
  <si>
    <t>Medium Risk</t>
  </si>
  <si>
    <t>High Risk</t>
  </si>
  <si>
    <t>Bright</t>
  </si>
  <si>
    <t>Dim</t>
  </si>
  <si>
    <t>Not available</t>
  </si>
  <si>
    <t>&gt;1 Shareholder unrelated and not part of Business</t>
  </si>
  <si>
    <t>&gt;1 Shareholder related and part of Business</t>
  </si>
  <si>
    <t>FEATURES</t>
  </si>
  <si>
    <t>DYNAMICS</t>
  </si>
  <si>
    <t>OBLIGOR RISK RATING</t>
  </si>
  <si>
    <t>FACILITY FEATURES</t>
  </si>
  <si>
    <t>CREDIT RISK RATING</t>
  </si>
  <si>
    <t>Turnover Trend</t>
  </si>
  <si>
    <t>Financials (P&amp;L)</t>
  </si>
  <si>
    <t>Financials (B/S)</t>
  </si>
  <si>
    <t>Debt to Equity</t>
  </si>
  <si>
    <t>Bottom Line</t>
  </si>
  <si>
    <t>B-Statement &amp; Financials</t>
  </si>
  <si>
    <t xml:space="preserve">Turnover </t>
  </si>
  <si>
    <t>Registration</t>
  </si>
  <si>
    <t>Shareholding</t>
  </si>
  <si>
    <t>Borrower to Provide</t>
  </si>
  <si>
    <t>Previous Performance</t>
  </si>
  <si>
    <t>Bank Details</t>
  </si>
  <si>
    <t>Other Income</t>
  </si>
  <si>
    <t>Credit Bureau</t>
  </si>
  <si>
    <t>CBG to provide quarterly</t>
  </si>
  <si>
    <t>Previous Borrowing Info</t>
  </si>
  <si>
    <t>Total Cost/Loan</t>
  </si>
  <si>
    <t>CBG to grade</t>
  </si>
  <si>
    <t>Tenor</t>
  </si>
  <si>
    <t>Tenor dynamics</t>
  </si>
  <si>
    <t>Customer to provide</t>
  </si>
  <si>
    <t>Other Banks</t>
  </si>
  <si>
    <t>Obligor Rating</t>
  </si>
  <si>
    <t>DATA SOURCE</t>
  </si>
  <si>
    <t>Accept</t>
  </si>
  <si>
    <t>Accept with Caution (Higher Pricing)</t>
  </si>
  <si>
    <t>Reject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</si>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</sst>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00000"/>
      </bottom>
      <diagonal/>
    </border>
    <border>
      <left style="medium">
        <color indexed="64"/>
      </left>
      <right style="medium">
        <color indexed="64"/>
      </right>
      <top style="thin">
        <color rgb="FFC00000"/>
      </top>
      <bottom style="thin">
        <color rgb="FFC00000"/>
      </bottom>
      <diagonal/>
    </border>
    <border>
      <left style="medium">
        <color indexed="64"/>
      </left>
      <right style="medium">
        <color indexed="64"/>
      </right>
      <top style="thin">
        <color rgb="FFC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wrapText="1"/>
    </xf>
    <xf numFmtId="166" fontId="2" fillId="0" borderId="0" xfId="0" applyNumberFormat="1" applyFont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6" borderId="3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2" borderId="0" xfId="0" applyFill="1"/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horizontal="center" wrapText="1"/>
    </xf>
    <xf numFmtId="49" fontId="1" fillId="6" borderId="4" xfId="0" applyNumberFormat="1" applyFont="1" applyFill="1" applyBorder="1" applyAlignment="1">
      <alignment horizontal="center" wrapText="1"/>
    </xf>
    <xf numFmtId="0" fontId="4" fillId="6" borderId="22" xfId="0" applyFont="1" applyFill="1" applyBorder="1" applyAlignment="1">
      <alignment horizontal="justify" vertical="center"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3" borderId="18" xfId="0" applyFont="1" applyFill="1" applyBorder="1" applyAlignment="1">
      <alignment vertic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textRotation="90"/>
    </xf>
    <xf numFmtId="0" fontId="6" fillId="0" borderId="16" xfId="0" applyFont="1" applyBorder="1" applyAlignment="1">
      <alignment horizontal="center"/>
    </xf>
    <xf numFmtId="0" fontId="0" fillId="3" borderId="9" xfId="0" applyFill="1" applyBorder="1"/>
    <xf numFmtId="0" fontId="0" fillId="0" borderId="10" xfId="0" applyBorder="1"/>
    <xf numFmtId="0" fontId="0" fillId="5" borderId="11" xfId="0" applyFill="1" applyBorder="1"/>
    <xf numFmtId="0" fontId="0" fillId="0" borderId="13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4"/>
  <sheetViews>
    <sheetView showGridLines="0" tabSelected="1" view="pageBreakPreview" topLeftCell="A16" zoomScale="90" zoomScaleNormal="100" zoomScaleSheetLayoutView="90" workbookViewId="0">
      <selection activeCell="J15" sqref="J15"/>
    </sheetView>
  </sheetViews>
  <sheetFormatPr defaultRowHeight="14.25" x14ac:dyDescent="0.2"/>
  <cols>
    <col min="1" max="1" width="4.140625" style="4" customWidth="1"/>
    <col min="2" max="2" width="9.140625" style="4"/>
    <col min="3" max="3" width="1.28515625" style="4" customWidth="1"/>
    <col min="4" max="4" width="9.140625" style="6" customWidth="1"/>
    <col min="5" max="5" width="7.42578125" style="6" customWidth="1"/>
    <col min="6" max="6" width="17" style="7" customWidth="1"/>
    <col min="7" max="7" width="18.7109375" style="4" customWidth="1"/>
    <col min="8" max="8" width="20.5703125" style="4" customWidth="1"/>
    <col min="9" max="9" width="21.140625" style="4" customWidth="1"/>
    <col min="10" max="10" width="19.5703125" style="4" customWidth="1"/>
    <col min="11" max="11" width="18.7109375" style="4" customWidth="1"/>
    <col min="12" max="12" width="26.85546875" style="4" customWidth="1"/>
    <col min="13" max="13" width="18" style="4" customWidth="1"/>
    <col min="14" max="14" width="17.42578125" style="4" customWidth="1"/>
    <col min="15" max="20" width="9.140625" style="4" customWidth="1"/>
    <col min="21" max="21" width="9.28515625" style="4" customWidth="1"/>
    <col min="22" max="22" width="25.7109375" style="4" customWidth="1"/>
    <col min="23" max="23" width="26.5703125" style="4" customWidth="1"/>
    <col min="24" max="24" width="17.85546875" style="4" customWidth="1"/>
    <col min="25" max="16384" width="9.140625" style="4"/>
  </cols>
  <sheetData>
    <row r="1" spans="2:24" x14ac:dyDescent="0.2">
      <c r="D1" s="1"/>
      <c r="E1" s="1"/>
      <c r="F1" s="2"/>
      <c r="G1" s="3"/>
      <c r="H1" s="3"/>
      <c r="I1" s="3"/>
      <c r="J1" s="5"/>
      <c r="K1" s="5"/>
    </row>
    <row r="2" spans="2:24" ht="26.25" x14ac:dyDescent="0.2">
      <c r="B2" s="26" t="s">
        <v>68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24" x14ac:dyDescent="0.2">
      <c r="D3" s="1"/>
      <c r="E3" s="1"/>
      <c r="F3" s="2"/>
      <c r="G3" s="3"/>
      <c r="H3" s="3"/>
      <c r="I3" s="3"/>
      <c r="J3" s="5"/>
      <c r="K3" s="5"/>
    </row>
    <row r="5" spans="2:24" ht="15" x14ac:dyDescent="0.25">
      <c r="B5" s="13">
        <v>1</v>
      </c>
      <c r="C5" s="13"/>
      <c r="D5" s="24" t="s">
        <v>66</v>
      </c>
      <c r="E5" s="24"/>
      <c r="F5" s="24"/>
      <c r="G5" s="24"/>
      <c r="H5" s="24"/>
      <c r="I5" s="24"/>
      <c r="J5" s="24"/>
      <c r="K5" s="24"/>
    </row>
    <row r="6" spans="2:24" ht="4.5" customHeight="1" thickBot="1" x14ac:dyDescent="0.25"/>
    <row r="7" spans="2:24" ht="15" thickBot="1" x14ac:dyDescent="0.25">
      <c r="D7" s="15"/>
      <c r="E7" s="15"/>
      <c r="F7" s="20" t="s">
        <v>64</v>
      </c>
      <c r="G7" s="20"/>
      <c r="H7" s="25"/>
      <c r="I7" s="57" t="s">
        <v>65</v>
      </c>
      <c r="J7" s="54" t="s">
        <v>29</v>
      </c>
      <c r="K7" s="18" t="s">
        <v>0</v>
      </c>
      <c r="L7" s="68" t="s">
        <v>92</v>
      </c>
      <c r="M7" s="69"/>
    </row>
    <row r="8" spans="2:24" s="9" customFormat="1" ht="33" customHeight="1" x14ac:dyDescent="0.25">
      <c r="D8" s="21">
        <v>1</v>
      </c>
      <c r="E8" s="23"/>
      <c r="F8" s="23" t="s">
        <v>47</v>
      </c>
      <c r="G8" s="23" t="s">
        <v>32</v>
      </c>
      <c r="H8" s="53"/>
      <c r="I8" s="58" t="s">
        <v>45</v>
      </c>
      <c r="J8" s="55" t="s">
        <v>28</v>
      </c>
      <c r="K8" s="27">
        <f>IF(I8=V8,R8,IF(I8=W8,S8,T8))</f>
        <v>1</v>
      </c>
      <c r="L8" s="67" t="s">
        <v>70</v>
      </c>
      <c r="M8" s="67" t="s">
        <v>69</v>
      </c>
      <c r="O8" s="9">
        <v>17</v>
      </c>
      <c r="P8" s="10">
        <v>1</v>
      </c>
      <c r="R8" s="9">
        <v>1</v>
      </c>
      <c r="S8" s="9">
        <v>2</v>
      </c>
      <c r="T8" s="9">
        <v>3</v>
      </c>
      <c r="V8" s="9" t="s">
        <v>45</v>
      </c>
      <c r="W8" s="9" t="s">
        <v>46</v>
      </c>
      <c r="X8" s="9" t="s">
        <v>10</v>
      </c>
    </row>
    <row r="9" spans="2:24" s="9" customFormat="1" ht="20.25" customHeight="1" x14ac:dyDescent="0.25">
      <c r="D9" s="21"/>
      <c r="E9" s="23"/>
      <c r="F9" s="23"/>
      <c r="G9" s="23" t="s">
        <v>33</v>
      </c>
      <c r="H9" s="53"/>
      <c r="I9" s="58" t="s">
        <v>10</v>
      </c>
      <c r="J9" s="55" t="s">
        <v>28</v>
      </c>
      <c r="K9" s="27">
        <f t="shared" ref="K9:K18" si="0">IF(I9=V9,R9,IF(I9=W9,S9,T9))</f>
        <v>1</v>
      </c>
      <c r="L9" s="28" t="s">
        <v>71</v>
      </c>
      <c r="M9" s="28" t="s">
        <v>72</v>
      </c>
      <c r="O9" s="9">
        <v>20</v>
      </c>
      <c r="P9" s="10">
        <v>2</v>
      </c>
      <c r="R9" s="9">
        <v>1</v>
      </c>
      <c r="S9" s="9">
        <v>2</v>
      </c>
      <c r="T9" s="9">
        <v>3</v>
      </c>
      <c r="V9" s="9" t="s">
        <v>10</v>
      </c>
      <c r="W9" s="9" t="s">
        <v>18</v>
      </c>
      <c r="X9" s="9" t="s">
        <v>9</v>
      </c>
    </row>
    <row r="10" spans="2:24" s="9" customFormat="1" ht="24" customHeight="1" x14ac:dyDescent="0.25">
      <c r="D10" s="21"/>
      <c r="E10" s="23"/>
      <c r="F10" s="23"/>
      <c r="G10" s="23" t="s">
        <v>34</v>
      </c>
      <c r="H10" s="53"/>
      <c r="I10" s="58" t="s">
        <v>48</v>
      </c>
      <c r="J10" s="55" t="s">
        <v>28</v>
      </c>
      <c r="K10" s="27">
        <f t="shared" si="0"/>
        <v>1</v>
      </c>
      <c r="L10" s="28" t="s">
        <v>70</v>
      </c>
      <c r="M10" s="28" t="s">
        <v>73</v>
      </c>
      <c r="O10" s="9">
        <v>23</v>
      </c>
      <c r="P10" s="10">
        <v>3</v>
      </c>
      <c r="R10" s="9">
        <v>1</v>
      </c>
      <c r="S10" s="9">
        <v>2</v>
      </c>
      <c r="T10" s="9">
        <v>3</v>
      </c>
      <c r="V10" s="9" t="s">
        <v>48</v>
      </c>
      <c r="W10" s="9" t="s">
        <v>49</v>
      </c>
      <c r="X10" s="9" t="s">
        <v>50</v>
      </c>
    </row>
    <row r="11" spans="2:24" s="9" customFormat="1" ht="30" customHeight="1" x14ac:dyDescent="0.25">
      <c r="D11" s="21"/>
      <c r="E11" s="23"/>
      <c r="F11" s="23"/>
      <c r="G11" s="23" t="s">
        <v>35</v>
      </c>
      <c r="H11" s="53"/>
      <c r="I11" s="58" t="s">
        <v>51</v>
      </c>
      <c r="J11" s="55" t="s">
        <v>28</v>
      </c>
      <c r="K11" s="27">
        <f t="shared" si="0"/>
        <v>1</v>
      </c>
      <c r="L11" s="28" t="s">
        <v>74</v>
      </c>
      <c r="M11" s="28" t="s">
        <v>75</v>
      </c>
      <c r="O11" s="9">
        <v>26</v>
      </c>
      <c r="P11" s="10">
        <v>4</v>
      </c>
      <c r="R11" s="9">
        <v>1</v>
      </c>
      <c r="S11" s="9">
        <v>2</v>
      </c>
      <c r="T11" s="9">
        <v>3</v>
      </c>
      <c r="V11" s="9" t="s">
        <v>51</v>
      </c>
      <c r="W11" s="9" t="s">
        <v>52</v>
      </c>
      <c r="X11" s="9" t="s">
        <v>53</v>
      </c>
    </row>
    <row r="12" spans="2:24" s="9" customFormat="1" ht="42.75" x14ac:dyDescent="0.25">
      <c r="D12" s="21">
        <v>2</v>
      </c>
      <c r="E12" s="23"/>
      <c r="F12" s="23" t="s">
        <v>43</v>
      </c>
      <c r="G12" s="23" t="s">
        <v>36</v>
      </c>
      <c r="H12" s="53"/>
      <c r="I12" s="58" t="s">
        <v>62</v>
      </c>
      <c r="J12" s="55" t="s">
        <v>28</v>
      </c>
      <c r="K12" s="27">
        <f t="shared" si="0"/>
        <v>1</v>
      </c>
      <c r="L12" s="28" t="s">
        <v>76</v>
      </c>
      <c r="M12" s="28" t="s">
        <v>77</v>
      </c>
      <c r="O12" s="9">
        <v>29</v>
      </c>
      <c r="P12" s="10">
        <v>5</v>
      </c>
      <c r="R12" s="9">
        <v>1</v>
      </c>
      <c r="S12" s="9">
        <v>2</v>
      </c>
      <c r="T12" s="9">
        <v>3</v>
      </c>
      <c r="V12" s="9" t="s">
        <v>62</v>
      </c>
      <c r="W12" s="9" t="s">
        <v>63</v>
      </c>
      <c r="X12" s="9" t="s">
        <v>54</v>
      </c>
    </row>
    <row r="13" spans="2:24" s="9" customFormat="1" ht="22.5" customHeight="1" x14ac:dyDescent="0.25">
      <c r="D13" s="21"/>
      <c r="E13" s="23"/>
      <c r="F13" s="23"/>
      <c r="G13" s="23" t="s">
        <v>37</v>
      </c>
      <c r="H13" s="53"/>
      <c r="I13" s="58" t="s">
        <v>9</v>
      </c>
      <c r="J13" s="55" t="s">
        <v>28</v>
      </c>
      <c r="K13" s="27">
        <f t="shared" si="0"/>
        <v>1</v>
      </c>
      <c r="L13" s="28" t="s">
        <v>78</v>
      </c>
      <c r="M13" s="28"/>
      <c r="O13" s="9">
        <v>32</v>
      </c>
      <c r="P13" s="10">
        <v>6</v>
      </c>
      <c r="R13" s="9">
        <v>1</v>
      </c>
      <c r="S13" s="9">
        <v>2</v>
      </c>
      <c r="T13" s="9">
        <v>3</v>
      </c>
      <c r="V13" s="9" t="s">
        <v>9</v>
      </c>
      <c r="W13" s="9" t="s">
        <v>18</v>
      </c>
      <c r="X13" s="9" t="s">
        <v>10</v>
      </c>
    </row>
    <row r="14" spans="2:24" s="9" customFormat="1" ht="24.75" customHeight="1" x14ac:dyDescent="0.25">
      <c r="D14" s="21"/>
      <c r="E14" s="23"/>
      <c r="F14" s="23"/>
      <c r="G14" s="23" t="s">
        <v>38</v>
      </c>
      <c r="H14" s="53"/>
      <c r="I14" s="58" t="s">
        <v>9</v>
      </c>
      <c r="J14" s="55" t="s">
        <v>28</v>
      </c>
      <c r="K14" s="27">
        <f t="shared" si="0"/>
        <v>1</v>
      </c>
      <c r="L14" s="28" t="s">
        <v>79</v>
      </c>
      <c r="M14" s="28" t="s">
        <v>80</v>
      </c>
      <c r="O14" s="9">
        <v>35</v>
      </c>
      <c r="P14" s="10">
        <v>7</v>
      </c>
      <c r="R14" s="9">
        <v>1</v>
      </c>
      <c r="S14" s="9">
        <v>2</v>
      </c>
      <c r="T14" s="9">
        <v>3</v>
      </c>
      <c r="V14" s="9" t="s">
        <v>9</v>
      </c>
      <c r="W14" s="9" t="s">
        <v>18</v>
      </c>
      <c r="X14" s="9" t="s">
        <v>10</v>
      </c>
    </row>
    <row r="15" spans="2:24" s="9" customFormat="1" ht="27" customHeight="1" x14ac:dyDescent="0.25">
      <c r="D15" s="21"/>
      <c r="E15" s="23"/>
      <c r="F15" s="23"/>
      <c r="G15" s="23" t="s">
        <v>39</v>
      </c>
      <c r="H15" s="53"/>
      <c r="I15" s="58" t="s">
        <v>9</v>
      </c>
      <c r="J15" s="55" t="s">
        <v>28</v>
      </c>
      <c r="K15" s="27">
        <f t="shared" si="0"/>
        <v>1</v>
      </c>
      <c r="L15" s="28" t="s">
        <v>81</v>
      </c>
      <c r="M15" s="28"/>
      <c r="O15" s="9">
        <v>37</v>
      </c>
      <c r="P15" s="10">
        <v>8</v>
      </c>
      <c r="R15" s="9">
        <v>1</v>
      </c>
      <c r="S15" s="9">
        <v>2</v>
      </c>
      <c r="T15" s="9">
        <v>3</v>
      </c>
      <c r="V15" s="9" t="s">
        <v>9</v>
      </c>
      <c r="W15" s="9" t="s">
        <v>18</v>
      </c>
      <c r="X15" s="9" t="s">
        <v>10</v>
      </c>
    </row>
    <row r="16" spans="2:24" s="9" customFormat="1" ht="23.25" customHeight="1" x14ac:dyDescent="0.25">
      <c r="D16" s="21">
        <v>3</v>
      </c>
      <c r="E16" s="23"/>
      <c r="F16" s="23" t="s">
        <v>44</v>
      </c>
      <c r="G16" s="23" t="s">
        <v>40</v>
      </c>
      <c r="H16" s="53"/>
      <c r="I16" s="58" t="s">
        <v>55</v>
      </c>
      <c r="J16" s="55" t="s">
        <v>28</v>
      </c>
      <c r="K16" s="27">
        <f t="shared" si="0"/>
        <v>1</v>
      </c>
      <c r="L16" s="28" t="s">
        <v>82</v>
      </c>
      <c r="M16" s="28"/>
      <c r="O16" s="9">
        <v>41</v>
      </c>
      <c r="P16" s="10">
        <v>9</v>
      </c>
      <c r="R16" s="9">
        <v>1</v>
      </c>
      <c r="S16" s="9">
        <v>2</v>
      </c>
      <c r="T16" s="9">
        <v>3</v>
      </c>
      <c r="V16" s="9" t="s">
        <v>55</v>
      </c>
      <c r="W16" s="9" t="s">
        <v>53</v>
      </c>
      <c r="X16" s="9" t="s">
        <v>61</v>
      </c>
    </row>
    <row r="17" spans="2:24" s="9" customFormat="1" ht="27" customHeight="1" x14ac:dyDescent="0.25">
      <c r="D17" s="21"/>
      <c r="E17" s="23"/>
      <c r="F17" s="23"/>
      <c r="G17" s="23" t="s">
        <v>41</v>
      </c>
      <c r="H17" s="53"/>
      <c r="I17" s="58" t="s">
        <v>56</v>
      </c>
      <c r="J17" s="55" t="s">
        <v>28</v>
      </c>
      <c r="K17" s="27">
        <f>IF(I17=V17,R17,IF(I17=W17,S17,T17))</f>
        <v>1</v>
      </c>
      <c r="L17" s="28" t="s">
        <v>83</v>
      </c>
      <c r="M17" s="28"/>
      <c r="P17" s="10">
        <v>10</v>
      </c>
      <c r="R17" s="9">
        <v>1</v>
      </c>
      <c r="S17" s="9">
        <v>2</v>
      </c>
      <c r="T17" s="9">
        <v>3</v>
      </c>
      <c r="V17" s="9" t="s">
        <v>56</v>
      </c>
      <c r="W17" s="9" t="s">
        <v>57</v>
      </c>
      <c r="X17" s="9" t="s">
        <v>58</v>
      </c>
    </row>
    <row r="18" spans="2:24" s="9" customFormat="1" ht="27.75" customHeight="1" thickBot="1" x14ac:dyDescent="0.3">
      <c r="D18" s="21"/>
      <c r="E18" s="23"/>
      <c r="F18" s="23"/>
      <c r="G18" s="23" t="s">
        <v>42</v>
      </c>
      <c r="H18" s="53"/>
      <c r="I18" s="59" t="s">
        <v>59</v>
      </c>
      <c r="J18" s="55" t="s">
        <v>28</v>
      </c>
      <c r="K18" s="27">
        <f t="shared" si="0"/>
        <v>1</v>
      </c>
      <c r="L18" s="28" t="s">
        <v>83</v>
      </c>
      <c r="M18" s="28"/>
      <c r="R18" s="9">
        <v>1</v>
      </c>
      <c r="S18" s="9">
        <v>2</v>
      </c>
      <c r="T18" s="9">
        <v>3</v>
      </c>
      <c r="V18" s="9" t="s">
        <v>59</v>
      </c>
      <c r="W18" s="9" t="s">
        <v>60</v>
      </c>
      <c r="X18" s="9" t="s">
        <v>53</v>
      </c>
    </row>
    <row r="19" spans="2:24" s="9" customFormat="1" x14ac:dyDescent="0.2">
      <c r="D19" s="11"/>
      <c r="E19" s="11"/>
      <c r="F19" s="20" t="s">
        <v>30</v>
      </c>
      <c r="G19" s="20"/>
      <c r="H19" s="20"/>
      <c r="I19" s="56"/>
      <c r="J19" s="20"/>
      <c r="K19" s="14">
        <f>SUM(K8:K18)</f>
        <v>11</v>
      </c>
      <c r="R19" s="9">
        <f>SUM(R8:R18)</f>
        <v>11</v>
      </c>
      <c r="T19" s="9">
        <f>SUM(T8:T18)</f>
        <v>33</v>
      </c>
    </row>
    <row r="21" spans="2:24" x14ac:dyDescent="0.2">
      <c r="O21" s="4">
        <v>10</v>
      </c>
      <c r="P21" s="4">
        <v>1</v>
      </c>
      <c r="R21" s="4">
        <v>1</v>
      </c>
      <c r="S21" s="4">
        <v>2</v>
      </c>
      <c r="T21" s="4">
        <v>3</v>
      </c>
      <c r="V21" s="12" t="s">
        <v>9</v>
      </c>
      <c r="W21" s="12" t="s">
        <v>10</v>
      </c>
      <c r="X21" s="12" t="s">
        <v>12</v>
      </c>
    </row>
    <row r="22" spans="2:24" ht="15" x14ac:dyDescent="0.25">
      <c r="B22" s="8">
        <v>2</v>
      </c>
      <c r="C22" s="8"/>
      <c r="D22" s="24" t="s">
        <v>67</v>
      </c>
      <c r="E22" s="24"/>
      <c r="F22" s="24"/>
      <c r="G22" s="24"/>
      <c r="H22" s="24"/>
      <c r="O22" s="4">
        <v>11</v>
      </c>
      <c r="P22" s="4">
        <v>1</v>
      </c>
      <c r="R22" s="4">
        <v>1</v>
      </c>
      <c r="S22" s="4">
        <v>2</v>
      </c>
      <c r="T22" s="4">
        <v>3</v>
      </c>
      <c r="V22" s="12" t="s">
        <v>9</v>
      </c>
      <c r="W22" s="12" t="s">
        <v>10</v>
      </c>
      <c r="X22" s="12" t="s">
        <v>13</v>
      </c>
    </row>
    <row r="23" spans="2:24" ht="15" thickBot="1" x14ac:dyDescent="0.25">
      <c r="O23" s="4">
        <v>12</v>
      </c>
      <c r="P23" s="4">
        <v>1</v>
      </c>
      <c r="R23" s="4">
        <v>1</v>
      </c>
      <c r="S23" s="4">
        <v>2</v>
      </c>
      <c r="T23" s="4">
        <v>3</v>
      </c>
      <c r="V23" s="12" t="s">
        <v>24</v>
      </c>
      <c r="W23" s="12" t="s">
        <v>23</v>
      </c>
      <c r="X23" s="12" t="s">
        <v>22</v>
      </c>
    </row>
    <row r="24" spans="2:24" ht="15.75" thickBot="1" x14ac:dyDescent="0.3">
      <c r="D24" s="16"/>
      <c r="E24" s="16"/>
      <c r="F24" s="22" t="s">
        <v>26</v>
      </c>
      <c r="G24" s="22"/>
      <c r="H24" s="60"/>
      <c r="I24" s="64" t="s">
        <v>25</v>
      </c>
      <c r="J24" s="62" t="s">
        <v>29</v>
      </c>
      <c r="K24" s="16" t="s">
        <v>0</v>
      </c>
      <c r="L24" s="68" t="s">
        <v>92</v>
      </c>
      <c r="M24" s="69"/>
      <c r="O24" s="4">
        <v>13</v>
      </c>
      <c r="P24" s="4">
        <v>2</v>
      </c>
      <c r="R24" s="4">
        <v>1</v>
      </c>
      <c r="S24" s="4">
        <v>2</v>
      </c>
      <c r="T24" s="4">
        <v>2</v>
      </c>
      <c r="V24" s="12" t="s">
        <v>15</v>
      </c>
      <c r="W24" s="12" t="s">
        <v>16</v>
      </c>
    </row>
    <row r="25" spans="2:24" x14ac:dyDescent="0.2">
      <c r="D25" s="15">
        <v>1</v>
      </c>
      <c r="E25" s="15"/>
      <c r="F25" s="19" t="s">
        <v>8</v>
      </c>
      <c r="G25" s="19"/>
      <c r="H25" s="61"/>
      <c r="I25" s="65" t="s">
        <v>9</v>
      </c>
      <c r="J25" s="63" t="s">
        <v>28</v>
      </c>
      <c r="K25" s="18">
        <f t="shared" ref="K25:K31" si="1">IF(I25=V21,R21,IF(I25=W21,S21,T21))</f>
        <v>1</v>
      </c>
      <c r="L25" s="29" t="s">
        <v>78</v>
      </c>
      <c r="M25" s="29"/>
      <c r="O25" s="4">
        <v>14</v>
      </c>
      <c r="P25" s="4">
        <v>2</v>
      </c>
      <c r="R25" s="4">
        <v>1</v>
      </c>
      <c r="S25" s="4">
        <v>2</v>
      </c>
      <c r="T25" s="4">
        <v>3</v>
      </c>
      <c r="V25" s="12" t="s">
        <v>17</v>
      </c>
      <c r="W25" s="12" t="s">
        <v>18</v>
      </c>
      <c r="X25" s="12" t="s">
        <v>19</v>
      </c>
    </row>
    <row r="26" spans="2:24" x14ac:dyDescent="0.2">
      <c r="D26" s="15">
        <v>2</v>
      </c>
      <c r="E26" s="15"/>
      <c r="F26" s="19" t="s">
        <v>2</v>
      </c>
      <c r="G26" s="19"/>
      <c r="H26" s="61"/>
      <c r="I26" s="65" t="s">
        <v>9</v>
      </c>
      <c r="J26" s="63" t="s">
        <v>28</v>
      </c>
      <c r="K26" s="18">
        <f t="shared" si="1"/>
        <v>1</v>
      </c>
      <c r="L26" s="29" t="s">
        <v>84</v>
      </c>
      <c r="M26" s="29"/>
      <c r="O26" s="4">
        <v>15</v>
      </c>
      <c r="P26" s="4">
        <v>2</v>
      </c>
      <c r="R26" s="4">
        <v>1</v>
      </c>
      <c r="S26" s="4">
        <v>2</v>
      </c>
      <c r="T26" s="4">
        <v>3</v>
      </c>
      <c r="V26" s="12" t="s">
        <v>10</v>
      </c>
      <c r="W26" s="12" t="s">
        <v>18</v>
      </c>
      <c r="X26" s="12" t="s">
        <v>9</v>
      </c>
    </row>
    <row r="27" spans="2:24" x14ac:dyDescent="0.2">
      <c r="D27" s="15">
        <v>3</v>
      </c>
      <c r="E27" s="15"/>
      <c r="F27" s="19" t="s">
        <v>14</v>
      </c>
      <c r="G27" s="19"/>
      <c r="H27" s="61"/>
      <c r="I27" s="65" t="s">
        <v>24</v>
      </c>
      <c r="J27" s="63" t="s">
        <v>28</v>
      </c>
      <c r="K27" s="18">
        <f t="shared" si="1"/>
        <v>1</v>
      </c>
      <c r="L27" s="29" t="s">
        <v>78</v>
      </c>
      <c r="M27" s="29" t="s">
        <v>85</v>
      </c>
      <c r="O27" s="4">
        <v>16</v>
      </c>
      <c r="P27" s="4">
        <v>3</v>
      </c>
      <c r="R27" s="4">
        <v>1</v>
      </c>
      <c r="S27" s="4">
        <v>2</v>
      </c>
      <c r="T27" s="4">
        <v>2</v>
      </c>
      <c r="V27" s="12" t="s">
        <v>20</v>
      </c>
      <c r="W27" s="12" t="s">
        <v>11</v>
      </c>
    </row>
    <row r="28" spans="2:24" x14ac:dyDescent="0.2">
      <c r="D28" s="17">
        <v>4</v>
      </c>
      <c r="E28" s="15"/>
      <c r="F28" s="19" t="s">
        <v>1</v>
      </c>
      <c r="G28" s="19"/>
      <c r="H28" s="61"/>
      <c r="I28" s="65" t="s">
        <v>15</v>
      </c>
      <c r="J28" s="63" t="s">
        <v>27</v>
      </c>
      <c r="K28" s="18">
        <f t="shared" si="1"/>
        <v>1</v>
      </c>
      <c r="L28" s="29" t="s">
        <v>86</v>
      </c>
      <c r="M28" s="29"/>
      <c r="O28" s="4">
        <v>17</v>
      </c>
      <c r="P28" s="4">
        <v>3</v>
      </c>
      <c r="R28" s="4">
        <v>1</v>
      </c>
      <c r="S28" s="4">
        <v>2</v>
      </c>
      <c r="T28" s="4">
        <v>2</v>
      </c>
      <c r="V28" s="12" t="s">
        <v>21</v>
      </c>
      <c r="W28" s="12" t="s">
        <v>10</v>
      </c>
    </row>
    <row r="29" spans="2:24" x14ac:dyDescent="0.2">
      <c r="D29" s="17">
        <v>5</v>
      </c>
      <c r="E29" s="15"/>
      <c r="F29" s="19" t="s">
        <v>4</v>
      </c>
      <c r="G29" s="19"/>
      <c r="H29" s="61"/>
      <c r="I29" s="65" t="s">
        <v>17</v>
      </c>
      <c r="J29" s="63" t="s">
        <v>28</v>
      </c>
      <c r="K29" s="18">
        <f t="shared" si="1"/>
        <v>1</v>
      </c>
      <c r="L29" s="29" t="s">
        <v>87</v>
      </c>
      <c r="M29" s="29"/>
      <c r="O29" s="4">
        <v>18</v>
      </c>
      <c r="P29" s="4">
        <v>3</v>
      </c>
      <c r="R29" s="4">
        <v>1</v>
      </c>
      <c r="S29" s="4">
        <v>2</v>
      </c>
      <c r="T29" s="4">
        <v>2</v>
      </c>
      <c r="V29" s="12" t="s">
        <v>20</v>
      </c>
      <c r="W29" s="12" t="s">
        <v>11</v>
      </c>
    </row>
    <row r="30" spans="2:24" x14ac:dyDescent="0.2">
      <c r="D30" s="17">
        <v>6</v>
      </c>
      <c r="E30" s="15"/>
      <c r="F30" s="19" t="s">
        <v>6</v>
      </c>
      <c r="G30" s="19"/>
      <c r="H30" s="61"/>
      <c r="I30" s="65" t="s">
        <v>10</v>
      </c>
      <c r="J30" s="63" t="s">
        <v>28</v>
      </c>
      <c r="K30" s="18">
        <f t="shared" si="1"/>
        <v>1</v>
      </c>
      <c r="L30" s="29" t="s">
        <v>88</v>
      </c>
      <c r="M30" s="29"/>
      <c r="O30" s="4">
        <v>19</v>
      </c>
      <c r="P30" s="4">
        <v>4</v>
      </c>
      <c r="R30" s="4">
        <v>1</v>
      </c>
      <c r="S30" s="4">
        <v>2</v>
      </c>
      <c r="T30" s="4">
        <v>2</v>
      </c>
      <c r="V30" s="12" t="s">
        <v>20</v>
      </c>
      <c r="W30" s="12" t="s">
        <v>11</v>
      </c>
    </row>
    <row r="31" spans="2:24" x14ac:dyDescent="0.2">
      <c r="D31" s="17">
        <v>7</v>
      </c>
      <c r="E31" s="15"/>
      <c r="F31" s="19" t="s">
        <v>3</v>
      </c>
      <c r="G31" s="19"/>
      <c r="H31" s="61"/>
      <c r="I31" s="65" t="s">
        <v>20</v>
      </c>
      <c r="J31" s="63" t="s">
        <v>27</v>
      </c>
      <c r="K31" s="18">
        <f t="shared" si="1"/>
        <v>1</v>
      </c>
      <c r="L31" s="29" t="s">
        <v>89</v>
      </c>
      <c r="M31" s="29" t="s">
        <v>90</v>
      </c>
      <c r="O31" s="4">
        <v>20</v>
      </c>
      <c r="P31" s="4">
        <v>4</v>
      </c>
    </row>
    <row r="32" spans="2:24" x14ac:dyDescent="0.2">
      <c r="D32" s="17">
        <v>8</v>
      </c>
      <c r="E32" s="15"/>
      <c r="F32" s="19" t="s">
        <v>5</v>
      </c>
      <c r="G32" s="19"/>
      <c r="H32" s="61"/>
      <c r="I32" s="65" t="s">
        <v>20</v>
      </c>
      <c r="J32" s="63" t="s">
        <v>27</v>
      </c>
      <c r="K32" s="18">
        <f>IF(I32=V29,R29,IF(I32=W29,S29,T29))</f>
        <v>1</v>
      </c>
      <c r="L32" s="29" t="s">
        <v>86</v>
      </c>
      <c r="M32" s="29"/>
      <c r="O32" s="4">
        <v>22</v>
      </c>
      <c r="P32" s="4">
        <v>5</v>
      </c>
    </row>
    <row r="33" spans="4:16" ht="29.25" customHeight="1" thickBot="1" x14ac:dyDescent="0.25">
      <c r="D33" s="17">
        <v>9</v>
      </c>
      <c r="E33" s="15"/>
      <c r="F33" s="19" t="s">
        <v>7</v>
      </c>
      <c r="G33" s="19"/>
      <c r="H33" s="61"/>
      <c r="I33" s="66" t="s">
        <v>20</v>
      </c>
      <c r="J33" s="63" t="s">
        <v>27</v>
      </c>
      <c r="K33" s="18">
        <f>IF(I33=V30,R30,IF(I33=W30,S30,T30))</f>
        <v>1</v>
      </c>
      <c r="L33" s="29" t="s">
        <v>89</v>
      </c>
      <c r="M33" s="29" t="s">
        <v>81</v>
      </c>
      <c r="O33" s="4">
        <v>23</v>
      </c>
      <c r="P33" s="4">
        <v>5</v>
      </c>
    </row>
    <row r="34" spans="4:16" x14ac:dyDescent="0.2">
      <c r="D34" s="15"/>
      <c r="E34" s="15"/>
      <c r="F34" s="20" t="s">
        <v>30</v>
      </c>
      <c r="G34" s="20"/>
      <c r="H34" s="20"/>
      <c r="I34" s="56"/>
      <c r="J34" s="20"/>
      <c r="K34" s="15">
        <f>SUM(K25:K33)</f>
        <v>9</v>
      </c>
      <c r="O34" s="4">
        <v>24</v>
      </c>
      <c r="P34" s="4">
        <v>6</v>
      </c>
    </row>
  </sheetData>
  <mergeCells count="38">
    <mergeCell ref="L24:M24"/>
    <mergeCell ref="F7:H7"/>
    <mergeCell ref="D5:K5"/>
    <mergeCell ref="D22:H22"/>
    <mergeCell ref="E8:E11"/>
    <mergeCell ref="E12:E15"/>
    <mergeCell ref="E16:E18"/>
    <mergeCell ref="B2:M2"/>
    <mergeCell ref="G14:H14"/>
    <mergeCell ref="G15:H15"/>
    <mergeCell ref="G16:H16"/>
    <mergeCell ref="G17:H17"/>
    <mergeCell ref="G18:H18"/>
    <mergeCell ref="F12:F15"/>
    <mergeCell ref="L7:M7"/>
    <mergeCell ref="F16:F18"/>
    <mergeCell ref="F19:J19"/>
    <mergeCell ref="F32:H32"/>
    <mergeCell ref="F33:H33"/>
    <mergeCell ref="F29:H29"/>
    <mergeCell ref="F30:H30"/>
    <mergeCell ref="F31:H31"/>
    <mergeCell ref="F24:H24"/>
    <mergeCell ref="G8:H8"/>
    <mergeCell ref="G9:H9"/>
    <mergeCell ref="G10:H10"/>
    <mergeCell ref="G11:H11"/>
    <mergeCell ref="G12:H12"/>
    <mergeCell ref="G13:H13"/>
    <mergeCell ref="F8:F11"/>
    <mergeCell ref="D16:D18"/>
    <mergeCell ref="F25:H25"/>
    <mergeCell ref="F26:H26"/>
    <mergeCell ref="F27:H27"/>
    <mergeCell ref="F28:H28"/>
    <mergeCell ref="F34:J34"/>
    <mergeCell ref="D8:D11"/>
    <mergeCell ref="D12:D15"/>
  </mergeCells>
  <dataValidations count="20">
    <dataValidation type="list" allowBlank="1" showInputMessage="1" showErrorMessage="1" sqref="I8">
      <formula1>$V$8:$X$8</formula1>
    </dataValidation>
    <dataValidation type="list" allowBlank="1" showInputMessage="1" showErrorMessage="1" sqref="I9">
      <formula1>$V$9:$X$9</formula1>
    </dataValidation>
    <dataValidation type="list" allowBlank="1" showInputMessage="1" showErrorMessage="1" sqref="I10">
      <formula1>$V$10:$X$10</formula1>
    </dataValidation>
    <dataValidation type="list" allowBlank="1" showInputMessage="1" showErrorMessage="1" sqref="I11">
      <formula1>$V$11:$X$11</formula1>
    </dataValidation>
    <dataValidation type="list" allowBlank="1" showInputMessage="1" showErrorMessage="1" sqref="I12">
      <formula1>$V$12:$X$12</formula1>
    </dataValidation>
    <dataValidation type="list" allowBlank="1" showInputMessage="1" showErrorMessage="1" sqref="I13">
      <formula1>$V$13:$X$13</formula1>
    </dataValidation>
    <dataValidation type="list" allowBlank="1" showInputMessage="1" showErrorMessage="1" sqref="I14">
      <formula1>$V$14:$X$14</formula1>
    </dataValidation>
    <dataValidation type="list" allowBlank="1" showInputMessage="1" showErrorMessage="1" sqref="I15">
      <formula1>$V$15:$X$15</formula1>
    </dataValidation>
    <dataValidation type="list" allowBlank="1" showInputMessage="1" showErrorMessage="1" sqref="I16">
      <formula1>$V$16:$X$16</formula1>
    </dataValidation>
    <dataValidation type="list" allowBlank="1" showInputMessage="1" showErrorMessage="1" sqref="I17">
      <formula1>$V$17:$X$17</formula1>
    </dataValidation>
    <dataValidation type="list" allowBlank="1" showInputMessage="1" showErrorMessage="1" sqref="I18">
      <formula1>$V$18:$X$18</formula1>
    </dataValidation>
    <dataValidation type="list" allowBlank="1" showInputMessage="1" showErrorMessage="1" sqref="I25">
      <formula1>$V$21:$X$21</formula1>
    </dataValidation>
    <dataValidation type="list" allowBlank="1" showInputMessage="1" showErrorMessage="1" sqref="I26">
      <formula1>$V$22:$X$22</formula1>
    </dataValidation>
    <dataValidation type="list" allowBlank="1" showInputMessage="1" showErrorMessage="1" sqref="I28">
      <formula1>$V$24:$W$24</formula1>
    </dataValidation>
    <dataValidation type="list" allowBlank="1" showInputMessage="1" showErrorMessage="1" sqref="I29">
      <formula1>$V$25:$X$25</formula1>
    </dataValidation>
    <dataValidation type="list" allowBlank="1" showInputMessage="1" showErrorMessage="1" sqref="I30">
      <formula1>$V$26:$X$26</formula1>
    </dataValidation>
    <dataValidation type="list" allowBlank="1" showInputMessage="1" showErrorMessage="1" sqref="I31">
      <formula1>$V$27:$W$27</formula1>
    </dataValidation>
    <dataValidation type="list" allowBlank="1" showInputMessage="1" showErrorMessage="1" sqref="I32">
      <formula1>$V$29:$W$29</formula1>
    </dataValidation>
    <dataValidation type="list" allowBlank="1" showInputMessage="1" showErrorMessage="1" sqref="I33">
      <formula1>$V$30:$W$30</formula1>
    </dataValidation>
    <dataValidation type="list" allowBlank="1" showInputMessage="1" showErrorMessage="1" sqref="I27">
      <formula1>$V$23:$X$23</formula1>
    </dataValidation>
  </dataValidations>
  <pageMargins left="0.7" right="0.7" top="0.75" bottom="0.75" header="0.3" footer="0.3"/>
  <pageSetup paperSize="132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workbookViewId="0">
      <selection activeCell="W18" sqref="W18"/>
    </sheetView>
  </sheetViews>
  <sheetFormatPr defaultRowHeight="15" x14ac:dyDescent="0.25"/>
  <cols>
    <col min="2" max="2" width="4.7109375" customWidth="1"/>
    <col min="3" max="4" width="4.140625" customWidth="1"/>
    <col min="5" max="19" width="5.28515625" customWidth="1"/>
    <col min="22" max="22" width="10.42578125" customWidth="1"/>
  </cols>
  <sheetData>
    <row r="1" spans="2:22" ht="15.75" thickBot="1" x14ac:dyDescent="0.3"/>
    <row r="2" spans="2:22" x14ac:dyDescent="0.25">
      <c r="B2" s="30"/>
      <c r="C2" s="31"/>
      <c r="D2" s="32"/>
      <c r="E2" s="70" t="s">
        <v>31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2:22" ht="15.75" thickBot="1" x14ac:dyDescent="0.3">
      <c r="B3" s="33"/>
      <c r="C3" s="34"/>
      <c r="D3" s="35"/>
      <c r="E3" s="72">
        <v>1</v>
      </c>
      <c r="F3" s="73"/>
      <c r="G3" s="73"/>
      <c r="H3" s="73"/>
      <c r="I3" s="73"/>
      <c r="J3" s="73">
        <v>2</v>
      </c>
      <c r="K3" s="73"/>
      <c r="L3" s="73"/>
      <c r="M3" s="73"/>
      <c r="N3" s="73"/>
      <c r="O3" s="73">
        <v>3</v>
      </c>
      <c r="P3" s="73"/>
      <c r="Q3" s="73"/>
      <c r="R3" s="73"/>
      <c r="S3" s="74"/>
    </row>
    <row r="4" spans="2:22" ht="12.75" customHeight="1" thickBot="1" x14ac:dyDescent="0.3">
      <c r="B4" s="39"/>
      <c r="C4" s="36"/>
      <c r="D4" s="40"/>
      <c r="E4" s="75">
        <v>9</v>
      </c>
      <c r="F4" s="76">
        <v>10</v>
      </c>
      <c r="G4" s="76">
        <v>11</v>
      </c>
      <c r="H4" s="76">
        <v>12</v>
      </c>
      <c r="I4" s="76">
        <v>13</v>
      </c>
      <c r="J4" s="76">
        <v>14</v>
      </c>
      <c r="K4" s="76">
        <v>15</v>
      </c>
      <c r="L4" s="76">
        <v>16</v>
      </c>
      <c r="M4" s="76">
        <v>17</v>
      </c>
      <c r="N4" s="76">
        <v>18</v>
      </c>
      <c r="O4" s="76">
        <v>19</v>
      </c>
      <c r="P4" s="76">
        <v>20</v>
      </c>
      <c r="Q4" s="76">
        <v>21</v>
      </c>
      <c r="R4" s="76">
        <v>22</v>
      </c>
      <c r="S4" s="77">
        <v>23</v>
      </c>
      <c r="U4" s="88" t="s">
        <v>96</v>
      </c>
      <c r="V4" s="89"/>
    </row>
    <row r="5" spans="2:22" ht="12.75" customHeight="1" x14ac:dyDescent="0.25">
      <c r="B5" s="78" t="s">
        <v>91</v>
      </c>
      <c r="C5" s="79">
        <v>1</v>
      </c>
      <c r="D5" s="80">
        <v>11</v>
      </c>
      <c r="E5" s="41">
        <f>SUM($E$4*D5)</f>
        <v>99</v>
      </c>
      <c r="F5" s="42">
        <f>SUM($F$4*D5)</f>
        <v>110</v>
      </c>
      <c r="G5" s="42">
        <f>SUM($G$4*D5)</f>
        <v>121</v>
      </c>
      <c r="H5" s="42">
        <f>SUM($H$4*D5)</f>
        <v>132</v>
      </c>
      <c r="I5" s="42">
        <f>SUM($I$4*D5)</f>
        <v>143</v>
      </c>
      <c r="J5" s="42">
        <f>SUM($J$4*D5)</f>
        <v>154</v>
      </c>
      <c r="K5" s="42">
        <f>SUM($K$4*D5)</f>
        <v>165</v>
      </c>
      <c r="L5" s="42">
        <f>SUM($L$4*D5)</f>
        <v>176</v>
      </c>
      <c r="M5" s="42">
        <f>SUM($M$4*D5)</f>
        <v>187</v>
      </c>
      <c r="N5" s="42">
        <f>SUM($N$4*D5)</f>
        <v>198</v>
      </c>
      <c r="O5" s="42">
        <f>SUM($O$4*D5)</f>
        <v>209</v>
      </c>
      <c r="P5" s="42">
        <f>SUM($P$4*D5)</f>
        <v>220</v>
      </c>
      <c r="Q5" s="42">
        <f>SUM($Q$4*D5)</f>
        <v>231</v>
      </c>
      <c r="R5" s="42">
        <f>SUM($R$4*D5)</f>
        <v>242</v>
      </c>
      <c r="S5" s="43">
        <f>SUM($S$4*D5)</f>
        <v>253</v>
      </c>
      <c r="U5" s="84"/>
      <c r="V5" s="85">
        <f>SUM(I11+1)</f>
        <v>222</v>
      </c>
    </row>
    <row r="6" spans="2:22" ht="12.75" customHeight="1" thickBot="1" x14ac:dyDescent="0.3">
      <c r="B6" s="78"/>
      <c r="C6" s="73"/>
      <c r="D6" s="81">
        <v>12</v>
      </c>
      <c r="E6" s="44">
        <f t="shared" ref="E6:E27" si="0">SUM($E$4*D6)</f>
        <v>108</v>
      </c>
      <c r="F6" s="45">
        <f t="shared" ref="F6:F27" si="1">SUM($F$4*D6)</f>
        <v>120</v>
      </c>
      <c r="G6" s="45">
        <f t="shared" ref="G6:G27" si="2">SUM($G$4*D6)</f>
        <v>132</v>
      </c>
      <c r="H6" s="45">
        <f t="shared" ref="H6:H27" si="3">SUM($H$4*D6)</f>
        <v>144</v>
      </c>
      <c r="I6" s="45">
        <f t="shared" ref="I6:I27" si="4">SUM($I$4*D6)</f>
        <v>156</v>
      </c>
      <c r="J6" s="45">
        <f t="shared" ref="J6:J27" si="5">SUM($J$4*D6)</f>
        <v>168</v>
      </c>
      <c r="K6" s="45">
        <f t="shared" ref="K6:K27" si="6">SUM($K$4*D6)</f>
        <v>180</v>
      </c>
      <c r="L6" s="45">
        <f t="shared" ref="L6:L27" si="7">SUM($L$4*D6)</f>
        <v>192</v>
      </c>
      <c r="M6" s="45">
        <f t="shared" ref="M6:M27" si="8">SUM($M$4*D6)</f>
        <v>204</v>
      </c>
      <c r="N6" s="45">
        <f t="shared" ref="N6:N27" si="9">SUM($N$4*D6)</f>
        <v>216</v>
      </c>
      <c r="O6" s="45">
        <f t="shared" ref="O6:O27" si="10">SUM($O$4*D6)</f>
        <v>228</v>
      </c>
      <c r="P6" s="45">
        <f t="shared" ref="P6:P27" si="11">SUM($P$4*D6)</f>
        <v>240</v>
      </c>
      <c r="Q6" s="45">
        <f t="shared" ref="Q6:Q27" si="12">SUM($Q$4*D6)</f>
        <v>252</v>
      </c>
      <c r="R6" s="45">
        <f t="shared" ref="R6:R27" si="13">SUM($R$4*D6)</f>
        <v>264</v>
      </c>
      <c r="S6" s="46">
        <f t="shared" ref="S6:S27" si="14">SUM($S$4*D6)</f>
        <v>276</v>
      </c>
      <c r="U6" s="86"/>
      <c r="V6" s="87">
        <f>SUM(N18+1)</f>
        <v>433</v>
      </c>
    </row>
    <row r="7" spans="2:22" ht="12.75" customHeight="1" x14ac:dyDescent="0.25">
      <c r="B7" s="78"/>
      <c r="C7" s="73"/>
      <c r="D7" s="81">
        <v>13</v>
      </c>
      <c r="E7" s="44">
        <f t="shared" si="0"/>
        <v>117</v>
      </c>
      <c r="F7" s="45">
        <f t="shared" si="1"/>
        <v>130</v>
      </c>
      <c r="G7" s="45">
        <f t="shared" si="2"/>
        <v>143</v>
      </c>
      <c r="H7" s="45">
        <f t="shared" si="3"/>
        <v>156</v>
      </c>
      <c r="I7" s="45">
        <f t="shared" si="4"/>
        <v>169</v>
      </c>
      <c r="J7" s="45">
        <f t="shared" si="5"/>
        <v>182</v>
      </c>
      <c r="K7" s="45">
        <f t="shared" si="6"/>
        <v>195</v>
      </c>
      <c r="L7" s="45">
        <f t="shared" si="7"/>
        <v>208</v>
      </c>
      <c r="M7" s="45">
        <f t="shared" si="8"/>
        <v>221</v>
      </c>
      <c r="N7" s="45">
        <f t="shared" si="9"/>
        <v>234</v>
      </c>
      <c r="O7" s="45">
        <f t="shared" si="10"/>
        <v>247</v>
      </c>
      <c r="P7" s="45">
        <f t="shared" si="11"/>
        <v>260</v>
      </c>
      <c r="Q7" s="45">
        <f t="shared" si="12"/>
        <v>273</v>
      </c>
      <c r="R7" s="45">
        <f t="shared" si="13"/>
        <v>286</v>
      </c>
      <c r="S7" s="46">
        <f t="shared" si="14"/>
        <v>299</v>
      </c>
    </row>
    <row r="8" spans="2:22" ht="12.75" customHeight="1" x14ac:dyDescent="0.25">
      <c r="B8" s="78"/>
      <c r="C8" s="73"/>
      <c r="D8" s="81">
        <v>14</v>
      </c>
      <c r="E8" s="44">
        <f t="shared" si="0"/>
        <v>126</v>
      </c>
      <c r="F8" s="45">
        <f t="shared" si="1"/>
        <v>140</v>
      </c>
      <c r="G8" s="45">
        <f t="shared" si="2"/>
        <v>154</v>
      </c>
      <c r="H8" s="45">
        <f t="shared" si="3"/>
        <v>168</v>
      </c>
      <c r="I8" s="45">
        <f t="shared" si="4"/>
        <v>182</v>
      </c>
      <c r="J8" s="45">
        <f t="shared" si="5"/>
        <v>196</v>
      </c>
      <c r="K8" s="45">
        <f t="shared" si="6"/>
        <v>210</v>
      </c>
      <c r="L8" s="45">
        <f t="shared" si="7"/>
        <v>224</v>
      </c>
      <c r="M8" s="45">
        <f t="shared" si="8"/>
        <v>238</v>
      </c>
      <c r="N8" s="45">
        <f t="shared" si="9"/>
        <v>252</v>
      </c>
      <c r="O8" s="45">
        <f t="shared" si="10"/>
        <v>266</v>
      </c>
      <c r="P8" s="45">
        <f t="shared" si="11"/>
        <v>280</v>
      </c>
      <c r="Q8" s="45">
        <f t="shared" si="12"/>
        <v>294</v>
      </c>
      <c r="R8" s="45">
        <f t="shared" si="13"/>
        <v>308</v>
      </c>
      <c r="S8" s="46">
        <f t="shared" si="14"/>
        <v>322</v>
      </c>
    </row>
    <row r="9" spans="2:22" ht="12.75" customHeight="1" x14ac:dyDescent="0.25">
      <c r="B9" s="78"/>
      <c r="C9" s="73"/>
      <c r="D9" s="81">
        <v>15</v>
      </c>
      <c r="E9" s="44">
        <f t="shared" si="0"/>
        <v>135</v>
      </c>
      <c r="F9" s="45">
        <f t="shared" si="1"/>
        <v>150</v>
      </c>
      <c r="G9" s="45">
        <f t="shared" si="2"/>
        <v>165</v>
      </c>
      <c r="H9" s="45">
        <f t="shared" si="3"/>
        <v>180</v>
      </c>
      <c r="I9" s="45">
        <f t="shared" si="4"/>
        <v>195</v>
      </c>
      <c r="J9" s="45">
        <f t="shared" si="5"/>
        <v>210</v>
      </c>
      <c r="K9" s="45">
        <f t="shared" si="6"/>
        <v>225</v>
      </c>
      <c r="L9" s="45">
        <f t="shared" si="7"/>
        <v>240</v>
      </c>
      <c r="M9" s="45">
        <f t="shared" si="8"/>
        <v>255</v>
      </c>
      <c r="N9" s="45">
        <f t="shared" si="9"/>
        <v>270</v>
      </c>
      <c r="O9" s="45">
        <f t="shared" si="10"/>
        <v>285</v>
      </c>
      <c r="P9" s="45">
        <f t="shared" si="11"/>
        <v>300</v>
      </c>
      <c r="Q9" s="45">
        <f t="shared" si="12"/>
        <v>315</v>
      </c>
      <c r="R9" s="45">
        <f t="shared" si="13"/>
        <v>330</v>
      </c>
      <c r="S9" s="46">
        <f t="shared" si="14"/>
        <v>345</v>
      </c>
    </row>
    <row r="10" spans="2:22" ht="12.75" customHeight="1" x14ac:dyDescent="0.25">
      <c r="B10" s="78"/>
      <c r="C10" s="73"/>
      <c r="D10" s="81">
        <v>16</v>
      </c>
      <c r="E10" s="44">
        <f t="shared" si="0"/>
        <v>144</v>
      </c>
      <c r="F10" s="45">
        <f t="shared" si="1"/>
        <v>160</v>
      </c>
      <c r="G10" s="45">
        <f t="shared" si="2"/>
        <v>176</v>
      </c>
      <c r="H10" s="45">
        <f t="shared" si="3"/>
        <v>192</v>
      </c>
      <c r="I10" s="45">
        <f t="shared" si="4"/>
        <v>208</v>
      </c>
      <c r="J10" s="45">
        <f t="shared" si="5"/>
        <v>224</v>
      </c>
      <c r="K10" s="45">
        <f t="shared" si="6"/>
        <v>240</v>
      </c>
      <c r="L10" s="45">
        <f t="shared" si="7"/>
        <v>256</v>
      </c>
      <c r="M10" s="45">
        <f t="shared" si="8"/>
        <v>272</v>
      </c>
      <c r="N10" s="45">
        <f t="shared" si="9"/>
        <v>288</v>
      </c>
      <c r="O10" s="45">
        <f t="shared" si="10"/>
        <v>304</v>
      </c>
      <c r="P10" s="45">
        <f t="shared" si="11"/>
        <v>320</v>
      </c>
      <c r="Q10" s="45">
        <f t="shared" si="12"/>
        <v>336</v>
      </c>
      <c r="R10" s="45">
        <f t="shared" si="13"/>
        <v>352</v>
      </c>
      <c r="S10" s="46">
        <f t="shared" si="14"/>
        <v>368</v>
      </c>
    </row>
    <row r="11" spans="2:22" ht="12.75" customHeight="1" x14ac:dyDescent="0.25">
      <c r="B11" s="78"/>
      <c r="C11" s="73"/>
      <c r="D11" s="81">
        <v>17</v>
      </c>
      <c r="E11" s="44">
        <f t="shared" si="0"/>
        <v>153</v>
      </c>
      <c r="F11" s="45">
        <f t="shared" si="1"/>
        <v>170</v>
      </c>
      <c r="G11" s="45">
        <f t="shared" si="2"/>
        <v>187</v>
      </c>
      <c r="H11" s="45">
        <f t="shared" si="3"/>
        <v>204</v>
      </c>
      <c r="I11" s="37">
        <f t="shared" si="4"/>
        <v>221</v>
      </c>
      <c r="J11" s="45">
        <f t="shared" si="5"/>
        <v>238</v>
      </c>
      <c r="K11" s="45">
        <f t="shared" si="6"/>
        <v>255</v>
      </c>
      <c r="L11" s="45">
        <f t="shared" si="7"/>
        <v>272</v>
      </c>
      <c r="M11" s="45">
        <f t="shared" si="8"/>
        <v>289</v>
      </c>
      <c r="N11" s="45">
        <f t="shared" si="9"/>
        <v>306</v>
      </c>
      <c r="O11" s="45">
        <f t="shared" si="10"/>
        <v>323</v>
      </c>
      <c r="P11" s="45">
        <f t="shared" si="11"/>
        <v>340</v>
      </c>
      <c r="Q11" s="45">
        <f t="shared" si="12"/>
        <v>357</v>
      </c>
      <c r="R11" s="45">
        <f t="shared" si="13"/>
        <v>374</v>
      </c>
      <c r="S11" s="46">
        <f t="shared" si="14"/>
        <v>391</v>
      </c>
    </row>
    <row r="12" spans="2:22" ht="12.75" customHeight="1" x14ac:dyDescent="0.25">
      <c r="B12" s="78"/>
      <c r="C12" s="73">
        <v>2</v>
      </c>
      <c r="D12" s="81">
        <v>18</v>
      </c>
      <c r="E12" s="44">
        <f t="shared" si="0"/>
        <v>162</v>
      </c>
      <c r="F12" s="45">
        <f t="shared" si="1"/>
        <v>180</v>
      </c>
      <c r="G12" s="45">
        <f t="shared" si="2"/>
        <v>198</v>
      </c>
      <c r="H12" s="45">
        <f t="shared" si="3"/>
        <v>216</v>
      </c>
      <c r="I12" s="45">
        <f t="shared" si="4"/>
        <v>234</v>
      </c>
      <c r="J12" s="45">
        <f t="shared" si="5"/>
        <v>252</v>
      </c>
      <c r="K12" s="45">
        <f t="shared" si="6"/>
        <v>270</v>
      </c>
      <c r="L12" s="45">
        <f t="shared" si="7"/>
        <v>288</v>
      </c>
      <c r="M12" s="45">
        <f t="shared" si="8"/>
        <v>306</v>
      </c>
      <c r="N12" s="45">
        <f t="shared" si="9"/>
        <v>324</v>
      </c>
      <c r="O12" s="45">
        <f t="shared" si="10"/>
        <v>342</v>
      </c>
      <c r="P12" s="45">
        <f t="shared" si="11"/>
        <v>360</v>
      </c>
      <c r="Q12" s="45">
        <f t="shared" si="12"/>
        <v>378</v>
      </c>
      <c r="R12" s="45">
        <f t="shared" si="13"/>
        <v>396</v>
      </c>
      <c r="S12" s="46">
        <f t="shared" si="14"/>
        <v>414</v>
      </c>
      <c r="U12" s="50"/>
      <c r="V12" t="s">
        <v>93</v>
      </c>
    </row>
    <row r="13" spans="2:22" ht="12.75" customHeight="1" x14ac:dyDescent="0.25">
      <c r="B13" s="78"/>
      <c r="C13" s="73"/>
      <c r="D13" s="81">
        <v>19</v>
      </c>
      <c r="E13" s="44">
        <f t="shared" si="0"/>
        <v>171</v>
      </c>
      <c r="F13" s="45">
        <f t="shared" si="1"/>
        <v>190</v>
      </c>
      <c r="G13" s="45">
        <f t="shared" si="2"/>
        <v>209</v>
      </c>
      <c r="H13" s="45">
        <f t="shared" si="3"/>
        <v>228</v>
      </c>
      <c r="I13" s="45">
        <f t="shared" si="4"/>
        <v>247</v>
      </c>
      <c r="J13" s="45">
        <f t="shared" si="5"/>
        <v>266</v>
      </c>
      <c r="K13" s="45">
        <f t="shared" si="6"/>
        <v>285</v>
      </c>
      <c r="L13" s="45">
        <f t="shared" si="7"/>
        <v>304</v>
      </c>
      <c r="M13" s="45">
        <f t="shared" si="8"/>
        <v>323</v>
      </c>
      <c r="N13" s="45">
        <f t="shared" si="9"/>
        <v>342</v>
      </c>
      <c r="O13" s="45">
        <f t="shared" si="10"/>
        <v>361</v>
      </c>
      <c r="P13" s="45">
        <f t="shared" si="11"/>
        <v>380</v>
      </c>
      <c r="Q13" s="45">
        <f t="shared" si="12"/>
        <v>399</v>
      </c>
      <c r="R13" s="45">
        <f t="shared" si="13"/>
        <v>418</v>
      </c>
      <c r="S13" s="46">
        <f t="shared" si="14"/>
        <v>437</v>
      </c>
      <c r="U13" s="51"/>
      <c r="V13" t="s">
        <v>94</v>
      </c>
    </row>
    <row r="14" spans="2:22" ht="12.75" customHeight="1" x14ac:dyDescent="0.25">
      <c r="B14" s="78"/>
      <c r="C14" s="73"/>
      <c r="D14" s="81">
        <v>20</v>
      </c>
      <c r="E14" s="44">
        <f t="shared" si="0"/>
        <v>180</v>
      </c>
      <c r="F14" s="45">
        <f t="shared" si="1"/>
        <v>200</v>
      </c>
      <c r="G14" s="45">
        <f t="shared" si="2"/>
        <v>220</v>
      </c>
      <c r="H14" s="45">
        <f t="shared" si="3"/>
        <v>240</v>
      </c>
      <c r="I14" s="45">
        <f t="shared" si="4"/>
        <v>260</v>
      </c>
      <c r="J14" s="45">
        <f t="shared" si="5"/>
        <v>280</v>
      </c>
      <c r="K14" s="45">
        <f t="shared" si="6"/>
        <v>300</v>
      </c>
      <c r="L14" s="45">
        <f t="shared" si="7"/>
        <v>320</v>
      </c>
      <c r="M14" s="45">
        <f t="shared" si="8"/>
        <v>340</v>
      </c>
      <c r="N14" s="45">
        <f t="shared" si="9"/>
        <v>360</v>
      </c>
      <c r="O14" s="45">
        <f t="shared" si="10"/>
        <v>380</v>
      </c>
      <c r="P14" s="45">
        <f t="shared" si="11"/>
        <v>400</v>
      </c>
      <c r="Q14" s="45">
        <f t="shared" si="12"/>
        <v>420</v>
      </c>
      <c r="R14" s="45">
        <f t="shared" si="13"/>
        <v>440</v>
      </c>
      <c r="S14" s="46">
        <f t="shared" si="14"/>
        <v>460</v>
      </c>
      <c r="U14" s="52"/>
      <c r="V14" t="s">
        <v>95</v>
      </c>
    </row>
    <row r="15" spans="2:22" ht="12.75" customHeight="1" x14ac:dyDescent="0.25">
      <c r="B15" s="78"/>
      <c r="C15" s="73"/>
      <c r="D15" s="81">
        <v>21</v>
      </c>
      <c r="E15" s="44">
        <f t="shared" si="0"/>
        <v>189</v>
      </c>
      <c r="F15" s="45">
        <f t="shared" si="1"/>
        <v>210</v>
      </c>
      <c r="G15" s="45">
        <f t="shared" si="2"/>
        <v>231</v>
      </c>
      <c r="H15" s="45">
        <f t="shared" si="3"/>
        <v>252</v>
      </c>
      <c r="I15" s="45">
        <f t="shared" si="4"/>
        <v>273</v>
      </c>
      <c r="J15" s="45">
        <f t="shared" si="5"/>
        <v>294</v>
      </c>
      <c r="K15" s="45">
        <f t="shared" si="6"/>
        <v>315</v>
      </c>
      <c r="L15" s="45">
        <f t="shared" si="7"/>
        <v>336</v>
      </c>
      <c r="M15" s="45">
        <f t="shared" si="8"/>
        <v>357</v>
      </c>
      <c r="N15" s="45">
        <f t="shared" si="9"/>
        <v>378</v>
      </c>
      <c r="O15" s="45">
        <f t="shared" si="10"/>
        <v>399</v>
      </c>
      <c r="P15" s="45">
        <f t="shared" si="11"/>
        <v>420</v>
      </c>
      <c r="Q15" s="45">
        <f t="shared" si="12"/>
        <v>441</v>
      </c>
      <c r="R15" s="45">
        <f t="shared" si="13"/>
        <v>462</v>
      </c>
      <c r="S15" s="46">
        <f t="shared" si="14"/>
        <v>483</v>
      </c>
    </row>
    <row r="16" spans="2:22" ht="12.75" customHeight="1" x14ac:dyDescent="0.25">
      <c r="B16" s="78"/>
      <c r="C16" s="73"/>
      <c r="D16" s="81">
        <v>22</v>
      </c>
      <c r="E16" s="44">
        <f t="shared" si="0"/>
        <v>198</v>
      </c>
      <c r="F16" s="45">
        <f t="shared" si="1"/>
        <v>220</v>
      </c>
      <c r="G16" s="45">
        <f t="shared" si="2"/>
        <v>242</v>
      </c>
      <c r="H16" s="45">
        <f t="shared" si="3"/>
        <v>264</v>
      </c>
      <c r="I16" s="45">
        <f t="shared" si="4"/>
        <v>286</v>
      </c>
      <c r="J16" s="45">
        <f t="shared" si="5"/>
        <v>308</v>
      </c>
      <c r="K16" s="45">
        <f t="shared" si="6"/>
        <v>330</v>
      </c>
      <c r="L16" s="45">
        <f t="shared" si="7"/>
        <v>352</v>
      </c>
      <c r="M16" s="45">
        <f t="shared" si="8"/>
        <v>374</v>
      </c>
      <c r="N16" s="45">
        <f t="shared" si="9"/>
        <v>396</v>
      </c>
      <c r="O16" s="45">
        <f t="shared" si="10"/>
        <v>418</v>
      </c>
      <c r="P16" s="45">
        <f t="shared" si="11"/>
        <v>440</v>
      </c>
      <c r="Q16" s="45">
        <f t="shared" si="12"/>
        <v>462</v>
      </c>
      <c r="R16" s="45">
        <f t="shared" si="13"/>
        <v>484</v>
      </c>
      <c r="S16" s="46">
        <f t="shared" si="14"/>
        <v>506</v>
      </c>
    </row>
    <row r="17" spans="2:19" ht="12.75" customHeight="1" x14ac:dyDescent="0.25">
      <c r="B17" s="78"/>
      <c r="C17" s="73"/>
      <c r="D17" s="81">
        <v>23</v>
      </c>
      <c r="E17" s="44">
        <f t="shared" si="0"/>
        <v>207</v>
      </c>
      <c r="F17" s="45">
        <f t="shared" si="1"/>
        <v>230</v>
      </c>
      <c r="G17" s="45">
        <f t="shared" si="2"/>
        <v>253</v>
      </c>
      <c r="H17" s="45">
        <f t="shared" si="3"/>
        <v>276</v>
      </c>
      <c r="I17" s="45">
        <f t="shared" si="4"/>
        <v>299</v>
      </c>
      <c r="J17" s="45">
        <f t="shared" si="5"/>
        <v>322</v>
      </c>
      <c r="K17" s="45">
        <f t="shared" si="6"/>
        <v>345</v>
      </c>
      <c r="L17" s="45">
        <f t="shared" si="7"/>
        <v>368</v>
      </c>
      <c r="M17" s="45">
        <f t="shared" si="8"/>
        <v>391</v>
      </c>
      <c r="N17" s="45">
        <f t="shared" si="9"/>
        <v>414</v>
      </c>
      <c r="O17" s="45">
        <f t="shared" si="10"/>
        <v>437</v>
      </c>
      <c r="P17" s="45">
        <f t="shared" si="11"/>
        <v>460</v>
      </c>
      <c r="Q17" s="45">
        <f t="shared" si="12"/>
        <v>483</v>
      </c>
      <c r="R17" s="45">
        <f t="shared" si="13"/>
        <v>506</v>
      </c>
      <c r="S17" s="46">
        <f t="shared" si="14"/>
        <v>529</v>
      </c>
    </row>
    <row r="18" spans="2:19" ht="12.75" customHeight="1" x14ac:dyDescent="0.25">
      <c r="B18" s="78"/>
      <c r="C18" s="73"/>
      <c r="D18" s="81">
        <v>24</v>
      </c>
      <c r="E18" s="44">
        <f t="shared" si="0"/>
        <v>216</v>
      </c>
      <c r="F18" s="45">
        <f t="shared" si="1"/>
        <v>240</v>
      </c>
      <c r="G18" s="45">
        <f t="shared" si="2"/>
        <v>264</v>
      </c>
      <c r="H18" s="45">
        <f t="shared" si="3"/>
        <v>288</v>
      </c>
      <c r="I18" s="45">
        <f t="shared" si="4"/>
        <v>312</v>
      </c>
      <c r="J18" s="45">
        <f t="shared" si="5"/>
        <v>336</v>
      </c>
      <c r="K18" s="45">
        <f t="shared" si="6"/>
        <v>360</v>
      </c>
      <c r="L18" s="45">
        <f t="shared" si="7"/>
        <v>384</v>
      </c>
      <c r="M18" s="45">
        <f t="shared" si="8"/>
        <v>408</v>
      </c>
      <c r="N18" s="38">
        <f t="shared" si="9"/>
        <v>432</v>
      </c>
      <c r="O18" s="45">
        <f t="shared" si="10"/>
        <v>456</v>
      </c>
      <c r="P18" s="45">
        <f t="shared" si="11"/>
        <v>480</v>
      </c>
      <c r="Q18" s="45">
        <f t="shared" si="12"/>
        <v>504</v>
      </c>
      <c r="R18" s="45">
        <f t="shared" si="13"/>
        <v>528</v>
      </c>
      <c r="S18" s="46">
        <f t="shared" si="14"/>
        <v>552</v>
      </c>
    </row>
    <row r="19" spans="2:19" ht="12.75" customHeight="1" x14ac:dyDescent="0.25">
      <c r="B19" s="78"/>
      <c r="C19" s="73">
        <v>3</v>
      </c>
      <c r="D19" s="81">
        <v>25</v>
      </c>
      <c r="E19" s="44">
        <f t="shared" si="0"/>
        <v>225</v>
      </c>
      <c r="F19" s="45">
        <f t="shared" si="1"/>
        <v>250</v>
      </c>
      <c r="G19" s="45">
        <f t="shared" si="2"/>
        <v>275</v>
      </c>
      <c r="H19" s="45">
        <f t="shared" si="3"/>
        <v>300</v>
      </c>
      <c r="I19" s="45">
        <f t="shared" si="4"/>
        <v>325</v>
      </c>
      <c r="J19" s="45">
        <f t="shared" si="5"/>
        <v>350</v>
      </c>
      <c r="K19" s="45">
        <f t="shared" si="6"/>
        <v>375</v>
      </c>
      <c r="L19" s="45">
        <f t="shared" si="7"/>
        <v>400</v>
      </c>
      <c r="M19" s="45">
        <f t="shared" si="8"/>
        <v>425</v>
      </c>
      <c r="N19" s="45">
        <f t="shared" si="9"/>
        <v>450</v>
      </c>
      <c r="O19" s="45">
        <f t="shared" si="10"/>
        <v>475</v>
      </c>
      <c r="P19" s="45">
        <f t="shared" si="11"/>
        <v>500</v>
      </c>
      <c r="Q19" s="45">
        <f t="shared" si="12"/>
        <v>525</v>
      </c>
      <c r="R19" s="45">
        <f t="shared" si="13"/>
        <v>550</v>
      </c>
      <c r="S19" s="46">
        <f t="shared" si="14"/>
        <v>575</v>
      </c>
    </row>
    <row r="20" spans="2:19" ht="12.75" customHeight="1" x14ac:dyDescent="0.25">
      <c r="B20" s="78"/>
      <c r="C20" s="73"/>
      <c r="D20" s="81">
        <v>26</v>
      </c>
      <c r="E20" s="44">
        <f t="shared" si="0"/>
        <v>234</v>
      </c>
      <c r="F20" s="45">
        <f t="shared" si="1"/>
        <v>260</v>
      </c>
      <c r="G20" s="45">
        <f t="shared" si="2"/>
        <v>286</v>
      </c>
      <c r="H20" s="45">
        <f t="shared" si="3"/>
        <v>312</v>
      </c>
      <c r="I20" s="45">
        <f t="shared" si="4"/>
        <v>338</v>
      </c>
      <c r="J20" s="45">
        <f t="shared" si="5"/>
        <v>364</v>
      </c>
      <c r="K20" s="45">
        <f t="shared" si="6"/>
        <v>390</v>
      </c>
      <c r="L20" s="45">
        <f t="shared" si="7"/>
        <v>416</v>
      </c>
      <c r="M20" s="45">
        <f t="shared" si="8"/>
        <v>442</v>
      </c>
      <c r="N20" s="45">
        <f t="shared" si="9"/>
        <v>468</v>
      </c>
      <c r="O20" s="45">
        <f t="shared" si="10"/>
        <v>494</v>
      </c>
      <c r="P20" s="45">
        <f t="shared" si="11"/>
        <v>520</v>
      </c>
      <c r="Q20" s="45">
        <f t="shared" si="12"/>
        <v>546</v>
      </c>
      <c r="R20" s="45">
        <f t="shared" si="13"/>
        <v>572</v>
      </c>
      <c r="S20" s="46">
        <f t="shared" si="14"/>
        <v>598</v>
      </c>
    </row>
    <row r="21" spans="2:19" ht="12.75" customHeight="1" x14ac:dyDescent="0.25">
      <c r="B21" s="78"/>
      <c r="C21" s="73"/>
      <c r="D21" s="81">
        <v>27</v>
      </c>
      <c r="E21" s="44">
        <f t="shared" si="0"/>
        <v>243</v>
      </c>
      <c r="F21" s="45">
        <f t="shared" si="1"/>
        <v>270</v>
      </c>
      <c r="G21" s="45">
        <f t="shared" si="2"/>
        <v>297</v>
      </c>
      <c r="H21" s="45">
        <f t="shared" si="3"/>
        <v>324</v>
      </c>
      <c r="I21" s="45">
        <f t="shared" si="4"/>
        <v>351</v>
      </c>
      <c r="J21" s="45">
        <f t="shared" si="5"/>
        <v>378</v>
      </c>
      <c r="K21" s="45">
        <f t="shared" si="6"/>
        <v>405</v>
      </c>
      <c r="L21" s="45">
        <f t="shared" si="7"/>
        <v>432</v>
      </c>
      <c r="M21" s="45">
        <f t="shared" si="8"/>
        <v>459</v>
      </c>
      <c r="N21" s="45">
        <f t="shared" si="9"/>
        <v>486</v>
      </c>
      <c r="O21" s="45">
        <f t="shared" si="10"/>
        <v>513</v>
      </c>
      <c r="P21" s="45">
        <f t="shared" si="11"/>
        <v>540</v>
      </c>
      <c r="Q21" s="45">
        <f t="shared" si="12"/>
        <v>567</v>
      </c>
      <c r="R21" s="45">
        <f t="shared" si="13"/>
        <v>594</v>
      </c>
      <c r="S21" s="46">
        <f t="shared" si="14"/>
        <v>621</v>
      </c>
    </row>
    <row r="22" spans="2:19" ht="12.75" customHeight="1" x14ac:dyDescent="0.25">
      <c r="B22" s="78"/>
      <c r="C22" s="73"/>
      <c r="D22" s="81">
        <v>28</v>
      </c>
      <c r="E22" s="44">
        <f t="shared" si="0"/>
        <v>252</v>
      </c>
      <c r="F22" s="45">
        <f t="shared" si="1"/>
        <v>280</v>
      </c>
      <c r="G22" s="45">
        <f t="shared" si="2"/>
        <v>308</v>
      </c>
      <c r="H22" s="45">
        <f t="shared" si="3"/>
        <v>336</v>
      </c>
      <c r="I22" s="45">
        <f t="shared" si="4"/>
        <v>364</v>
      </c>
      <c r="J22" s="45">
        <f t="shared" si="5"/>
        <v>392</v>
      </c>
      <c r="K22" s="45">
        <f t="shared" si="6"/>
        <v>420</v>
      </c>
      <c r="L22" s="45">
        <f t="shared" si="7"/>
        <v>448</v>
      </c>
      <c r="M22" s="45">
        <f t="shared" si="8"/>
        <v>476</v>
      </c>
      <c r="N22" s="45">
        <f t="shared" si="9"/>
        <v>504</v>
      </c>
      <c r="O22" s="45">
        <f t="shared" si="10"/>
        <v>532</v>
      </c>
      <c r="P22" s="45">
        <f t="shared" si="11"/>
        <v>560</v>
      </c>
      <c r="Q22" s="45">
        <f t="shared" si="12"/>
        <v>588</v>
      </c>
      <c r="R22" s="45">
        <f t="shared" si="13"/>
        <v>616</v>
      </c>
      <c r="S22" s="46">
        <f t="shared" si="14"/>
        <v>644</v>
      </c>
    </row>
    <row r="23" spans="2:19" ht="12.75" customHeight="1" x14ac:dyDescent="0.25">
      <c r="B23" s="78"/>
      <c r="C23" s="73"/>
      <c r="D23" s="81">
        <v>29</v>
      </c>
      <c r="E23" s="44">
        <f t="shared" si="0"/>
        <v>261</v>
      </c>
      <c r="F23" s="45">
        <f t="shared" si="1"/>
        <v>290</v>
      </c>
      <c r="G23" s="45">
        <f t="shared" si="2"/>
        <v>319</v>
      </c>
      <c r="H23" s="45">
        <f t="shared" si="3"/>
        <v>348</v>
      </c>
      <c r="I23" s="45">
        <f t="shared" si="4"/>
        <v>377</v>
      </c>
      <c r="J23" s="45">
        <f t="shared" si="5"/>
        <v>406</v>
      </c>
      <c r="K23" s="45">
        <f t="shared" si="6"/>
        <v>435</v>
      </c>
      <c r="L23" s="45">
        <f t="shared" si="7"/>
        <v>464</v>
      </c>
      <c r="M23" s="45">
        <f t="shared" si="8"/>
        <v>493</v>
      </c>
      <c r="N23" s="45">
        <f t="shared" si="9"/>
        <v>522</v>
      </c>
      <c r="O23" s="45">
        <f t="shared" si="10"/>
        <v>551</v>
      </c>
      <c r="P23" s="45">
        <f t="shared" si="11"/>
        <v>580</v>
      </c>
      <c r="Q23" s="45">
        <f t="shared" si="12"/>
        <v>609</v>
      </c>
      <c r="R23" s="45">
        <f t="shared" si="13"/>
        <v>638</v>
      </c>
      <c r="S23" s="46">
        <f t="shared" si="14"/>
        <v>667</v>
      </c>
    </row>
    <row r="24" spans="2:19" ht="12.75" customHeight="1" x14ac:dyDescent="0.25">
      <c r="B24" s="78"/>
      <c r="C24" s="73"/>
      <c r="D24" s="81">
        <v>30</v>
      </c>
      <c r="E24" s="44">
        <f t="shared" si="0"/>
        <v>270</v>
      </c>
      <c r="F24" s="45">
        <f t="shared" si="1"/>
        <v>300</v>
      </c>
      <c r="G24" s="45">
        <f t="shared" si="2"/>
        <v>330</v>
      </c>
      <c r="H24" s="45">
        <f t="shared" si="3"/>
        <v>360</v>
      </c>
      <c r="I24" s="45">
        <f t="shared" si="4"/>
        <v>390</v>
      </c>
      <c r="J24" s="45">
        <f t="shared" si="5"/>
        <v>420</v>
      </c>
      <c r="K24" s="45">
        <f t="shared" si="6"/>
        <v>450</v>
      </c>
      <c r="L24" s="45">
        <f t="shared" si="7"/>
        <v>480</v>
      </c>
      <c r="M24" s="45">
        <f t="shared" si="8"/>
        <v>510</v>
      </c>
      <c r="N24" s="45">
        <f t="shared" si="9"/>
        <v>540</v>
      </c>
      <c r="O24" s="45">
        <f t="shared" si="10"/>
        <v>570</v>
      </c>
      <c r="P24" s="45">
        <f t="shared" si="11"/>
        <v>600</v>
      </c>
      <c r="Q24" s="45">
        <f t="shared" si="12"/>
        <v>630</v>
      </c>
      <c r="R24" s="45">
        <f t="shared" si="13"/>
        <v>660</v>
      </c>
      <c r="S24" s="46">
        <f t="shared" si="14"/>
        <v>690</v>
      </c>
    </row>
    <row r="25" spans="2:19" ht="12.75" customHeight="1" x14ac:dyDescent="0.25">
      <c r="B25" s="78"/>
      <c r="C25" s="73"/>
      <c r="D25" s="81">
        <v>31</v>
      </c>
      <c r="E25" s="44">
        <f t="shared" si="0"/>
        <v>279</v>
      </c>
      <c r="F25" s="45">
        <f t="shared" si="1"/>
        <v>310</v>
      </c>
      <c r="G25" s="45">
        <f t="shared" si="2"/>
        <v>341</v>
      </c>
      <c r="H25" s="45">
        <f t="shared" si="3"/>
        <v>372</v>
      </c>
      <c r="I25" s="45">
        <f t="shared" si="4"/>
        <v>403</v>
      </c>
      <c r="J25" s="45">
        <f t="shared" si="5"/>
        <v>434</v>
      </c>
      <c r="K25" s="45">
        <f t="shared" si="6"/>
        <v>465</v>
      </c>
      <c r="L25" s="45">
        <f t="shared" si="7"/>
        <v>496</v>
      </c>
      <c r="M25" s="45">
        <f t="shared" si="8"/>
        <v>527</v>
      </c>
      <c r="N25" s="45">
        <f t="shared" si="9"/>
        <v>558</v>
      </c>
      <c r="O25" s="45">
        <f t="shared" si="10"/>
        <v>589</v>
      </c>
      <c r="P25" s="45">
        <f t="shared" si="11"/>
        <v>620</v>
      </c>
      <c r="Q25" s="45">
        <f t="shared" si="12"/>
        <v>651</v>
      </c>
      <c r="R25" s="45">
        <f t="shared" si="13"/>
        <v>682</v>
      </c>
      <c r="S25" s="46">
        <f t="shared" si="14"/>
        <v>713</v>
      </c>
    </row>
    <row r="26" spans="2:19" ht="12.75" customHeight="1" x14ac:dyDescent="0.25">
      <c r="B26" s="78"/>
      <c r="C26" s="73"/>
      <c r="D26" s="81">
        <v>32</v>
      </c>
      <c r="E26" s="44">
        <f t="shared" si="0"/>
        <v>288</v>
      </c>
      <c r="F26" s="45">
        <f t="shared" si="1"/>
        <v>320</v>
      </c>
      <c r="G26" s="45">
        <f t="shared" si="2"/>
        <v>352</v>
      </c>
      <c r="H26" s="45">
        <f t="shared" si="3"/>
        <v>384</v>
      </c>
      <c r="I26" s="45">
        <f t="shared" si="4"/>
        <v>416</v>
      </c>
      <c r="J26" s="45">
        <f t="shared" si="5"/>
        <v>448</v>
      </c>
      <c r="K26" s="45">
        <f t="shared" si="6"/>
        <v>480</v>
      </c>
      <c r="L26" s="45">
        <f t="shared" si="7"/>
        <v>512</v>
      </c>
      <c r="M26" s="45">
        <f t="shared" si="8"/>
        <v>544</v>
      </c>
      <c r="N26" s="45">
        <f t="shared" si="9"/>
        <v>576</v>
      </c>
      <c r="O26" s="45">
        <f t="shared" si="10"/>
        <v>608</v>
      </c>
      <c r="P26" s="45">
        <f t="shared" si="11"/>
        <v>640</v>
      </c>
      <c r="Q26" s="45">
        <f t="shared" si="12"/>
        <v>672</v>
      </c>
      <c r="R26" s="45">
        <f t="shared" si="13"/>
        <v>704</v>
      </c>
      <c r="S26" s="46">
        <f t="shared" si="14"/>
        <v>736</v>
      </c>
    </row>
    <row r="27" spans="2:19" ht="12.75" customHeight="1" thickBot="1" x14ac:dyDescent="0.3">
      <c r="B27" s="82"/>
      <c r="C27" s="83"/>
      <c r="D27" s="77">
        <v>33</v>
      </c>
      <c r="E27" s="47">
        <f t="shared" si="0"/>
        <v>297</v>
      </c>
      <c r="F27" s="48">
        <f t="shared" si="1"/>
        <v>330</v>
      </c>
      <c r="G27" s="48">
        <f t="shared" si="2"/>
        <v>363</v>
      </c>
      <c r="H27" s="48">
        <f t="shared" si="3"/>
        <v>396</v>
      </c>
      <c r="I27" s="48">
        <f t="shared" si="4"/>
        <v>429</v>
      </c>
      <c r="J27" s="48">
        <f t="shared" si="5"/>
        <v>462</v>
      </c>
      <c r="K27" s="48">
        <f t="shared" si="6"/>
        <v>495</v>
      </c>
      <c r="L27" s="48">
        <f t="shared" si="7"/>
        <v>528</v>
      </c>
      <c r="M27" s="48">
        <f t="shared" si="8"/>
        <v>561</v>
      </c>
      <c r="N27" s="48">
        <f t="shared" si="9"/>
        <v>594</v>
      </c>
      <c r="O27" s="48">
        <f t="shared" si="10"/>
        <v>627</v>
      </c>
      <c r="P27" s="48">
        <f t="shared" si="11"/>
        <v>660</v>
      </c>
      <c r="Q27" s="48">
        <f t="shared" si="12"/>
        <v>693</v>
      </c>
      <c r="R27" s="48">
        <f t="shared" si="13"/>
        <v>726</v>
      </c>
      <c r="S27" s="49">
        <f t="shared" si="14"/>
        <v>759</v>
      </c>
    </row>
  </sheetData>
  <mergeCells count="10">
    <mergeCell ref="U4:V4"/>
    <mergeCell ref="C5:C11"/>
    <mergeCell ref="C12:C18"/>
    <mergeCell ref="C19:C27"/>
    <mergeCell ref="E2:S2"/>
    <mergeCell ref="B5:B27"/>
    <mergeCell ref="B2:D4"/>
    <mergeCell ref="E3:I3"/>
    <mergeCell ref="J3:N3"/>
    <mergeCell ref="O3:S3"/>
  </mergeCells>
  <conditionalFormatting sqref="E5:S27">
    <cfRule type="expression" dxfId="2" priority="7">
      <formula>E5&lt;$V$5</formula>
    </cfRule>
    <cfRule type="expression" dxfId="1" priority="8">
      <formula>E5&lt;$V$6</formula>
    </cfRule>
    <cfRule type="expression" dxfId="0" priority="9">
      <formula>E5&gt;$V$6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</vt:lpstr>
      <vt:lpstr>Range</vt:lpstr>
      <vt:lpstr>Sheet3</vt:lpstr>
      <vt:lpstr>Score!Print_Area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Ebo Kittoe</dc:creator>
  <cp:lastModifiedBy>Patrick Ebo Kittoe</cp:lastModifiedBy>
  <cp:lastPrinted>2019-02-06T16:55:05Z</cp:lastPrinted>
  <dcterms:created xsi:type="dcterms:W3CDTF">2019-02-06T08:31:46Z</dcterms:created>
  <dcterms:modified xsi:type="dcterms:W3CDTF">2019-07-29T16:12:10Z</dcterms:modified>
</cp:coreProperties>
</file>