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filterPrivacy="1" codeName="ThisWorkbook"/>
  <xr:revisionPtr revIDLastSave="230" documentId="8_{F06E2E9C-996E-1E4C-9999-5EB8D2D74C8C}" xr6:coauthVersionLast="45" xr6:coauthVersionMax="45" xr10:uidLastSave="{70209863-8A31-A343-BCD8-E26F5812AF5C}"/>
  <bookViews>
    <workbookView xWindow="-49920" yWindow="-7020" windowWidth="49920" windowHeight="28340" xr2:uid="{00000000-000D-0000-FFFF-FFFF0000000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N6" i="11" l="1"/>
  <c r="CP5" i="11"/>
  <c r="CP6" i="11" s="1"/>
  <c r="CO5" i="11"/>
  <c r="CO6" i="11" s="1"/>
  <c r="CN5" i="11"/>
  <c r="CN4" i="11"/>
  <c r="CQ5" i="11" l="1"/>
  <c r="D9" i="11"/>
  <c r="G9" i="11" s="1"/>
  <c r="CQ6" i="11" l="1"/>
  <c r="CR5" i="11"/>
  <c r="E23" i="11"/>
  <c r="D24" i="11" s="1"/>
  <c r="E24" i="11" s="1"/>
  <c r="D26" i="11" s="1"/>
  <c r="E26" i="11" s="1"/>
  <c r="D27" i="11" s="1"/>
  <c r="E27" i="11" s="1"/>
  <c r="D28" i="11" s="1"/>
  <c r="E28" i="11" s="1"/>
  <c r="D29" i="11" s="1"/>
  <c r="CS5" i="11" l="1"/>
  <c r="CR6" i="11"/>
  <c r="G7" i="11"/>
  <c r="CT5" i="11" l="1"/>
  <c r="CT6" i="11" s="1"/>
  <c r="CS6" i="11"/>
  <c r="D10" i="11"/>
  <c r="G21" i="11" l="1"/>
  <c r="H5" i="11"/>
  <c r="G31" i="11"/>
  <c r="G30" i="11"/>
  <c r="G29" i="11"/>
  <c r="G28" i="11"/>
  <c r="G27" i="11"/>
  <c r="G25" i="11"/>
  <c r="G19" i="11"/>
  <c r="G15" i="11"/>
  <c r="G8" i="11"/>
  <c r="G20" i="11" l="1"/>
  <c r="G10" i="11"/>
  <c r="H6" i="11"/>
  <c r="G24" i="11" l="1"/>
  <c r="G26" i="11"/>
  <c r="G12" i="11"/>
  <c r="G22" i="11"/>
  <c r="G16" i="11"/>
  <c r="I5" i="11"/>
  <c r="J5" i="11" s="1"/>
  <c r="K5" i="11" s="1"/>
  <c r="L5" i="11" s="1"/>
  <c r="M5" i="11" s="1"/>
  <c r="N5" i="11" s="1"/>
  <c r="O5" i="11" s="1"/>
  <c r="H4" i="11"/>
  <c r="G23" i="11" l="1"/>
  <c r="G17" i="11"/>
  <c r="G14" i="11"/>
  <c r="O4" i="11"/>
  <c r="P5" i="11"/>
  <c r="Q5" i="11" s="1"/>
  <c r="R5" i="11" s="1"/>
  <c r="S5" i="11" s="1"/>
  <c r="T5" i="11" s="1"/>
  <c r="U5" i="11" s="1"/>
  <c r="V5" i="11" s="1"/>
  <c r="I6" i="11"/>
  <c r="G18" i="11" l="1"/>
  <c r="V4" i="1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L5" i="11" s="1"/>
  <c r="BJ6" i="11"/>
  <c r="AE6" i="11"/>
  <c r="BL6" i="11" l="1"/>
  <c r="BM5" i="11"/>
  <c r="BL4" i="11"/>
  <c r="BK6" i="11"/>
  <c r="AF6" i="11"/>
  <c r="BN5" i="11" l="1"/>
  <c r="BM6" i="11"/>
  <c r="AG6" i="11"/>
  <c r="BO5" i="11" l="1"/>
  <c r="BN6" i="11"/>
  <c r="AH6" i="11"/>
  <c r="BP5" i="11" l="1"/>
  <c r="BO6" i="11"/>
  <c r="AI6" i="11"/>
  <c r="BP6" i="11" l="1"/>
  <c r="BQ5" i="11"/>
  <c r="AJ6" i="11"/>
  <c r="BQ6" i="11" l="1"/>
  <c r="BR5" i="11"/>
  <c r="AK6" i="11"/>
  <c r="BS5" i="11" l="1"/>
  <c r="BR6" i="11"/>
  <c r="AL6" i="11"/>
  <c r="BS4" i="11" l="1"/>
  <c r="BS6" i="11"/>
  <c r="BT5" i="11"/>
  <c r="AM6" i="11"/>
  <c r="BT6" i="11" l="1"/>
  <c r="BU5" i="11"/>
  <c r="AN6" i="11"/>
  <c r="BU6" i="11" l="1"/>
  <c r="BV5" i="11"/>
  <c r="AO6" i="11"/>
  <c r="BW5" i="11" l="1"/>
  <c r="BV6" i="11"/>
  <c r="AP6" i="11"/>
  <c r="BW6" i="11" l="1"/>
  <c r="BX5" i="11"/>
  <c r="AQ6" i="11"/>
  <c r="BX6" i="11" l="1"/>
  <c r="BY5" i="11"/>
  <c r="BY6" i="11" l="1"/>
  <c r="BZ5" i="11"/>
  <c r="BZ6" i="11" l="1"/>
  <c r="CA5" i="11"/>
  <c r="BZ4" i="11"/>
  <c r="CA6" i="11" l="1"/>
  <c r="CB5" i="11"/>
  <c r="CB6" i="11" l="1"/>
  <c r="CC5" i="11"/>
  <c r="CD5" i="11" l="1"/>
  <c r="CC6" i="11"/>
  <c r="CE5" i="11" l="1"/>
  <c r="CD6" i="11"/>
  <c r="CF5" i="11" l="1"/>
  <c r="CE6" i="11"/>
  <c r="CF6" i="11" l="1"/>
  <c r="CG5" i="11"/>
  <c r="CH5" i="11" l="1"/>
  <c r="CG4" i="11"/>
  <c r="CG6" i="11"/>
  <c r="CH6" i="11" l="1"/>
  <c r="CI5" i="11"/>
  <c r="CI6" i="11" l="1"/>
  <c r="CJ5" i="11"/>
  <c r="CJ6" i="11" l="1"/>
  <c r="CK5" i="11"/>
  <c r="CL5" i="11" l="1"/>
  <c r="CK6" i="11"/>
  <c r="CM5" i="11" l="1"/>
  <c r="CM6" i="11" s="1"/>
  <c r="CL6" i="11"/>
</calcChain>
</file>

<file path=xl/sharedStrings.xml><?xml version="1.0" encoding="utf-8"?>
<sst xmlns="http://schemas.openxmlformats.org/spreadsheetml/2006/main" count="63" uniqueCount="61">
  <si>
    <t>Create a project schedule in this worksheet.
Enter the title of this project in cell B1. 
Information about how to use this worksheet, including instructions for screen readers and the author of this workbook, is in the About worksheet.
Continue navigating down column A to hear further instructions.</t>
  </si>
  <si>
    <t>Enter the company name in cell B2.</t>
  </si>
  <si>
    <t>Enter the name of the project lead in cell B3. Enter the project start date in cell E3. The project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</si>
  <si>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automatically calculated. There are 8 weeks represented in this view from cell I4 to cell BF4.
You should not modify these cells.
The display week label is in cell C4.</t>
  </si>
  <si>
    <t>Cells I5 to BL5 contain the day number for the week represented in the cell block above each date cell and are automatically calculated.
You should not modify these cells.
Today’s date is outlined in red (hex #AD3815) from today’s date on row 5 throughout the entire date column to the end of the project schedule.</t>
  </si>
  <si>
    <t>This row contains headers for the project schedule that follows below them. 
Navigate from B6 to BL6 to hear the content. The first letter of each day of the week for the date above that heading starts in cell I6 and continues to cell BL6.
All project timeline graphing is automatically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</si>
  <si>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current day within the project schedule. </t>
  </si>
  <si>
    <t>Cell B8 contains the phase 1 sample title. 
Enter a new title in cell B8.
Enter a name to assign the phase to, if this applies to your project, in cell C8.
Enter the progress for the entire phase, if this applies to your project, in cell D8.
Enter the start and end dates for the entire phase, if this applies to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</si>
  <si>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the progress of the task in cell D9. A progress bar appears in the cell and is shaded according to the number in the cell. For example, 50 per cent progress would shade half of the cell.
Enter the task start date in cell E9.
Enter the task end date in cell E9.
A status bar shaded for the dates entered appears in blocks from cell I9 to BL9. </t>
  </si>
  <si>
    <t>Rows 10 to 13 repeat the pattern from row 9. 
Repeat the instructions from cell A9 for all task rows in this worksheet. Overwrite any sample data.
A sample of another phase starts in cell A14. 
Continue entering tasks in cells A10 to A13 or go to cell A14 to learn more.</t>
  </si>
  <si>
    <t>The cell to the right contains the phase 2 sample title. 
You can create a new phase at any time within column B. This project schedule does not require phases. To remove the phase, simply delete the row.
To create a new phase block in this row, enter a new title in the cell to the right.
To continue adding tasks to the phase above, enter a new row above this one and fill in the task data according to cell A9’s instructions.
Update the phase details in the cell to the right based on cell A8’s instructions.
Continue navigating down column A cells to learn more.
If you haven’t added any new rows in this worksheet, you will find that two additional sample phase blocks have been created for you in cells B20 and B26. Otherwise, navigate through the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</si>
  <si>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</si>
  <si>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</si>
  <si>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working on your project schedule.</t>
  </si>
  <si>
    <t>TASK</t>
  </si>
  <si>
    <t>Insert new rows ABOVE this one</t>
  </si>
  <si>
    <t>PROGRESS</t>
  </si>
  <si>
    <t>START</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</si>
  <si>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</si>
  <si>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</si>
  <si>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</si>
  <si>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</si>
  <si>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</si>
  <si>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formulas are required. The bars in the Gantt chart represent the duration of the tasks and are displayed using conditional formatting. Insert new tasks by inserting new rows.</t>
  </si>
  <si>
    <t>Guide for screen readers</t>
  </si>
  <si>
    <t>There are 2 worksheets in this workbook. 
ProjectSchedule
About
The instructions for each worksheet are in the A column starting in cell A1 of each worksheet. They are written with hidden text. Each step guides you to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</si>
  <si>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</si>
  <si>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</si>
  <si>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</si>
  <si>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</si>
  <si>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</si>
  <si>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</si>
  <si>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</si>
  <si>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</si>
  <si>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timesheets, inventory trackers, financial statements and project planning templates. Teachers and students will find resources such as timetables, mark books and registers. Organise your family life with meal planners, checklists and exercise logs. Each template is thoroughly researched, refined and improved over time through feedback from thousands of users.</t>
  </si>
  <si>
    <t>Preparation</t>
  </si>
  <si>
    <t>Data simulation</t>
  </si>
  <si>
    <t>Developing Network</t>
  </si>
  <si>
    <t>Finishing project plan</t>
  </si>
  <si>
    <t>Learn to automate ANSYS simulations</t>
  </si>
  <si>
    <t>Review wave propagation problems</t>
  </si>
  <si>
    <t>Review numerical methods for wave propagation problems</t>
  </si>
  <si>
    <t>Review relevant machine learning papers</t>
  </si>
  <si>
    <t>Massively generate data</t>
  </si>
  <si>
    <t>Analyse generated data and pre-processing</t>
  </si>
  <si>
    <t>Re-generate data if needed</t>
  </si>
  <si>
    <t>Develop network architecture</t>
  </si>
  <si>
    <t>Train and validate network</t>
  </si>
  <si>
    <t>Test network</t>
  </si>
  <si>
    <t>Post processing and writing the report</t>
  </si>
  <si>
    <t>Compare with training data visually</t>
  </si>
  <si>
    <t>Compare with training data mathematically</t>
  </si>
  <si>
    <t>Analyse and write the report</t>
  </si>
  <si>
    <t>Review the report and final check</t>
  </si>
  <si>
    <t>Imperial College</t>
  </si>
  <si>
    <t>Wave Propagation with Neural Network</t>
  </si>
  <si>
    <t>Hao Lu</t>
  </si>
  <si>
    <t>Independent Research Project</t>
  </si>
  <si>
    <t>Design and justify project compositions</t>
  </si>
  <si>
    <t>Generate a small group of data to discuss and validate</t>
  </si>
  <si>
    <t>Develop and test scripts in ANSYS for shock wave propagations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</si>
</sst>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1" formatCode="_(* #,##0_);_(* \(#,##0\);_(* &quot;-&quot;_);_(@_)"/>
    <numFmt numFmtId="43" formatCode="_(* #,##0.00_);_(* \(#,##0.00\);_(* &quot;-&quot;??_);_(@_)"/>
    <numFmt numFmtId="164" formatCode="_-&quot;£&quot;* #,##0_-;\-&quot;£&quot;* #,##0_-;_-&quot;£&quot;* &quot;-&quot;_-;_-@_-"/>
    <numFmt numFmtId="165" formatCode="_-&quot;£&quot;* #,##0.00_-;\-&quot;£&quot;* #,##0.00_-;_-&quot;£&quot;* &quot;-&quot;??_-;_-@_-"/>
    <numFmt numFmtId="166" formatCode="m/d/yy;@"/>
    <numFmt numFmtId="167" formatCode="d/m/yy;@"/>
    <numFmt numFmtId="168" formatCode="ddd\,\ d/m/yyyy"/>
    <numFmt numFmtId="169" formatCode="d\ mmm\ yyyy"/>
    <numFmt numFmtId="170" formatCode="d"/>
  </numFmts>
  <fonts count="38"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8"/>
      <color theme="1"/>
      <name val="Calibri"/>
      <family val="2"/>
      <scheme val="minor"/>
    </font>
    <font>
      <sz val="20"/>
      <color theme="1"/>
      <name val="Calibri"/>
      <family val="2"/>
      <scheme val="minor"/>
    </font>
    <font>
      <i/>
      <sz val="11"/>
      <color theme="1"/>
      <name val="Calibri"/>
      <family val="2"/>
      <scheme val="minor"/>
    </font>
    <font>
      <b/>
      <sz val="13"/>
      <color theme="0"/>
      <name val="Calibri"/>
      <family val="2"/>
      <scheme val="minor"/>
    </font>
    <font>
      <sz val="13"/>
      <color theme="0"/>
      <name val="Calibri"/>
      <family val="2"/>
      <scheme val="minor"/>
    </font>
    <font>
      <sz val="13"/>
      <color theme="1"/>
      <name val="Calibri"/>
      <family val="2"/>
      <scheme val="minor"/>
    </font>
    <font>
      <b/>
      <sz val="13"/>
      <color theme="1"/>
      <name val="Calibri"/>
      <family val="2"/>
      <scheme val="minor"/>
    </font>
    <font>
      <sz val="13"/>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5" fillId="0" borderId="0" applyFont="0" applyFill="0" applyBorder="0" applyAlignment="0" applyProtection="0"/>
    <xf numFmtId="0" fontId="17" fillId="0" borderId="0"/>
    <xf numFmtId="43" fontId="5" fillId="0" borderId="3" applyFont="0" applyFill="0" applyAlignment="0" applyProtection="0"/>
    <xf numFmtId="0" fontId="8"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indent="1"/>
    </xf>
    <xf numFmtId="168" fontId="5" fillId="0" borderId="3">
      <alignment horizontal="center" vertical="center"/>
    </xf>
    <xf numFmtId="166" fontId="5" fillId="0" borderId="2" applyFill="0">
      <alignment horizontal="center" vertical="center"/>
    </xf>
    <xf numFmtId="0" fontId="5" fillId="0" borderId="2" applyFill="0">
      <alignment horizontal="center" vertical="center"/>
    </xf>
    <xf numFmtId="0" fontId="5" fillId="0" borderId="2" applyFill="0">
      <alignment horizontal="left" vertical="center" indent="2"/>
    </xf>
    <xf numFmtId="0" fontId="18" fillId="0" borderId="0" applyNumberFormat="0" applyFill="0" applyBorder="0" applyAlignment="0" applyProtection="0"/>
    <xf numFmtId="41" fontId="5" fillId="0" borderId="0" applyFont="0" applyFill="0" applyBorder="0" applyAlignment="0" applyProtection="0"/>
    <xf numFmtId="165" fontId="5" fillId="0" borderId="0" applyFont="0" applyFill="0" applyBorder="0" applyAlignment="0" applyProtection="0"/>
    <xf numFmtId="164" fontId="5" fillId="0" borderId="0" applyFont="0" applyFill="0" applyBorder="0" applyAlignment="0" applyProtection="0"/>
    <xf numFmtId="0" fontId="19" fillId="0" borderId="0" applyNumberFormat="0" applyFill="0" applyBorder="0" applyAlignment="0" applyProtection="0"/>
    <xf numFmtId="0" fontId="20" fillId="14" borderId="0" applyNumberFormat="0" applyBorder="0" applyAlignment="0" applyProtection="0"/>
    <xf numFmtId="0" fontId="21" fillId="15" borderId="0" applyNumberFormat="0" applyBorder="0" applyAlignment="0" applyProtection="0"/>
    <xf numFmtId="0" fontId="22" fillId="16" borderId="0" applyNumberFormat="0" applyBorder="0" applyAlignment="0" applyProtection="0"/>
    <xf numFmtId="0" fontId="23" fillId="17" borderId="11" applyNumberFormat="0" applyAlignment="0" applyProtection="0"/>
    <xf numFmtId="0" fontId="24" fillId="18" borderId="12" applyNumberFormat="0" applyAlignment="0" applyProtection="0"/>
    <xf numFmtId="0" fontId="25" fillId="18" borderId="11" applyNumberFormat="0" applyAlignment="0" applyProtection="0"/>
    <xf numFmtId="0" fontId="26" fillId="0" borderId="13" applyNumberFormat="0" applyFill="0" applyAlignment="0" applyProtection="0"/>
    <xf numFmtId="0" fontId="27" fillId="19" borderId="14" applyNumberFormat="0" applyAlignment="0" applyProtection="0"/>
    <xf numFmtId="0" fontId="28" fillId="0" borderId="0" applyNumberFormat="0" applyFill="0" applyBorder="0" applyAlignment="0" applyProtection="0"/>
    <xf numFmtId="0" fontId="5" fillId="20" borderId="15" applyNumberFormat="0" applyFont="0" applyAlignment="0" applyProtection="0"/>
    <xf numFmtId="0" fontId="29" fillId="0" borderId="0" applyNumberFormat="0" applyFill="0" applyBorder="0" applyAlignment="0" applyProtection="0"/>
    <xf numFmtId="0" fontId="4" fillId="0" borderId="16" applyNumberFormat="0" applyFill="0" applyAlignment="0" applyProtection="0"/>
    <xf numFmtId="0" fontId="17"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7"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7"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17"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17"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17" fillId="41"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cellStyleXfs>
  <cellXfs count="83">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9" fillId="0" borderId="0" xfId="0" applyFont="1"/>
    <xf numFmtId="0" fontId="3" fillId="0" borderId="2" xfId="0" applyFont="1" applyBorder="1" applyAlignment="1">
      <alignment horizontal="center" vertical="center"/>
    </xf>
    <xf numFmtId="0" fontId="3" fillId="2" borderId="2"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left" vertical="center"/>
    </xf>
    <xf numFmtId="0" fontId="14" fillId="0" borderId="0" xfId="0" applyFont="1"/>
    <xf numFmtId="0" fontId="16" fillId="0" borderId="0" xfId="0" applyFont="1" applyAlignment="1">
      <alignment vertical="center"/>
    </xf>
    <xf numFmtId="0" fontId="15" fillId="0" borderId="0" xfId="0" applyFont="1" applyAlignment="1">
      <alignment horizontal="left" vertical="top" wrapText="1" indent="1"/>
    </xf>
    <xf numFmtId="0" fontId="1" fillId="0" borderId="0" xfId="0" applyFont="1" applyAlignment="1">
      <alignment horizontal="left" vertical="top"/>
    </xf>
    <xf numFmtId="0" fontId="13" fillId="0" borderId="0" xfId="0" applyFont="1" applyAlignment="1">
      <alignment vertical="top"/>
    </xf>
    <xf numFmtId="0" fontId="17" fillId="0" borderId="0" xfId="3"/>
    <xf numFmtId="0" fontId="17" fillId="0" borderId="0" xfId="3" applyAlignment="1">
      <alignment wrapText="1"/>
    </xf>
    <xf numFmtId="0" fontId="17" fillId="0" borderId="0" xfId="0" applyFont="1" applyAlignment="1">
      <alignment horizontal="center"/>
    </xf>
    <xf numFmtId="0" fontId="10" fillId="0" borderId="0" xfId="1" applyFont="1" applyProtection="1">
      <alignment vertical="top"/>
    </xf>
    <xf numFmtId="0" fontId="8" fillId="0" borderId="0" xfId="5" applyAlignment="1">
      <alignment horizontal="left"/>
    </xf>
    <xf numFmtId="0" fontId="0" fillId="0" borderId="0" xfId="0" applyAlignment="1">
      <alignment horizontal="left" vertical="top" wrapText="1" indent="1"/>
    </xf>
    <xf numFmtId="0" fontId="2" fillId="0" borderId="0" xfId="1" applyAlignment="1" applyProtection="1">
      <alignment horizontal="left" vertical="top" indent="1"/>
    </xf>
    <xf numFmtId="0" fontId="5" fillId="0" borderId="7" xfId="8" applyBorder="1">
      <alignment horizontal="right" indent="1"/>
    </xf>
    <xf numFmtId="170" fontId="7" fillId="7" borderId="6" xfId="0" applyNumberFormat="1" applyFont="1" applyFill="1" applyBorder="1" applyAlignment="1">
      <alignment horizontal="center" vertical="center"/>
    </xf>
    <xf numFmtId="170" fontId="7" fillId="7" borderId="0" xfId="0" applyNumberFormat="1" applyFont="1" applyFill="1" applyAlignment="1">
      <alignment horizontal="center" vertical="center"/>
    </xf>
    <xf numFmtId="170" fontId="7" fillId="7" borderId="7" xfId="0" applyNumberFormat="1" applyFont="1" applyFill="1" applyBorder="1" applyAlignment="1">
      <alignment horizontal="center" vertical="center"/>
    </xf>
    <xf numFmtId="9" fontId="3" fillId="0" borderId="2" xfId="2" applyNumberFormat="1" applyFont="1" applyBorder="1" applyAlignment="1">
      <alignment horizontal="center" vertical="center"/>
    </xf>
    <xf numFmtId="9" fontId="3" fillId="2" borderId="2" xfId="2" applyNumberFormat="1" applyFont="1" applyFill="1" applyBorder="1" applyAlignment="1">
      <alignment horizontal="center" vertical="center"/>
    </xf>
    <xf numFmtId="14" fontId="0" fillId="0" borderId="0" xfId="0" applyNumberFormat="1"/>
    <xf numFmtId="0" fontId="31" fillId="0" borderId="0" xfId="0" applyFont="1"/>
    <xf numFmtId="0" fontId="30" fillId="0" borderId="0" xfId="6" applyFont="1"/>
    <xf numFmtId="0" fontId="30" fillId="0" borderId="0" xfId="7" applyFont="1">
      <alignment vertical="top"/>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0" fontId="0" fillId="0" borderId="10" xfId="0" applyBorder="1"/>
    <xf numFmtId="14" fontId="5" fillId="0" borderId="3" xfId="9" applyNumberFormat="1">
      <alignment horizontal="center" vertical="center"/>
    </xf>
    <xf numFmtId="0" fontId="17" fillId="12" borderId="8" xfId="0" applyFont="1" applyFill="1" applyBorder="1" applyAlignment="1">
      <alignment horizontal="center" vertical="center" shrinkToFit="1"/>
    </xf>
    <xf numFmtId="0" fontId="0" fillId="0" borderId="9" xfId="0" applyFont="1" applyBorder="1" applyAlignment="1">
      <alignment vertical="center"/>
    </xf>
    <xf numFmtId="0" fontId="0" fillId="0" borderId="2" xfId="12" applyFont="1">
      <alignment horizontal="left" vertical="center" indent="2"/>
    </xf>
    <xf numFmtId="167" fontId="0" fillId="0" borderId="2" xfId="10" applyNumberFormat="1" applyFont="1">
      <alignment horizontal="center" vertical="center"/>
    </xf>
    <xf numFmtId="0" fontId="32" fillId="2" borderId="2" xfId="0" applyFont="1" applyFill="1" applyBorder="1" applyAlignment="1">
      <alignment horizontal="left" vertical="center" indent="1"/>
    </xf>
    <xf numFmtId="167" fontId="0" fillId="2" borderId="2" xfId="0" applyNumberFormat="1" applyFont="1" applyFill="1" applyBorder="1" applyAlignment="1">
      <alignment horizontal="center" vertical="center"/>
    </xf>
    <xf numFmtId="0" fontId="0" fillId="2" borderId="9" xfId="0" applyFont="1" applyFill="1" applyBorder="1" applyAlignment="1">
      <alignment vertical="center"/>
    </xf>
    <xf numFmtId="0" fontId="33" fillId="13" borderId="1" xfId="0" applyFont="1" applyFill="1" applyBorder="1" applyAlignment="1">
      <alignment horizontal="left" vertical="center" indent="1"/>
    </xf>
    <xf numFmtId="0" fontId="33" fillId="13" borderId="1" xfId="0" applyFont="1" applyFill="1" applyBorder="1" applyAlignment="1">
      <alignment horizontal="center" vertical="center" wrapText="1"/>
    </xf>
    <xf numFmtId="0" fontId="34" fillId="12" borderId="8" xfId="0" applyFont="1" applyFill="1" applyBorder="1" applyAlignment="1">
      <alignment horizontal="center" vertical="center" shrinkToFit="1"/>
    </xf>
    <xf numFmtId="0" fontId="35" fillId="0" borderId="0" xfId="0" applyFont="1"/>
    <xf numFmtId="0" fontId="35" fillId="0" borderId="9" xfId="0" applyFont="1" applyBorder="1" applyAlignment="1">
      <alignment vertical="center"/>
    </xf>
    <xf numFmtId="0" fontId="36" fillId="8" borderId="2" xfId="0" applyFont="1" applyFill="1" applyBorder="1" applyAlignment="1">
      <alignment horizontal="left" vertical="center" indent="1"/>
    </xf>
    <xf numFmtId="9" fontId="37" fillId="8" borderId="2" xfId="2" applyNumberFormat="1" applyFont="1" applyFill="1" applyBorder="1" applyAlignment="1">
      <alignment horizontal="center" vertical="center"/>
    </xf>
    <xf numFmtId="167" fontId="35" fillId="8" borderId="2" xfId="0" applyNumberFormat="1" applyFont="1" applyFill="1" applyBorder="1" applyAlignment="1">
      <alignment horizontal="center" vertical="center"/>
    </xf>
    <xf numFmtId="167" fontId="37" fillId="8" borderId="2" xfId="0" applyNumberFormat="1" applyFont="1" applyFill="1" applyBorder="1" applyAlignment="1">
      <alignment horizontal="center" vertical="center"/>
    </xf>
    <xf numFmtId="0" fontId="37" fillId="0" borderId="2" xfId="0" applyFont="1" applyBorder="1" applyAlignment="1">
      <alignment horizontal="center" vertical="center"/>
    </xf>
    <xf numFmtId="0" fontId="35" fillId="3" borderId="2" xfId="12" applyFont="1" applyFill="1">
      <alignment horizontal="left" vertical="center" indent="2"/>
    </xf>
    <xf numFmtId="9" fontId="37" fillId="3" borderId="2" xfId="2" applyNumberFormat="1" applyFont="1" applyFill="1" applyBorder="1" applyAlignment="1">
      <alignment horizontal="center" vertical="center"/>
    </xf>
    <xf numFmtId="167" fontId="35" fillId="3" borderId="2" xfId="10" applyNumberFormat="1" applyFont="1" applyFill="1">
      <alignment horizontal="center" vertical="center"/>
    </xf>
    <xf numFmtId="0" fontId="35" fillId="0" borderId="9" xfId="0" applyFont="1" applyBorder="1" applyAlignment="1">
      <alignment horizontal="right" vertical="center"/>
    </xf>
    <xf numFmtId="0" fontId="36" fillId="9" borderId="2" xfId="0" applyFont="1" applyFill="1" applyBorder="1" applyAlignment="1">
      <alignment horizontal="left" vertical="center" indent="1"/>
    </xf>
    <xf numFmtId="9" fontId="37" fillId="9" borderId="2" xfId="2" applyNumberFormat="1" applyFont="1" applyFill="1" applyBorder="1" applyAlignment="1">
      <alignment horizontal="center" vertical="center"/>
    </xf>
    <xf numFmtId="167" fontId="35" fillId="9" borderId="2" xfId="0" applyNumberFormat="1" applyFont="1" applyFill="1" applyBorder="1" applyAlignment="1">
      <alignment horizontal="center" vertical="center"/>
    </xf>
    <xf numFmtId="167" fontId="37" fillId="9" borderId="2" xfId="0" applyNumberFormat="1" applyFont="1" applyFill="1" applyBorder="1" applyAlignment="1">
      <alignment horizontal="center" vertical="center"/>
    </xf>
    <xf numFmtId="0" fontId="35" fillId="4" borderId="2" xfId="12" applyFont="1" applyFill="1">
      <alignment horizontal="left" vertical="center" indent="2"/>
    </xf>
    <xf numFmtId="9" fontId="37" fillId="4" borderId="2" xfId="2" applyNumberFormat="1" applyFont="1" applyFill="1" applyBorder="1" applyAlignment="1">
      <alignment horizontal="center" vertical="center"/>
    </xf>
    <xf numFmtId="167" fontId="35" fillId="4" borderId="2" xfId="10" applyNumberFormat="1" applyFont="1" applyFill="1">
      <alignment horizontal="center" vertical="center"/>
    </xf>
    <xf numFmtId="0" fontId="36" fillId="6" borderId="2" xfId="0" applyFont="1" applyFill="1" applyBorder="1" applyAlignment="1">
      <alignment horizontal="left" vertical="center" indent="1"/>
    </xf>
    <xf numFmtId="9" fontId="37" fillId="6" borderId="2" xfId="2" applyNumberFormat="1" applyFont="1" applyFill="1" applyBorder="1" applyAlignment="1">
      <alignment horizontal="center" vertical="center"/>
    </xf>
    <xf numFmtId="167" fontId="35" fillId="6" borderId="2" xfId="0" applyNumberFormat="1" applyFont="1" applyFill="1" applyBorder="1" applyAlignment="1">
      <alignment horizontal="center" vertical="center"/>
    </xf>
    <xf numFmtId="167" fontId="37" fillId="6" borderId="2" xfId="0" applyNumberFormat="1" applyFont="1" applyFill="1" applyBorder="1" applyAlignment="1">
      <alignment horizontal="center" vertical="center"/>
    </xf>
    <xf numFmtId="0" fontId="35" fillId="11" borderId="2" xfId="12" applyFont="1" applyFill="1">
      <alignment horizontal="left" vertical="center" indent="2"/>
    </xf>
    <xf numFmtId="9" fontId="37" fillId="11" borderId="2" xfId="2" applyNumberFormat="1" applyFont="1" applyFill="1" applyBorder="1" applyAlignment="1">
      <alignment horizontal="center" vertical="center"/>
    </xf>
    <xf numFmtId="167" fontId="35" fillId="11" borderId="2" xfId="10" applyNumberFormat="1" applyFont="1" applyFill="1">
      <alignment horizontal="center" vertical="center"/>
    </xf>
    <xf numFmtId="0" fontId="36" fillId="5" borderId="2" xfId="0" applyFont="1" applyFill="1" applyBorder="1" applyAlignment="1">
      <alignment horizontal="left" vertical="center" indent="1"/>
    </xf>
    <xf numFmtId="9" fontId="37" fillId="5" borderId="2" xfId="2" applyNumberFormat="1" applyFont="1" applyFill="1" applyBorder="1" applyAlignment="1">
      <alignment horizontal="center" vertical="center"/>
    </xf>
    <xf numFmtId="167" fontId="35" fillId="5" borderId="2" xfId="0" applyNumberFormat="1" applyFont="1" applyFill="1" applyBorder="1" applyAlignment="1">
      <alignment horizontal="center" vertical="center"/>
    </xf>
    <xf numFmtId="167" fontId="37" fillId="5" borderId="2" xfId="0" applyNumberFormat="1" applyFont="1" applyFill="1" applyBorder="1" applyAlignment="1">
      <alignment horizontal="center" vertical="center"/>
    </xf>
    <xf numFmtId="0" fontId="35" fillId="10" borderId="2" xfId="12" applyFont="1" applyFill="1">
      <alignment horizontal="left" vertical="center" indent="2"/>
    </xf>
    <xf numFmtId="9" fontId="37" fillId="10" borderId="2" xfId="2" applyNumberFormat="1" applyFont="1" applyFill="1" applyBorder="1" applyAlignment="1">
      <alignment horizontal="center" vertical="center"/>
    </xf>
    <xf numFmtId="167" fontId="35" fillId="10" borderId="2" xfId="10" applyNumberFormat="1" applyFont="1" applyFill="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00000000-0005-0000-0000-000001000000}"/>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00000000-0005-0000-0000-000006000000}"/>
    <cellStyle name="Neutral" xfId="20" builtinId="28" customBuiltin="1"/>
    <cellStyle name="Normal" xfId="0" builtinId="0" customBuiltin="1"/>
    <cellStyle name="Note" xfId="27" builtinId="10" customBuiltin="1"/>
    <cellStyle name="Output" xfId="22" builtinId="21" customBuiltin="1"/>
    <cellStyle name="Per cent" xfId="2" builtinId="5" customBuiltin="1"/>
    <cellStyle name="Project Start" xfId="9" xr:uid="{00000000-0005-0000-0000-000009000000}"/>
    <cellStyle name="Task" xfId="12" xr:uid="{00000000-0005-0000-0000-00000A000000}"/>
    <cellStyle name="Title" xfId="5" builtinId="15" customBuiltin="1"/>
    <cellStyle name="Total" xfId="29" builtinId="25" customBuiltin="1"/>
    <cellStyle name="Warning Text" xfId="26" builtinId="11" customBuiltin="1"/>
    <cellStyle name="zHiddenText" xfId="3" xr:uid="{00000000-0005-0000-0000-00000C000000}"/>
  </cellStyles>
  <dxfs count="2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xdr:from>
      <xdr:col>60</xdr:col>
      <xdr:colOff>11545</xdr:colOff>
      <xdr:row>20</xdr:row>
      <xdr:rowOff>135465</xdr:rowOff>
    </xdr:from>
    <xdr:to>
      <xdr:col>67</xdr:col>
      <xdr:colOff>92803</xdr:colOff>
      <xdr:row>20</xdr:row>
      <xdr:rowOff>357909</xdr:rowOff>
    </xdr:to>
    <xdr:sp macro="" textlink="">
      <xdr:nvSpPr>
        <xdr:cNvPr id="2" name="Bent Up Arrow 1">
          <a:extLst>
            <a:ext uri="{FF2B5EF4-FFF2-40B4-BE49-F238E27FC236}">
              <a16:creationId xmlns:a16="http://schemas.microsoft.com/office/drawing/2014/main" id="{9DA81CA3-56AB-BA42-9FCD-9992268A7CB3}"/>
            </a:ext>
          </a:extLst>
        </xdr:cNvPr>
        <xdr:cNvSpPr/>
      </xdr:nvSpPr>
      <xdr:spPr>
        <a:xfrm rot="5400000" flipH="1" flipV="1">
          <a:off x="18581089" y="6573376"/>
          <a:ext cx="222444" cy="1455167"/>
        </a:xfrm>
        <a:prstGeom prst="bentUpArrow">
          <a:avLst>
            <a:gd name="adj1" fmla="val 12432"/>
            <a:gd name="adj2" fmla="val 12432"/>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51</xdr:col>
      <xdr:colOff>102467</xdr:colOff>
      <xdr:row>21</xdr:row>
      <xdr:rowOff>28225</xdr:rowOff>
    </xdr:from>
    <xdr:to>
      <xdr:col>53</xdr:col>
      <xdr:colOff>185248</xdr:colOff>
      <xdr:row>21</xdr:row>
      <xdr:rowOff>267802</xdr:rowOff>
    </xdr:to>
    <xdr:sp macro="" textlink="">
      <xdr:nvSpPr>
        <xdr:cNvPr id="3" name="Bent Up Arrow 2">
          <a:extLst>
            <a:ext uri="{FF2B5EF4-FFF2-40B4-BE49-F238E27FC236}">
              <a16:creationId xmlns:a16="http://schemas.microsoft.com/office/drawing/2014/main" id="{9D107C4C-C75D-E142-8630-4AA2FF8EE05A}"/>
            </a:ext>
          </a:extLst>
        </xdr:cNvPr>
        <xdr:cNvSpPr/>
      </xdr:nvSpPr>
      <xdr:spPr>
        <a:xfrm rot="16200000" flipH="1" flipV="1">
          <a:off x="16407069" y="7345623"/>
          <a:ext cx="239577" cy="475327"/>
        </a:xfrm>
        <a:prstGeom prst="bentUpArrow">
          <a:avLst>
            <a:gd name="adj1" fmla="val 15409"/>
            <a:gd name="adj2" fmla="val 21803"/>
            <a:gd name="adj3" fmla="val 15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31</xdr:col>
      <xdr:colOff>53136</xdr:colOff>
      <xdr:row>13</xdr:row>
      <xdr:rowOff>383823</xdr:rowOff>
    </xdr:from>
    <xdr:to>
      <xdr:col>32</xdr:col>
      <xdr:colOff>147677</xdr:colOff>
      <xdr:row>15</xdr:row>
      <xdr:rowOff>230010</xdr:rowOff>
    </xdr:to>
    <xdr:sp macro="" textlink="">
      <xdr:nvSpPr>
        <xdr:cNvPr id="4" name="Bent Up Arrow 3">
          <a:extLst>
            <a:ext uri="{FF2B5EF4-FFF2-40B4-BE49-F238E27FC236}">
              <a16:creationId xmlns:a16="http://schemas.microsoft.com/office/drawing/2014/main" id="{7116E1DD-8590-9647-82E6-104362A7CE32}"/>
            </a:ext>
          </a:extLst>
        </xdr:cNvPr>
        <xdr:cNvSpPr/>
      </xdr:nvSpPr>
      <xdr:spPr>
        <a:xfrm rot="16200000" flipH="1" flipV="1">
          <a:off x="11903647" y="5026379"/>
          <a:ext cx="625120" cy="280807"/>
        </a:xfrm>
        <a:prstGeom prst="bentUpArrow">
          <a:avLst>
            <a:gd name="adj1" fmla="val 15409"/>
            <a:gd name="adj2" fmla="val 21803"/>
            <a:gd name="adj3" fmla="val 15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45</xdr:col>
      <xdr:colOff>81913</xdr:colOff>
      <xdr:row>18</xdr:row>
      <xdr:rowOff>33911</xdr:rowOff>
    </xdr:from>
    <xdr:to>
      <xdr:col>46</xdr:col>
      <xdr:colOff>176452</xdr:colOff>
      <xdr:row>19</xdr:row>
      <xdr:rowOff>269565</xdr:rowOff>
    </xdr:to>
    <xdr:sp macro="" textlink="">
      <xdr:nvSpPr>
        <xdr:cNvPr id="5" name="Bent Up Arrow 4">
          <a:extLst>
            <a:ext uri="{FF2B5EF4-FFF2-40B4-BE49-F238E27FC236}">
              <a16:creationId xmlns:a16="http://schemas.microsoft.com/office/drawing/2014/main" id="{4A9E7DF3-1A9F-BC42-BD75-A0EF935379D9}"/>
            </a:ext>
          </a:extLst>
        </xdr:cNvPr>
        <xdr:cNvSpPr/>
      </xdr:nvSpPr>
      <xdr:spPr>
        <a:xfrm rot="16200000" flipH="1" flipV="1">
          <a:off x="14928083" y="6489105"/>
          <a:ext cx="616654" cy="290812"/>
        </a:xfrm>
        <a:prstGeom prst="bentUpArrow">
          <a:avLst>
            <a:gd name="adj1" fmla="val 15409"/>
            <a:gd name="adj2" fmla="val 21803"/>
            <a:gd name="adj3" fmla="val 15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69</xdr:col>
      <xdr:colOff>86833</xdr:colOff>
      <xdr:row>24</xdr:row>
      <xdr:rowOff>15739</xdr:rowOff>
    </xdr:from>
    <xdr:to>
      <xdr:col>70</xdr:col>
      <xdr:colOff>181372</xdr:colOff>
      <xdr:row>25</xdr:row>
      <xdr:rowOff>251393</xdr:rowOff>
    </xdr:to>
    <xdr:sp macro="" textlink="">
      <xdr:nvSpPr>
        <xdr:cNvPr id="6" name="Bent Up Arrow 5">
          <a:extLst>
            <a:ext uri="{FF2B5EF4-FFF2-40B4-BE49-F238E27FC236}">
              <a16:creationId xmlns:a16="http://schemas.microsoft.com/office/drawing/2014/main" id="{8335AF6D-3583-B947-9FF8-9EF0B121C0AC}"/>
            </a:ext>
          </a:extLst>
        </xdr:cNvPr>
        <xdr:cNvSpPr/>
      </xdr:nvSpPr>
      <xdr:spPr>
        <a:xfrm rot="16200000" flipH="1" flipV="1">
          <a:off x="19643548" y="8756933"/>
          <a:ext cx="616654" cy="290812"/>
        </a:xfrm>
        <a:prstGeom prst="bentUpArrow">
          <a:avLst>
            <a:gd name="adj1" fmla="val 15409"/>
            <a:gd name="adj2" fmla="val 21803"/>
            <a:gd name="adj3" fmla="val 15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T33"/>
  <sheetViews>
    <sheetView showGridLines="0" tabSelected="1" showRuler="0" zoomScale="110" zoomScaleNormal="110" zoomScalePageLayoutView="70" workbookViewId="0">
      <pane ySplit="6" topLeftCell="A10" activePane="bottomLeft" state="frozen"/>
      <selection pane="bottomLeft" activeCell="AO22" sqref="AO22"/>
    </sheetView>
  </sheetViews>
  <sheetFormatPr baseColWidth="10" defaultColWidth="8.83203125" defaultRowHeight="30" customHeight="1" x14ac:dyDescent="0.2"/>
  <cols>
    <col min="1" max="1" width="2.6640625" style="19" customWidth="1"/>
    <col min="2" max="2" width="62.1640625" customWidth="1"/>
    <col min="3" max="3" width="10.6640625" customWidth="1"/>
    <col min="4" max="4" width="10.5" style="4" customWidth="1"/>
    <col min="5" max="5" width="10.5" customWidth="1"/>
    <col min="6" max="6" width="2.6640625" customWidth="1"/>
    <col min="7" max="7" width="6.1640625" hidden="1" customWidth="1"/>
    <col min="8" max="98" width="2.5" customWidth="1"/>
  </cols>
  <sheetData>
    <row r="1" spans="1:98" ht="30" customHeight="1" x14ac:dyDescent="0.35">
      <c r="A1" s="20" t="s">
        <v>0</v>
      </c>
      <c r="B1" s="23" t="s">
        <v>57</v>
      </c>
      <c r="C1" s="1"/>
      <c r="D1" s="3"/>
      <c r="E1" s="10"/>
      <c r="G1" s="1"/>
      <c r="H1" s="7"/>
    </row>
    <row r="2" spans="1:98" ht="30" customHeight="1" x14ac:dyDescent="0.3">
      <c r="A2" s="19" t="s">
        <v>1</v>
      </c>
      <c r="B2" s="34" t="s">
        <v>54</v>
      </c>
      <c r="H2" s="22"/>
    </row>
    <row r="3" spans="1:98" ht="30" customHeight="1" x14ac:dyDescent="0.2">
      <c r="A3" s="19" t="s">
        <v>2</v>
      </c>
      <c r="B3" s="35" t="s">
        <v>55</v>
      </c>
      <c r="C3" s="26"/>
      <c r="D3" s="40">
        <v>43983</v>
      </c>
      <c r="E3" s="40"/>
    </row>
    <row r="4" spans="1:98" ht="30" customHeight="1" x14ac:dyDescent="0.3">
      <c r="A4" s="20" t="s">
        <v>3</v>
      </c>
      <c r="B4" s="33" t="s">
        <v>56</v>
      </c>
      <c r="C4" s="26"/>
      <c r="D4" s="6">
        <v>1</v>
      </c>
      <c r="E4" s="32"/>
      <c r="H4" s="36">
        <f>H5</f>
        <v>43983</v>
      </c>
      <c r="I4" s="37"/>
      <c r="J4" s="37"/>
      <c r="K4" s="37"/>
      <c r="L4" s="37"/>
      <c r="M4" s="37"/>
      <c r="N4" s="38"/>
      <c r="O4" s="36">
        <f>O5</f>
        <v>43990</v>
      </c>
      <c r="P4" s="37"/>
      <c r="Q4" s="37"/>
      <c r="R4" s="37"/>
      <c r="S4" s="37"/>
      <c r="T4" s="37"/>
      <c r="U4" s="38"/>
      <c r="V4" s="36">
        <f>V5</f>
        <v>43997</v>
      </c>
      <c r="W4" s="37"/>
      <c r="X4" s="37"/>
      <c r="Y4" s="37"/>
      <c r="Z4" s="37"/>
      <c r="AA4" s="37"/>
      <c r="AB4" s="38"/>
      <c r="AC4" s="36">
        <f>AC5</f>
        <v>44004</v>
      </c>
      <c r="AD4" s="37"/>
      <c r="AE4" s="37"/>
      <c r="AF4" s="37"/>
      <c r="AG4" s="37"/>
      <c r="AH4" s="37"/>
      <c r="AI4" s="38"/>
      <c r="AJ4" s="36">
        <f>AJ5</f>
        <v>44011</v>
      </c>
      <c r="AK4" s="37"/>
      <c r="AL4" s="37"/>
      <c r="AM4" s="37"/>
      <c r="AN4" s="37"/>
      <c r="AO4" s="37"/>
      <c r="AP4" s="38"/>
      <c r="AQ4" s="36">
        <f>AQ5</f>
        <v>44018</v>
      </c>
      <c r="AR4" s="37"/>
      <c r="AS4" s="37"/>
      <c r="AT4" s="37"/>
      <c r="AU4" s="37"/>
      <c r="AV4" s="37"/>
      <c r="AW4" s="38"/>
      <c r="AX4" s="36">
        <f>AX5</f>
        <v>44025</v>
      </c>
      <c r="AY4" s="37"/>
      <c r="AZ4" s="37"/>
      <c r="BA4" s="37"/>
      <c r="BB4" s="37"/>
      <c r="BC4" s="37"/>
      <c r="BD4" s="38"/>
      <c r="BE4" s="36">
        <f>BE5</f>
        <v>44032</v>
      </c>
      <c r="BF4" s="37"/>
      <c r="BG4" s="37"/>
      <c r="BH4" s="37"/>
      <c r="BI4" s="37"/>
      <c r="BJ4" s="37"/>
      <c r="BK4" s="38"/>
      <c r="BL4" s="36">
        <f>BL5</f>
        <v>44039</v>
      </c>
      <c r="BM4" s="37"/>
      <c r="BN4" s="37"/>
      <c r="BO4" s="37"/>
      <c r="BP4" s="37"/>
      <c r="BQ4" s="37"/>
      <c r="BR4" s="38"/>
      <c r="BS4" s="36">
        <f>BS5</f>
        <v>44046</v>
      </c>
      <c r="BT4" s="37"/>
      <c r="BU4" s="37"/>
      <c r="BV4" s="37"/>
      <c r="BW4" s="37"/>
      <c r="BX4" s="37"/>
      <c r="BY4" s="38"/>
      <c r="BZ4" s="36">
        <f>BZ5</f>
        <v>44053</v>
      </c>
      <c r="CA4" s="37"/>
      <c r="CB4" s="37"/>
      <c r="CC4" s="37"/>
      <c r="CD4" s="37"/>
      <c r="CE4" s="37"/>
      <c r="CF4" s="38"/>
      <c r="CG4" s="36">
        <f>CG5</f>
        <v>44060</v>
      </c>
      <c r="CH4" s="37"/>
      <c r="CI4" s="37"/>
      <c r="CJ4" s="37"/>
      <c r="CK4" s="37"/>
      <c r="CL4" s="37"/>
      <c r="CM4" s="38"/>
      <c r="CN4" s="36">
        <f>CN5</f>
        <v>44067</v>
      </c>
      <c r="CO4" s="37"/>
      <c r="CP4" s="37"/>
      <c r="CQ4" s="37"/>
      <c r="CR4" s="37"/>
      <c r="CS4" s="37"/>
      <c r="CT4" s="38"/>
    </row>
    <row r="5" spans="1:98" ht="15" customHeight="1" x14ac:dyDescent="0.2">
      <c r="A5" s="20" t="s">
        <v>4</v>
      </c>
      <c r="B5" s="39"/>
      <c r="C5" s="39"/>
      <c r="D5" s="39"/>
      <c r="E5" s="39"/>
      <c r="F5" s="39"/>
      <c r="H5" s="27">
        <f>Project_Start-WEEKDAY(Project_Start,1)+2+7*(Display_Week-1)</f>
        <v>43983</v>
      </c>
      <c r="I5" s="28">
        <f>H5+1</f>
        <v>43984</v>
      </c>
      <c r="J5" s="28">
        <f t="shared" ref="J5:AW5" si="0">I5+1</f>
        <v>43985</v>
      </c>
      <c r="K5" s="28">
        <f t="shared" si="0"/>
        <v>43986</v>
      </c>
      <c r="L5" s="28">
        <f t="shared" si="0"/>
        <v>43987</v>
      </c>
      <c r="M5" s="28">
        <f t="shared" si="0"/>
        <v>43988</v>
      </c>
      <c r="N5" s="29">
        <f t="shared" si="0"/>
        <v>43989</v>
      </c>
      <c r="O5" s="27">
        <f>N5+1</f>
        <v>43990</v>
      </c>
      <c r="P5" s="28">
        <f>O5+1</f>
        <v>43991</v>
      </c>
      <c r="Q5" s="28">
        <f t="shared" si="0"/>
        <v>43992</v>
      </c>
      <c r="R5" s="28">
        <f t="shared" si="0"/>
        <v>43993</v>
      </c>
      <c r="S5" s="28">
        <f t="shared" si="0"/>
        <v>43994</v>
      </c>
      <c r="T5" s="28">
        <f t="shared" si="0"/>
        <v>43995</v>
      </c>
      <c r="U5" s="29">
        <f t="shared" si="0"/>
        <v>43996</v>
      </c>
      <c r="V5" s="27">
        <f>U5+1</f>
        <v>43997</v>
      </c>
      <c r="W5" s="28">
        <f>V5+1</f>
        <v>43998</v>
      </c>
      <c r="X5" s="28">
        <f t="shared" si="0"/>
        <v>43999</v>
      </c>
      <c r="Y5" s="28">
        <f t="shared" si="0"/>
        <v>44000</v>
      </c>
      <c r="Z5" s="28">
        <f t="shared" si="0"/>
        <v>44001</v>
      </c>
      <c r="AA5" s="28">
        <f t="shared" si="0"/>
        <v>44002</v>
      </c>
      <c r="AB5" s="29">
        <f t="shared" si="0"/>
        <v>44003</v>
      </c>
      <c r="AC5" s="27">
        <f>AB5+1</f>
        <v>44004</v>
      </c>
      <c r="AD5" s="28">
        <f>AC5+1</f>
        <v>44005</v>
      </c>
      <c r="AE5" s="28">
        <f t="shared" si="0"/>
        <v>44006</v>
      </c>
      <c r="AF5" s="28">
        <f t="shared" si="0"/>
        <v>44007</v>
      </c>
      <c r="AG5" s="28">
        <f t="shared" si="0"/>
        <v>44008</v>
      </c>
      <c r="AH5" s="28">
        <f t="shared" si="0"/>
        <v>44009</v>
      </c>
      <c r="AI5" s="29">
        <f t="shared" si="0"/>
        <v>44010</v>
      </c>
      <c r="AJ5" s="27">
        <f>AI5+1</f>
        <v>44011</v>
      </c>
      <c r="AK5" s="28">
        <f>AJ5+1</f>
        <v>44012</v>
      </c>
      <c r="AL5" s="28">
        <f t="shared" si="0"/>
        <v>44013</v>
      </c>
      <c r="AM5" s="28">
        <f t="shared" si="0"/>
        <v>44014</v>
      </c>
      <c r="AN5" s="28">
        <f t="shared" si="0"/>
        <v>44015</v>
      </c>
      <c r="AO5" s="28">
        <f t="shared" si="0"/>
        <v>44016</v>
      </c>
      <c r="AP5" s="29">
        <f t="shared" si="0"/>
        <v>44017</v>
      </c>
      <c r="AQ5" s="27">
        <f>AP5+1</f>
        <v>44018</v>
      </c>
      <c r="AR5" s="28">
        <f>AQ5+1</f>
        <v>44019</v>
      </c>
      <c r="AS5" s="28">
        <f t="shared" si="0"/>
        <v>44020</v>
      </c>
      <c r="AT5" s="28">
        <f t="shared" si="0"/>
        <v>44021</v>
      </c>
      <c r="AU5" s="28">
        <f t="shared" si="0"/>
        <v>44022</v>
      </c>
      <c r="AV5" s="28">
        <f t="shared" si="0"/>
        <v>44023</v>
      </c>
      <c r="AW5" s="29">
        <f t="shared" si="0"/>
        <v>44024</v>
      </c>
      <c r="AX5" s="27">
        <f>AW5+1</f>
        <v>44025</v>
      </c>
      <c r="AY5" s="28">
        <f>AX5+1</f>
        <v>44026</v>
      </c>
      <c r="AZ5" s="28">
        <f t="shared" ref="AZ5:BD5" si="1">AY5+1</f>
        <v>44027</v>
      </c>
      <c r="BA5" s="28">
        <f t="shared" si="1"/>
        <v>44028</v>
      </c>
      <c r="BB5" s="28">
        <f t="shared" si="1"/>
        <v>44029</v>
      </c>
      <c r="BC5" s="28">
        <f t="shared" si="1"/>
        <v>44030</v>
      </c>
      <c r="BD5" s="29">
        <f t="shared" si="1"/>
        <v>44031</v>
      </c>
      <c r="BE5" s="27">
        <f>BD5+1</f>
        <v>44032</v>
      </c>
      <c r="BF5" s="28">
        <f>BE5+1</f>
        <v>44033</v>
      </c>
      <c r="BG5" s="28">
        <f t="shared" ref="BG5:BK5" si="2">BF5+1</f>
        <v>44034</v>
      </c>
      <c r="BH5" s="28">
        <f t="shared" si="2"/>
        <v>44035</v>
      </c>
      <c r="BI5" s="28">
        <f t="shared" si="2"/>
        <v>44036</v>
      </c>
      <c r="BJ5" s="28">
        <f t="shared" si="2"/>
        <v>44037</v>
      </c>
      <c r="BK5" s="29">
        <f t="shared" si="2"/>
        <v>44038</v>
      </c>
      <c r="BL5" s="27">
        <f>BK5+1</f>
        <v>44039</v>
      </c>
      <c r="BM5" s="28">
        <f>BL5+1</f>
        <v>44040</v>
      </c>
      <c r="BN5" s="28">
        <f t="shared" ref="BN5" si="3">BM5+1</f>
        <v>44041</v>
      </c>
      <c r="BO5" s="28">
        <f t="shared" ref="BO5" si="4">BN5+1</f>
        <v>44042</v>
      </c>
      <c r="BP5" s="28">
        <f t="shared" ref="BP5" si="5">BO5+1</f>
        <v>44043</v>
      </c>
      <c r="BQ5" s="28">
        <f t="shared" ref="BQ5" si="6">BP5+1</f>
        <v>44044</v>
      </c>
      <c r="BR5" s="29">
        <f t="shared" ref="BR5" si="7">BQ5+1</f>
        <v>44045</v>
      </c>
      <c r="BS5" s="27">
        <f>BR5+1</f>
        <v>44046</v>
      </c>
      <c r="BT5" s="28">
        <f>BS5+1</f>
        <v>44047</v>
      </c>
      <c r="BU5" s="28">
        <f t="shared" ref="BU5" si="8">BT5+1</f>
        <v>44048</v>
      </c>
      <c r="BV5" s="28">
        <f t="shared" ref="BV5" si="9">BU5+1</f>
        <v>44049</v>
      </c>
      <c r="BW5" s="28">
        <f t="shared" ref="BW5" si="10">BV5+1</f>
        <v>44050</v>
      </c>
      <c r="BX5" s="28">
        <f t="shared" ref="BX5" si="11">BW5+1</f>
        <v>44051</v>
      </c>
      <c r="BY5" s="29">
        <f t="shared" ref="BY5" si="12">BX5+1</f>
        <v>44052</v>
      </c>
      <c r="BZ5" s="27">
        <f>BY5+1</f>
        <v>44053</v>
      </c>
      <c r="CA5" s="28">
        <f>BZ5+1</f>
        <v>44054</v>
      </c>
      <c r="CB5" s="28">
        <f t="shared" ref="CB5" si="13">CA5+1</f>
        <v>44055</v>
      </c>
      <c r="CC5" s="28">
        <f t="shared" ref="CC5" si="14">CB5+1</f>
        <v>44056</v>
      </c>
      <c r="CD5" s="28">
        <f t="shared" ref="CD5" si="15">CC5+1</f>
        <v>44057</v>
      </c>
      <c r="CE5" s="28">
        <f t="shared" ref="CE5" si="16">CD5+1</f>
        <v>44058</v>
      </c>
      <c r="CF5" s="29">
        <f t="shared" ref="CF5" si="17">CE5+1</f>
        <v>44059</v>
      </c>
      <c r="CG5" s="27">
        <f>CF5+1</f>
        <v>44060</v>
      </c>
      <c r="CH5" s="28">
        <f>CG5+1</f>
        <v>44061</v>
      </c>
      <c r="CI5" s="28">
        <f t="shared" ref="CI5" si="18">CH5+1</f>
        <v>44062</v>
      </c>
      <c r="CJ5" s="28">
        <f t="shared" ref="CJ5" si="19">CI5+1</f>
        <v>44063</v>
      </c>
      <c r="CK5" s="28">
        <f t="shared" ref="CK5" si="20">CJ5+1</f>
        <v>44064</v>
      </c>
      <c r="CL5" s="28">
        <f t="shared" ref="CL5" si="21">CK5+1</f>
        <v>44065</v>
      </c>
      <c r="CM5" s="29">
        <f t="shared" ref="CM5" si="22">CL5+1</f>
        <v>44066</v>
      </c>
      <c r="CN5" s="27">
        <f>CM5+1</f>
        <v>44067</v>
      </c>
      <c r="CO5" s="28">
        <f>CN5+1</f>
        <v>44068</v>
      </c>
      <c r="CP5" s="28">
        <f t="shared" ref="CP5" si="23">CO5+1</f>
        <v>44069</v>
      </c>
      <c r="CQ5" s="28">
        <f t="shared" ref="CQ5" si="24">CP5+1</f>
        <v>44070</v>
      </c>
      <c r="CR5" s="28">
        <f t="shared" ref="CR5" si="25">CQ5+1</f>
        <v>44071</v>
      </c>
      <c r="CS5" s="28">
        <f t="shared" ref="CS5" si="26">CR5+1</f>
        <v>44072</v>
      </c>
      <c r="CT5" s="29">
        <f t="shared" ref="CT5" si="27">CS5+1</f>
        <v>44073</v>
      </c>
    </row>
    <row r="6" spans="1:98" ht="40" customHeight="1" thickBot="1" x14ac:dyDescent="0.25">
      <c r="A6" s="20" t="s">
        <v>5</v>
      </c>
      <c r="B6" s="48" t="s">
        <v>14</v>
      </c>
      <c r="C6" s="49" t="s">
        <v>16</v>
      </c>
      <c r="D6" s="49" t="s">
        <v>17</v>
      </c>
      <c r="E6" s="49" t="s">
        <v>18</v>
      </c>
      <c r="F6" s="49"/>
      <c r="G6" s="49" t="s">
        <v>19</v>
      </c>
      <c r="H6" s="50" t="str">
        <f t="shared" ref="H6" si="28">LEFT(TEXT(H5,"ddd"),1)</f>
        <v>M</v>
      </c>
      <c r="I6" s="50" t="str">
        <f t="shared" ref="I6:AQ6" si="29">LEFT(TEXT(I5,"ddd"),1)</f>
        <v>T</v>
      </c>
      <c r="J6" s="50" t="str">
        <f t="shared" si="29"/>
        <v>W</v>
      </c>
      <c r="K6" s="50" t="str">
        <f t="shared" si="29"/>
        <v>T</v>
      </c>
      <c r="L6" s="50" t="str">
        <f t="shared" si="29"/>
        <v>F</v>
      </c>
      <c r="M6" s="50" t="str">
        <f t="shared" si="29"/>
        <v>S</v>
      </c>
      <c r="N6" s="50" t="str">
        <f t="shared" si="29"/>
        <v>S</v>
      </c>
      <c r="O6" s="50" t="str">
        <f t="shared" si="29"/>
        <v>M</v>
      </c>
      <c r="P6" s="50" t="str">
        <f t="shared" si="29"/>
        <v>T</v>
      </c>
      <c r="Q6" s="50" t="str">
        <f t="shared" si="29"/>
        <v>W</v>
      </c>
      <c r="R6" s="50" t="str">
        <f t="shared" si="29"/>
        <v>T</v>
      </c>
      <c r="S6" s="50" t="str">
        <f t="shared" si="29"/>
        <v>F</v>
      </c>
      <c r="T6" s="50" t="str">
        <f t="shared" si="29"/>
        <v>S</v>
      </c>
      <c r="U6" s="50" t="str">
        <f t="shared" si="29"/>
        <v>S</v>
      </c>
      <c r="V6" s="50" t="str">
        <f t="shared" si="29"/>
        <v>M</v>
      </c>
      <c r="W6" s="50" t="str">
        <f t="shared" si="29"/>
        <v>T</v>
      </c>
      <c r="X6" s="50" t="str">
        <f t="shared" si="29"/>
        <v>W</v>
      </c>
      <c r="Y6" s="50" t="str">
        <f t="shared" si="29"/>
        <v>T</v>
      </c>
      <c r="Z6" s="50" t="str">
        <f t="shared" si="29"/>
        <v>F</v>
      </c>
      <c r="AA6" s="50" t="str">
        <f t="shared" si="29"/>
        <v>S</v>
      </c>
      <c r="AB6" s="50" t="str">
        <f t="shared" si="29"/>
        <v>S</v>
      </c>
      <c r="AC6" s="50" t="str">
        <f t="shared" si="29"/>
        <v>M</v>
      </c>
      <c r="AD6" s="50" t="str">
        <f t="shared" si="29"/>
        <v>T</v>
      </c>
      <c r="AE6" s="50" t="str">
        <f t="shared" si="29"/>
        <v>W</v>
      </c>
      <c r="AF6" s="50" t="str">
        <f t="shared" si="29"/>
        <v>T</v>
      </c>
      <c r="AG6" s="50" t="str">
        <f t="shared" si="29"/>
        <v>F</v>
      </c>
      <c r="AH6" s="50" t="str">
        <f t="shared" si="29"/>
        <v>S</v>
      </c>
      <c r="AI6" s="50" t="str">
        <f t="shared" si="29"/>
        <v>S</v>
      </c>
      <c r="AJ6" s="50" t="str">
        <f t="shared" si="29"/>
        <v>M</v>
      </c>
      <c r="AK6" s="50" t="str">
        <f t="shared" si="29"/>
        <v>T</v>
      </c>
      <c r="AL6" s="50" t="str">
        <f t="shared" si="29"/>
        <v>W</v>
      </c>
      <c r="AM6" s="50" t="str">
        <f t="shared" si="29"/>
        <v>T</v>
      </c>
      <c r="AN6" s="50" t="str">
        <f t="shared" si="29"/>
        <v>F</v>
      </c>
      <c r="AO6" s="50" t="str">
        <f t="shared" si="29"/>
        <v>S</v>
      </c>
      <c r="AP6" s="50" t="str">
        <f t="shared" si="29"/>
        <v>S</v>
      </c>
      <c r="AQ6" s="50" t="str">
        <f t="shared" si="29"/>
        <v>M</v>
      </c>
      <c r="AR6" s="50" t="str">
        <f t="shared" ref="AR6:BK6" si="30">LEFT(TEXT(AR5,"ddd"),1)</f>
        <v>T</v>
      </c>
      <c r="AS6" s="50" t="str">
        <f t="shared" si="30"/>
        <v>W</v>
      </c>
      <c r="AT6" s="50" t="str">
        <f t="shared" si="30"/>
        <v>T</v>
      </c>
      <c r="AU6" s="50" t="str">
        <f t="shared" si="30"/>
        <v>F</v>
      </c>
      <c r="AV6" s="50" t="str">
        <f t="shared" si="30"/>
        <v>S</v>
      </c>
      <c r="AW6" s="50" t="str">
        <f t="shared" si="30"/>
        <v>S</v>
      </c>
      <c r="AX6" s="50" t="str">
        <f t="shared" si="30"/>
        <v>M</v>
      </c>
      <c r="AY6" s="50" t="str">
        <f t="shared" si="30"/>
        <v>T</v>
      </c>
      <c r="AZ6" s="50" t="str">
        <f t="shared" si="30"/>
        <v>W</v>
      </c>
      <c r="BA6" s="50" t="str">
        <f t="shared" si="30"/>
        <v>T</v>
      </c>
      <c r="BB6" s="50" t="str">
        <f t="shared" si="30"/>
        <v>F</v>
      </c>
      <c r="BC6" s="50" t="str">
        <f t="shared" si="30"/>
        <v>S</v>
      </c>
      <c r="BD6" s="50" t="str">
        <f t="shared" si="30"/>
        <v>S</v>
      </c>
      <c r="BE6" s="50" t="str">
        <f t="shared" si="30"/>
        <v>M</v>
      </c>
      <c r="BF6" s="50" t="str">
        <f t="shared" si="30"/>
        <v>T</v>
      </c>
      <c r="BG6" s="50" t="str">
        <f t="shared" si="30"/>
        <v>W</v>
      </c>
      <c r="BH6" s="50" t="str">
        <f t="shared" si="30"/>
        <v>T</v>
      </c>
      <c r="BI6" s="50" t="str">
        <f t="shared" si="30"/>
        <v>F</v>
      </c>
      <c r="BJ6" s="50" t="str">
        <f t="shared" si="30"/>
        <v>S</v>
      </c>
      <c r="BK6" s="50" t="str">
        <f t="shared" si="30"/>
        <v>S</v>
      </c>
      <c r="BL6" s="50" t="str">
        <f t="shared" ref="BL6:BY6" si="31">LEFT(TEXT(BL5,"ddd"),1)</f>
        <v>M</v>
      </c>
      <c r="BM6" s="50" t="str">
        <f t="shared" si="31"/>
        <v>T</v>
      </c>
      <c r="BN6" s="50" t="str">
        <f t="shared" si="31"/>
        <v>W</v>
      </c>
      <c r="BO6" s="50" t="str">
        <f t="shared" si="31"/>
        <v>T</v>
      </c>
      <c r="BP6" s="50" t="str">
        <f t="shared" si="31"/>
        <v>F</v>
      </c>
      <c r="BQ6" s="50" t="str">
        <f t="shared" si="31"/>
        <v>S</v>
      </c>
      <c r="BR6" s="50" t="str">
        <f t="shared" si="31"/>
        <v>S</v>
      </c>
      <c r="BS6" s="50" t="str">
        <f t="shared" si="31"/>
        <v>M</v>
      </c>
      <c r="BT6" s="50" t="str">
        <f t="shared" si="31"/>
        <v>T</v>
      </c>
      <c r="BU6" s="50" t="str">
        <f t="shared" si="31"/>
        <v>W</v>
      </c>
      <c r="BV6" s="50" t="str">
        <f t="shared" si="31"/>
        <v>T</v>
      </c>
      <c r="BW6" s="50" t="str">
        <f t="shared" si="31"/>
        <v>F</v>
      </c>
      <c r="BX6" s="50" t="str">
        <f t="shared" si="31"/>
        <v>S</v>
      </c>
      <c r="BY6" s="50" t="str">
        <f t="shared" si="31"/>
        <v>S</v>
      </c>
      <c r="BZ6" s="50" t="str">
        <f t="shared" ref="BZ6:CF6" si="32">LEFT(TEXT(BZ5,"ddd"),1)</f>
        <v>M</v>
      </c>
      <c r="CA6" s="50" t="str">
        <f t="shared" si="32"/>
        <v>T</v>
      </c>
      <c r="CB6" s="50" t="str">
        <f t="shared" si="32"/>
        <v>W</v>
      </c>
      <c r="CC6" s="50" t="str">
        <f t="shared" si="32"/>
        <v>T</v>
      </c>
      <c r="CD6" s="50" t="str">
        <f t="shared" si="32"/>
        <v>F</v>
      </c>
      <c r="CE6" s="50" t="str">
        <f t="shared" si="32"/>
        <v>S</v>
      </c>
      <c r="CF6" s="50" t="str">
        <f t="shared" si="32"/>
        <v>S</v>
      </c>
      <c r="CG6" s="50" t="str">
        <f t="shared" ref="CG6:CM6" si="33">LEFT(TEXT(CG5,"ddd"),1)</f>
        <v>M</v>
      </c>
      <c r="CH6" s="50" t="str">
        <f t="shared" si="33"/>
        <v>T</v>
      </c>
      <c r="CI6" s="50" t="str">
        <f t="shared" si="33"/>
        <v>W</v>
      </c>
      <c r="CJ6" s="50" t="str">
        <f t="shared" si="33"/>
        <v>T</v>
      </c>
      <c r="CK6" s="50" t="str">
        <f t="shared" si="33"/>
        <v>F</v>
      </c>
      <c r="CL6" s="50" t="str">
        <f t="shared" si="33"/>
        <v>S</v>
      </c>
      <c r="CM6" s="50" t="str">
        <f t="shared" si="33"/>
        <v>S</v>
      </c>
      <c r="CN6" s="50" t="str">
        <f t="shared" ref="CN6:CT6" si="34">LEFT(TEXT(CN5,"ddd"),1)</f>
        <v>M</v>
      </c>
      <c r="CO6" s="50" t="str">
        <f t="shared" si="34"/>
        <v>T</v>
      </c>
      <c r="CP6" s="50" t="str">
        <f t="shared" si="34"/>
        <v>W</v>
      </c>
      <c r="CQ6" s="50" t="str">
        <f t="shared" si="34"/>
        <v>T</v>
      </c>
      <c r="CR6" s="50" t="str">
        <f t="shared" si="34"/>
        <v>F</v>
      </c>
      <c r="CS6" s="50" t="str">
        <f t="shared" si="34"/>
        <v>S</v>
      </c>
      <c r="CT6" s="41" t="str">
        <f t="shared" si="34"/>
        <v>S</v>
      </c>
    </row>
    <row r="7" spans="1:98" ht="40" customHeight="1" thickBot="1" x14ac:dyDescent="0.25">
      <c r="A7" s="19" t="s">
        <v>6</v>
      </c>
      <c r="B7" s="51"/>
      <c r="C7" s="51"/>
      <c r="D7" s="51"/>
      <c r="E7" s="51"/>
      <c r="F7" s="51"/>
      <c r="G7" s="51" t="str">
        <f>IF(OR(ISBLANK(task_start),ISBLANK(task_end)),"",task_end-task_start+1)</f>
        <v/>
      </c>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42"/>
    </row>
    <row r="8" spans="1:98" s="2" customFormat="1" ht="40" customHeight="1" thickBot="1" x14ac:dyDescent="0.25">
      <c r="A8" s="20" t="s">
        <v>7</v>
      </c>
      <c r="B8" s="53" t="s">
        <v>35</v>
      </c>
      <c r="C8" s="54"/>
      <c r="D8" s="55"/>
      <c r="E8" s="56"/>
      <c r="F8" s="57"/>
      <c r="G8" s="57" t="str">
        <f t="shared" ref="G8:G31" si="35">IF(OR(ISBLANK(task_start),ISBLANK(task_end)),"",task_end-task_start+1)</f>
        <v/>
      </c>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42"/>
    </row>
    <row r="9" spans="1:98" s="2" customFormat="1" ht="40" customHeight="1" thickBot="1" x14ac:dyDescent="0.25">
      <c r="A9" s="20" t="s">
        <v>8</v>
      </c>
      <c r="B9" s="58" t="s">
        <v>58</v>
      </c>
      <c r="C9" s="59">
        <v>1</v>
      </c>
      <c r="D9" s="60">
        <f>Project_Start</f>
        <v>43983</v>
      </c>
      <c r="E9" s="60">
        <v>44008</v>
      </c>
      <c r="F9" s="57"/>
      <c r="G9" s="57">
        <f t="shared" si="35"/>
        <v>26</v>
      </c>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42"/>
    </row>
    <row r="10" spans="1:98" s="2" customFormat="1" ht="40" customHeight="1" thickBot="1" x14ac:dyDescent="0.25">
      <c r="A10" s="20" t="s">
        <v>8</v>
      </c>
      <c r="B10" s="58" t="s">
        <v>40</v>
      </c>
      <c r="C10" s="59">
        <v>1</v>
      </c>
      <c r="D10" s="60">
        <f>Project_Start</f>
        <v>43983</v>
      </c>
      <c r="E10" s="60">
        <v>43986</v>
      </c>
      <c r="F10" s="57"/>
      <c r="G10" s="57">
        <f t="shared" si="35"/>
        <v>4</v>
      </c>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42"/>
    </row>
    <row r="11" spans="1:98" s="2" customFormat="1" ht="40" customHeight="1" thickBot="1" x14ac:dyDescent="0.25">
      <c r="A11" s="20"/>
      <c r="B11" s="58" t="s">
        <v>41</v>
      </c>
      <c r="C11" s="59">
        <v>1</v>
      </c>
      <c r="D11" s="60">
        <v>43987</v>
      </c>
      <c r="E11" s="60">
        <v>43994</v>
      </c>
      <c r="F11" s="57"/>
      <c r="G11" s="57"/>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42"/>
    </row>
    <row r="12" spans="1:98" s="2" customFormat="1" ht="40" customHeight="1" thickBot="1" x14ac:dyDescent="0.25">
      <c r="A12" s="20" t="s">
        <v>9</v>
      </c>
      <c r="B12" s="58" t="s">
        <v>39</v>
      </c>
      <c r="C12" s="59">
        <v>1</v>
      </c>
      <c r="D12" s="60">
        <v>43990</v>
      </c>
      <c r="E12" s="60">
        <v>44008</v>
      </c>
      <c r="F12" s="57"/>
      <c r="G12" s="57">
        <f t="shared" si="35"/>
        <v>19</v>
      </c>
      <c r="H12" s="52"/>
      <c r="I12" s="52"/>
      <c r="J12" s="52"/>
      <c r="K12" s="52"/>
      <c r="L12" s="52"/>
      <c r="M12" s="52"/>
      <c r="N12" s="52"/>
      <c r="O12" s="52"/>
      <c r="P12" s="52"/>
      <c r="Q12" s="52"/>
      <c r="R12" s="52"/>
      <c r="S12" s="52"/>
      <c r="T12" s="61"/>
      <c r="U12" s="61"/>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42"/>
    </row>
    <row r="13" spans="1:98" s="2" customFormat="1" ht="40" customHeight="1" thickBot="1" x14ac:dyDescent="0.25">
      <c r="A13" s="20"/>
      <c r="B13" s="58" t="s">
        <v>42</v>
      </c>
      <c r="C13" s="59">
        <v>1</v>
      </c>
      <c r="D13" s="60">
        <v>43994</v>
      </c>
      <c r="E13" s="60">
        <v>44008</v>
      </c>
      <c r="F13" s="57"/>
      <c r="G13" s="57"/>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42"/>
    </row>
    <row r="14" spans="1:98" s="2" customFormat="1" ht="40" customHeight="1" thickBot="1" x14ac:dyDescent="0.25">
      <c r="A14" s="19"/>
      <c r="B14" s="58" t="s">
        <v>38</v>
      </c>
      <c r="C14" s="59">
        <v>1</v>
      </c>
      <c r="D14" s="60">
        <v>43997</v>
      </c>
      <c r="E14" s="60">
        <v>44008</v>
      </c>
      <c r="F14" s="57"/>
      <c r="G14" s="57">
        <f t="shared" si="35"/>
        <v>12</v>
      </c>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42"/>
    </row>
    <row r="15" spans="1:98" s="2" customFormat="1" ht="40" customHeight="1" thickBot="1" x14ac:dyDescent="0.25">
      <c r="A15" s="20" t="s">
        <v>10</v>
      </c>
      <c r="B15" s="62" t="s">
        <v>36</v>
      </c>
      <c r="C15" s="63"/>
      <c r="D15" s="64"/>
      <c r="E15" s="65"/>
      <c r="F15" s="57"/>
      <c r="G15" s="57" t="str">
        <f t="shared" si="35"/>
        <v/>
      </c>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42"/>
    </row>
    <row r="16" spans="1:98" s="2" customFormat="1" ht="40" customHeight="1" thickBot="1" x14ac:dyDescent="0.25">
      <c r="A16" s="20"/>
      <c r="B16" s="66" t="s">
        <v>60</v>
      </c>
      <c r="C16" s="67">
        <v>0</v>
      </c>
      <c r="D16" s="68">
        <v>44009</v>
      </c>
      <c r="E16" s="68">
        <v>44016</v>
      </c>
      <c r="F16" s="57"/>
      <c r="G16" s="57">
        <f t="shared" si="35"/>
        <v>8</v>
      </c>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42"/>
    </row>
    <row r="17" spans="1:98" s="2" customFormat="1" ht="40" customHeight="1" thickBot="1" x14ac:dyDescent="0.25">
      <c r="A17" s="19"/>
      <c r="B17" s="66" t="s">
        <v>59</v>
      </c>
      <c r="C17" s="67">
        <v>0</v>
      </c>
      <c r="D17" s="68">
        <v>44013</v>
      </c>
      <c r="E17" s="68">
        <v>44018</v>
      </c>
      <c r="F17" s="57"/>
      <c r="G17" s="57">
        <f t="shared" si="35"/>
        <v>6</v>
      </c>
      <c r="H17" s="52"/>
      <c r="I17" s="52"/>
      <c r="J17" s="52"/>
      <c r="K17" s="52"/>
      <c r="L17" s="52"/>
      <c r="M17" s="52"/>
      <c r="N17" s="52"/>
      <c r="O17" s="52"/>
      <c r="P17" s="52"/>
      <c r="Q17" s="52"/>
      <c r="R17" s="52"/>
      <c r="S17" s="52"/>
      <c r="T17" s="61"/>
      <c r="U17" s="61"/>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42"/>
    </row>
    <row r="18" spans="1:98" s="2" customFormat="1" ht="40" customHeight="1" thickBot="1" x14ac:dyDescent="0.25">
      <c r="A18" s="19"/>
      <c r="B18" s="66" t="s">
        <v>43</v>
      </c>
      <c r="C18" s="67">
        <v>0</v>
      </c>
      <c r="D18" s="68">
        <v>44019</v>
      </c>
      <c r="E18" s="68">
        <v>44022</v>
      </c>
      <c r="F18" s="57"/>
      <c r="G18" s="57">
        <f t="shared" si="35"/>
        <v>4</v>
      </c>
      <c r="H18" s="52"/>
      <c r="I18" s="52"/>
      <c r="J18" s="52"/>
      <c r="K18" s="52"/>
      <c r="L18" s="52"/>
      <c r="M18" s="52"/>
      <c r="N18" s="52"/>
      <c r="O18" s="52"/>
      <c r="P18" s="52"/>
      <c r="Q18" s="52"/>
      <c r="R18" s="52"/>
      <c r="S18" s="52"/>
      <c r="T18" s="52"/>
      <c r="U18" s="52"/>
      <c r="V18" s="52"/>
      <c r="W18" s="52"/>
      <c r="X18" s="61"/>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42"/>
    </row>
    <row r="19" spans="1:98" s="2" customFormat="1" ht="40" customHeight="1" thickBot="1" x14ac:dyDescent="0.25">
      <c r="A19" s="19" t="s">
        <v>11</v>
      </c>
      <c r="B19" s="69" t="s">
        <v>37</v>
      </c>
      <c r="C19" s="70"/>
      <c r="D19" s="71"/>
      <c r="E19" s="72"/>
      <c r="F19" s="57"/>
      <c r="G19" s="57" t="str">
        <f t="shared" si="35"/>
        <v/>
      </c>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42"/>
    </row>
    <row r="20" spans="1:98" s="2" customFormat="1" ht="40" customHeight="1" thickBot="1" x14ac:dyDescent="0.25">
      <c r="A20" s="19"/>
      <c r="B20" s="73" t="s">
        <v>44</v>
      </c>
      <c r="C20" s="74">
        <v>0</v>
      </c>
      <c r="D20" s="75">
        <v>44023</v>
      </c>
      <c r="E20" s="75">
        <v>44026</v>
      </c>
      <c r="F20" s="57"/>
      <c r="G20" s="57">
        <f t="shared" si="35"/>
        <v>4</v>
      </c>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42"/>
    </row>
    <row r="21" spans="1:98" s="2" customFormat="1" ht="40" customHeight="1" thickBot="1" x14ac:dyDescent="0.25">
      <c r="A21" s="19"/>
      <c r="B21" s="73" t="s">
        <v>46</v>
      </c>
      <c r="C21" s="74">
        <v>0</v>
      </c>
      <c r="D21" s="75">
        <v>44027</v>
      </c>
      <c r="E21" s="75">
        <v>44035</v>
      </c>
      <c r="F21" s="57"/>
      <c r="G21" s="57">
        <f t="shared" si="35"/>
        <v>9</v>
      </c>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42"/>
    </row>
    <row r="22" spans="1:98" s="2" customFormat="1" ht="40" customHeight="1" thickBot="1" x14ac:dyDescent="0.25">
      <c r="A22" s="19"/>
      <c r="B22" s="73" t="s">
        <v>47</v>
      </c>
      <c r="C22" s="74">
        <v>0</v>
      </c>
      <c r="D22" s="75">
        <v>44030</v>
      </c>
      <c r="E22" s="75">
        <v>44043</v>
      </c>
      <c r="F22" s="57"/>
      <c r="G22" s="57">
        <f t="shared" si="35"/>
        <v>14</v>
      </c>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42"/>
    </row>
    <row r="23" spans="1:98" s="2" customFormat="1" ht="40" customHeight="1" thickBot="1" x14ac:dyDescent="0.25">
      <c r="A23" s="19"/>
      <c r="B23" s="73" t="s">
        <v>45</v>
      </c>
      <c r="C23" s="74">
        <v>0</v>
      </c>
      <c r="D23" s="75">
        <v>44036</v>
      </c>
      <c r="E23" s="75">
        <f>E22</f>
        <v>44043</v>
      </c>
      <c r="F23" s="57"/>
      <c r="G23" s="57">
        <f t="shared" si="35"/>
        <v>8</v>
      </c>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42"/>
    </row>
    <row r="24" spans="1:98" s="2" customFormat="1" ht="40" customHeight="1" thickBot="1" x14ac:dyDescent="0.25">
      <c r="A24" s="19"/>
      <c r="B24" s="73" t="s">
        <v>48</v>
      </c>
      <c r="C24" s="74">
        <v>0</v>
      </c>
      <c r="D24" s="75">
        <f>E23+1</f>
        <v>44044</v>
      </c>
      <c r="E24" s="75">
        <f>D24+2</f>
        <v>44046</v>
      </c>
      <c r="F24" s="57"/>
      <c r="G24" s="57">
        <f t="shared" si="35"/>
        <v>3</v>
      </c>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42"/>
    </row>
    <row r="25" spans="1:98" s="2" customFormat="1" ht="40" customHeight="1" thickBot="1" x14ac:dyDescent="0.25">
      <c r="A25" s="19" t="s">
        <v>11</v>
      </c>
      <c r="B25" s="76" t="s">
        <v>49</v>
      </c>
      <c r="C25" s="77"/>
      <c r="D25" s="78"/>
      <c r="E25" s="79"/>
      <c r="F25" s="57"/>
      <c r="G25" s="57" t="str">
        <f t="shared" si="35"/>
        <v/>
      </c>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42"/>
    </row>
    <row r="26" spans="1:98" s="2" customFormat="1" ht="40" customHeight="1" thickBot="1" x14ac:dyDescent="0.25">
      <c r="A26" s="19"/>
      <c r="B26" s="80" t="s">
        <v>50</v>
      </c>
      <c r="C26" s="81">
        <v>0</v>
      </c>
      <c r="D26" s="82">
        <f>E24+1</f>
        <v>44047</v>
      </c>
      <c r="E26" s="82">
        <f>D26+3</f>
        <v>44050</v>
      </c>
      <c r="F26" s="57"/>
      <c r="G26" s="57">
        <f t="shared" si="35"/>
        <v>4</v>
      </c>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42"/>
    </row>
    <row r="27" spans="1:98" s="2" customFormat="1" ht="40" customHeight="1" thickBot="1" x14ac:dyDescent="0.25">
      <c r="A27" s="19"/>
      <c r="B27" s="80" t="s">
        <v>51</v>
      </c>
      <c r="C27" s="81">
        <v>0</v>
      </c>
      <c r="D27" s="82">
        <f>E26+1</f>
        <v>44051</v>
      </c>
      <c r="E27" s="82">
        <f>D27+3</f>
        <v>44054</v>
      </c>
      <c r="F27" s="57"/>
      <c r="G27" s="57">
        <f t="shared" si="35"/>
        <v>4</v>
      </c>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42"/>
    </row>
    <row r="28" spans="1:98" s="2" customFormat="1" ht="40" customHeight="1" thickBot="1" x14ac:dyDescent="0.25">
      <c r="A28" s="19"/>
      <c r="B28" s="80" t="s">
        <v>52</v>
      </c>
      <c r="C28" s="81">
        <v>0</v>
      </c>
      <c r="D28" s="82">
        <f>E27</f>
        <v>44054</v>
      </c>
      <c r="E28" s="82">
        <f>D28+12</f>
        <v>44066</v>
      </c>
      <c r="F28" s="57"/>
      <c r="G28" s="57">
        <f t="shared" si="35"/>
        <v>13</v>
      </c>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42"/>
    </row>
    <row r="29" spans="1:98" s="2" customFormat="1" ht="40" customHeight="1" thickBot="1" x14ac:dyDescent="0.25">
      <c r="A29" s="19"/>
      <c r="B29" s="80" t="s">
        <v>53</v>
      </c>
      <c r="C29" s="81">
        <v>0</v>
      </c>
      <c r="D29" s="82">
        <f>E28+1</f>
        <v>44067</v>
      </c>
      <c r="E29" s="82">
        <v>44071</v>
      </c>
      <c r="F29" s="57"/>
      <c r="G29" s="57">
        <f t="shared" si="35"/>
        <v>5</v>
      </c>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42"/>
    </row>
    <row r="30" spans="1:98" s="2" customFormat="1" ht="40" customHeight="1" thickBot="1" x14ac:dyDescent="0.25">
      <c r="A30" s="19" t="s">
        <v>12</v>
      </c>
      <c r="B30" s="43"/>
      <c r="C30" s="30"/>
      <c r="D30" s="44"/>
      <c r="E30" s="44"/>
      <c r="F30" s="8"/>
      <c r="G30" s="8" t="str">
        <f t="shared" si="35"/>
        <v/>
      </c>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row>
    <row r="31" spans="1:98" s="2" customFormat="1" ht="40" customHeight="1" thickBot="1" x14ac:dyDescent="0.25">
      <c r="A31" s="20" t="s">
        <v>13</v>
      </c>
      <c r="B31" s="45" t="s">
        <v>15</v>
      </c>
      <c r="C31" s="31"/>
      <c r="D31" s="46"/>
      <c r="E31" s="46"/>
      <c r="F31" s="9"/>
      <c r="G31" s="9" t="str">
        <f t="shared" si="35"/>
        <v/>
      </c>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7"/>
      <c r="BR31" s="47"/>
      <c r="BS31" s="47"/>
      <c r="BT31" s="47"/>
      <c r="BU31" s="47"/>
      <c r="BV31" s="47"/>
      <c r="BW31" s="47"/>
      <c r="BX31" s="47"/>
      <c r="BY31" s="47"/>
      <c r="BZ31" s="47"/>
      <c r="CA31" s="47"/>
      <c r="CB31" s="47"/>
      <c r="CC31" s="47"/>
      <c r="CD31" s="47"/>
      <c r="CE31" s="47"/>
      <c r="CF31" s="47"/>
      <c r="CG31" s="47"/>
      <c r="CH31" s="47"/>
      <c r="CI31" s="47"/>
      <c r="CJ31" s="47"/>
      <c r="CK31" s="47"/>
      <c r="CL31" s="47"/>
      <c r="CM31" s="47"/>
      <c r="CN31" s="47"/>
      <c r="CO31" s="47"/>
      <c r="CP31" s="47"/>
      <c r="CQ31" s="47"/>
      <c r="CR31" s="47"/>
      <c r="CS31" s="47"/>
      <c r="CT31" s="47"/>
    </row>
    <row r="32" spans="1:98" ht="30" customHeight="1" x14ac:dyDescent="0.2">
      <c r="F32" s="5"/>
    </row>
    <row r="33" spans="5:5" ht="30" customHeight="1" x14ac:dyDescent="0.2">
      <c r="E33" s="21"/>
    </row>
  </sheetData>
  <mergeCells count="15">
    <mergeCell ref="D3:E3"/>
    <mergeCell ref="H4:N4"/>
    <mergeCell ref="O4:U4"/>
    <mergeCell ref="V4:AB4"/>
    <mergeCell ref="AC4:AI4"/>
    <mergeCell ref="B5:F5"/>
    <mergeCell ref="AJ4:AP4"/>
    <mergeCell ref="AQ4:AW4"/>
    <mergeCell ref="AX4:BD4"/>
    <mergeCell ref="BE4:BK4"/>
    <mergeCell ref="CN4:CT4"/>
    <mergeCell ref="BL4:BR4"/>
    <mergeCell ref="BS4:BY4"/>
    <mergeCell ref="BZ4:CF4"/>
    <mergeCell ref="CG4:CM4"/>
  </mergeCells>
  <conditionalFormatting sqref="C7:C8 C10:C31">
    <cfRule type="dataBar" priority="4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CM8 H10:CM31">
    <cfRule type="expression" dxfId="11" priority="65">
      <formula>AND(TODAY()&gt;=H$5,TODAY()&lt;I$5)</formula>
    </cfRule>
  </conditionalFormatting>
  <conditionalFormatting sqref="H7:CM8 H10:CM31">
    <cfRule type="expression" dxfId="10" priority="59">
      <formula>AND(task_start&lt;=H$5,ROUNDDOWN((task_end-task_start+1)*task_progress,0)+task_start-1&gt;=H$5)</formula>
    </cfRule>
    <cfRule type="expression" dxfId="9" priority="60" stopIfTrue="1">
      <formula>AND(task_end&gt;=H$5,task_start&lt;I$5)</formula>
    </cfRule>
  </conditionalFormatting>
  <conditionalFormatting sqref="C9">
    <cfRule type="dataBar" priority="7">
      <dataBar>
        <cfvo type="num" val="0"/>
        <cfvo type="num" val="1"/>
        <color theme="0" tint="-0.249977111117893"/>
      </dataBar>
      <extLst>
        <ext xmlns:x14="http://schemas.microsoft.com/office/spreadsheetml/2009/9/main" uri="{B025F937-C7B1-47D3-B67F-A62EFF666E3E}">
          <x14:id>{D861777D-0CFA-4343-8D8A-5B4E08062297}</x14:id>
        </ext>
      </extLst>
    </cfRule>
  </conditionalFormatting>
  <conditionalFormatting sqref="H9:CM9">
    <cfRule type="expression" dxfId="8" priority="10">
      <formula>AND(TODAY()&gt;=H$5,TODAY()&lt;I$5)</formula>
    </cfRule>
  </conditionalFormatting>
  <conditionalFormatting sqref="H9:CM9">
    <cfRule type="expression" dxfId="7" priority="8">
      <formula>AND(task_start&lt;=H$5,ROUNDDOWN((task_end-task_start+1)*task_progress,0)+task_start-1&gt;=H$5)</formula>
    </cfRule>
    <cfRule type="expression" dxfId="6" priority="9" stopIfTrue="1">
      <formula>AND(task_end&gt;=H$5,task_start&lt;I$5)</formula>
    </cfRule>
  </conditionalFormatting>
  <conditionalFormatting sqref="CN5:CT8 CN10:CT31">
    <cfRule type="expression" dxfId="5" priority="6">
      <formula>AND(TODAY()&gt;=CN$5,TODAY()&lt;CO$5)</formula>
    </cfRule>
  </conditionalFormatting>
  <conditionalFormatting sqref="CN7:CT8 CN10:CT31">
    <cfRule type="expression" dxfId="4" priority="4">
      <formula>AND(task_start&lt;=CN$5,ROUNDDOWN((task_end-task_start+1)*task_progress,0)+task_start-1&gt;=CN$5)</formula>
    </cfRule>
    <cfRule type="expression" dxfId="3" priority="5" stopIfTrue="1">
      <formula>AND(task_end&gt;=CN$5,task_start&lt;CO$5)</formula>
    </cfRule>
  </conditionalFormatting>
  <conditionalFormatting sqref="CN9:CT9">
    <cfRule type="expression" dxfId="2" priority="3">
      <formula>AND(TODAY()&gt;=CN$5,TODAY()&lt;CO$5)</formula>
    </cfRule>
  </conditionalFormatting>
  <conditionalFormatting sqref="CN9:CT9">
    <cfRule type="expression" dxfId="1" priority="1">
      <formula>AND(task_start&lt;=CN$5,ROUNDDOWN((task_end-task_start+1)*task_progress,0)+task_start-1&gt;=CN$5)</formula>
    </cfRule>
    <cfRule type="expression" dxfId="0" priority="2" stopIfTrue="1">
      <formula>AND(task_end&gt;=CN$5,task_start&lt;CO$5)</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rintOptions horizontalCentered="1"/>
  <pageMargins left="0.35" right="0.35" top="0.35" bottom="0.5" header="0.3" footer="0.3"/>
  <pageSetup paperSize="9" scale="42" fitToHeight="0" orientation="landscape" r:id="rId1"/>
  <headerFooter differentFirst="1" scaleWithDoc="0">
    <oddFooter>Page &amp;P of &amp;N</oddFooter>
  </headerFooter>
  <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C7:C8 C10:C31</xm:sqref>
        </x14:conditionalFormatting>
        <x14:conditionalFormatting xmlns:xm="http://schemas.microsoft.com/office/excel/2006/main">
          <x14:cfRule type="dataBar" id="{D861777D-0CFA-4343-8D8A-5B4E08062297}">
            <x14:dataBar minLength="0" maxLength="100" gradient="0">
              <x14:cfvo type="num">
                <xm:f>0</xm:f>
              </x14:cfvo>
              <x14:cfvo type="num">
                <xm:f>1</xm:f>
              </x14:cfvo>
              <x14:negativeFillColor rgb="FFFF0000"/>
              <x14:axisColor rgb="FF000000"/>
            </x14:dataBar>
          </x14:cfRule>
          <xm:sqref>C9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640625" defaultRowHeight="14" x14ac:dyDescent="0.2"/>
  <cols>
    <col min="1" max="1" width="87.1640625" style="11" customWidth="1"/>
    <col min="2" max="16384" width="9.1640625" style="1"/>
  </cols>
  <sheetData>
    <row r="1" spans="1:2" ht="46.5" customHeight="1" x14ac:dyDescent="0.2"/>
    <row r="2" spans="1:2" s="13" customFormat="1" ht="16" x14ac:dyDescent="0.2">
      <c r="A2" s="12" t="s">
        <v>20</v>
      </c>
      <c r="B2" s="12"/>
    </row>
    <row r="3" spans="1:2" s="17" customFormat="1" ht="27" customHeight="1" x14ac:dyDescent="0.2">
      <c r="A3" s="18" t="s">
        <v>21</v>
      </c>
      <c r="B3" s="18"/>
    </row>
    <row r="4" spans="1:2" s="14" customFormat="1" ht="26" x14ac:dyDescent="0.3">
      <c r="A4" s="15" t="s">
        <v>22</v>
      </c>
    </row>
    <row r="5" spans="1:2" ht="74" customHeight="1" x14ac:dyDescent="0.2">
      <c r="A5" s="16" t="s">
        <v>23</v>
      </c>
    </row>
    <row r="6" spans="1:2" ht="26.25" customHeight="1" x14ac:dyDescent="0.2">
      <c r="A6" s="15" t="s">
        <v>24</v>
      </c>
    </row>
    <row r="7" spans="1:2" s="11" customFormat="1" ht="205" customHeight="1" x14ac:dyDescent="0.2">
      <c r="A7" s="24" t="s">
        <v>25</v>
      </c>
    </row>
    <row r="8" spans="1:2" s="14" customFormat="1" ht="26" x14ac:dyDescent="0.3">
      <c r="A8" s="15" t="s">
        <v>26</v>
      </c>
    </row>
    <row r="9" spans="1:2" ht="48" x14ac:dyDescent="0.2">
      <c r="A9" s="16" t="s">
        <v>27</v>
      </c>
    </row>
    <row r="10" spans="1:2" s="11" customFormat="1" ht="28" customHeight="1" x14ac:dyDescent="0.2">
      <c r="A10" s="25" t="s">
        <v>28</v>
      </c>
    </row>
    <row r="11" spans="1:2" s="14" customFormat="1" ht="26" x14ac:dyDescent="0.3">
      <c r="A11" s="15" t="s">
        <v>29</v>
      </c>
    </row>
    <row r="12" spans="1:2" ht="32" x14ac:dyDescent="0.2">
      <c r="A12" s="16" t="s">
        <v>30</v>
      </c>
    </row>
    <row r="13" spans="1:2" s="11" customFormat="1" ht="28" customHeight="1" x14ac:dyDescent="0.2">
      <c r="A13" s="25" t="s">
        <v>31</v>
      </c>
    </row>
    <row r="14" spans="1:2" s="14" customFormat="1" ht="26" x14ac:dyDescent="0.3">
      <c r="A14" s="15" t="s">
        <v>32</v>
      </c>
    </row>
    <row r="15" spans="1:2" ht="75" customHeight="1" x14ac:dyDescent="0.2">
      <c r="A15" s="16" t="s">
        <v>33</v>
      </c>
    </row>
    <row r="16" spans="1:2" ht="64" x14ac:dyDescent="0.2">
      <c r="A16" s="16" t="s">
        <v>34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cp:lastPrinted>2020-06-21T14:08:25Z</cp:lastPrinted>
  <dcterms:created xsi:type="dcterms:W3CDTF">2019-03-19T17:17:03Z</dcterms:created>
  <dcterms:modified xsi:type="dcterms:W3CDTF">2020-06-26T05:54:48Z</dcterms:modified>
</cp:coreProperties>
</file>