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30"/>
  </bookViews>
  <sheets>
    <sheet name="Sheet1" sheetId="1" r:id="rId1"/>
  </sheets>
  <definedNames>
    <definedName name="_xlnm.Print_Area" localSheetId="0">Sheet1!$B$4:$F$40</definedName>
  </definedNames>
  <calcPr calcId="144525"/>
</workbook>
</file>

<file path=xl/sharedStrings.xml><?xml version="1.0" encoding="utf-8"?>
<sst xmlns="http://schemas.openxmlformats.org/spreadsheetml/2006/main" count="19" uniqueCount="19">
  <si>
    <t>張向書</t>
  </si>
  <si>
    <t>発行日 ：</t>
  </si>
  <si>
    <t>請求書番号 ：</t>
  </si>
  <si>
    <t>請求書</t>
  </si>
  <si>
    <t>XXX　御中</t>
  </si>
  <si>
    <t xml:space="preserve"> ,</t>
  </si>
  <si>
    <t>品　名</t>
  </si>
  <si>
    <t>摘　　要</t>
  </si>
  <si>
    <t>数量</t>
  </si>
  <si>
    <t>単価</t>
  </si>
  <si>
    <t>金額</t>
  </si>
  <si>
    <t>システム開発</t>
  </si>
  <si>
    <t>小計</t>
  </si>
  <si>
    <t>お振込口座 ：</t>
  </si>
  <si>
    <t>消費税</t>
  </si>
  <si>
    <t>　三井住友銀行　 柏支店 　普通預金 　8543742</t>
  </si>
  <si>
    <t>合計</t>
  </si>
  <si>
    <t>株式会社COD</t>
  </si>
  <si>
    <t>お振込期限 ：</t>
  </si>
</sst>
</file>

<file path=xl/styles.xml><?xml version="1.0" encoding="utf-8"?>
<styleSheet xmlns="http://schemas.openxmlformats.org/spreadsheetml/2006/main">
  <numFmts count="5">
    <numFmt numFmtId="176" formatCode="&quot;¥&quot;#,##0;&quot;¥&quot;\-#,##0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1"/>
      <name val="ＭＳ Ｐゴシック"/>
      <charset val="128"/>
    </font>
    <font>
      <u/>
      <sz val="11"/>
      <color indexed="12"/>
      <name val="ＭＳ Ｐゴシック"/>
      <charset val="128"/>
    </font>
    <font>
      <sz val="11"/>
      <name val="ＭＳ Ｐ明朝"/>
      <charset val="128"/>
    </font>
    <font>
      <b/>
      <sz val="18"/>
      <name val="ＭＳ Ｐ明朝"/>
      <charset val="128"/>
    </font>
    <font>
      <u/>
      <sz val="14"/>
      <color theme="1"/>
      <name val="ＭＳ Ｐゴシック"/>
      <charset val="128"/>
    </font>
    <font>
      <sz val="14"/>
      <name val="ＭＳ Ｐゴシック"/>
      <charset val="128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10" applyFont="1" applyAlignment="1" applyProtection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0" fontId="1" fillId="0" borderId="1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176" fontId="3" fillId="0" borderId="3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right" vertical="center"/>
    </xf>
    <xf numFmtId="176" fontId="3" fillId="0" borderId="4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3194685</xdr:colOff>
      <xdr:row>9</xdr:row>
      <xdr:rowOff>133350</xdr:rowOff>
    </xdr:from>
    <xdr:to>
      <xdr:col>5</xdr:col>
      <xdr:colOff>951865</xdr:colOff>
      <xdr:row>18</xdr:row>
      <xdr:rowOff>0</xdr:rowOff>
    </xdr:to>
    <xdr:sp>
      <xdr:nvSpPr>
        <xdr:cNvPr id="4" name="Text Box 3"/>
        <xdr:cNvSpPr txBox="1">
          <a:spLocks noChangeArrowheads="1"/>
        </xdr:cNvSpPr>
      </xdr:nvSpPr>
      <xdr:spPr>
        <a:xfrm>
          <a:off x="5000625" y="1752600"/>
          <a:ext cx="225361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2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charset="-128"/>
              <a:ea typeface="ＭＳ Ｐ明朝" panose="02020600040205080304" charset="-128"/>
            </a:rPr>
            <a:t>株式会社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ＭＳ Ｐ明朝" panose="02020600040205080304" charset="-128"/>
              <a:ea typeface="ＭＳ Ｐ明朝" panose="02020600040205080304" charset="-128"/>
            </a:rPr>
            <a:t>COD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charset="-128"/>
            <a:ea typeface="ＭＳ Ｐ明朝" panose="02020600040205080304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 panose="02020600040205080304" charset="-128"/>
              <a:ea typeface="ＭＳ Ｐ明朝" panose="02020600040205080304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明朝" panose="02020600040205080304" charset="-128"/>
              <a:ea typeface="ＭＳ Ｐ明朝" panose="02020600040205080304" charset="-128"/>
            </a:rPr>
            <a:t>270-0121</a:t>
          </a: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charset="-128"/>
            <a:ea typeface="ＭＳ Ｐ明朝" panose="02020600040205080304" charset="-128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 panose="02020600040205080304" charset="-128"/>
              <a:ea typeface="ＭＳ Ｐ明朝" panose="02020600040205080304" charset="-128"/>
            </a:rPr>
            <a:t>千葉県流山市西初石５－３２－２７</a:t>
          </a:r>
          <a:endParaRPr lang="en-US" altLang="ja-JP" sz="1100" b="0" i="0" u="none" strike="noStrike" baseline="0">
            <a:solidFill>
              <a:srgbClr val="000000"/>
            </a:solidFill>
            <a:latin typeface="ＭＳ Ｐ明朝" panose="02020600040205080304" charset="-128"/>
            <a:ea typeface="ＭＳ Ｐ明朝" panose="02020600040205080304" charset="-128"/>
          </a:endParaRPr>
        </a:p>
        <a:p>
          <a:pPr algn="l" rtl="0">
            <a:lnSpc>
              <a:spcPts val="10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明朝" panose="02020600040205080304" charset="-128"/>
            <a:ea typeface="ＭＳ Ｐ明朝" panose="02020600040205080304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 panose="02020600040205080304" charset="-128"/>
              <a:ea typeface="ＭＳ Ｐ明朝" panose="02020600040205080304" charset="-128"/>
            </a:rPr>
            <a:t>TEL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明朝" panose="02020600040205080304" charset="-128"/>
              <a:ea typeface="ＭＳ Ｐ明朝" panose="02020600040205080304" charset="-128"/>
            </a:rPr>
            <a:t>: 050-6875-5580</a:t>
          </a:r>
          <a:endParaRPr lang="en-US" altLang="ja-JP" sz="1100" b="0" i="0" u="none" strike="noStrike" baseline="0">
            <a:solidFill>
              <a:srgbClr val="000000"/>
            </a:solidFill>
            <a:latin typeface="ＭＳ Ｐ明朝" panose="02020600040205080304" charset="-128"/>
            <a:ea typeface="ＭＳ Ｐ明朝" panose="02020600040205080304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 panose="02020600040205080304" charset="-128"/>
              <a:ea typeface="ＭＳ Ｐ明朝" panose="02020600040205080304" charset="-128"/>
            </a:rPr>
            <a:t>FAX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明朝" panose="02020600040205080304" charset="-128"/>
              <a:ea typeface="ＭＳ Ｐ明朝" panose="02020600040205080304" charset="-128"/>
            </a:rPr>
            <a:t>: 050-6875-6958</a:t>
          </a:r>
          <a:endParaRPr lang="ja-JP" altLang="en-US" sz="1100" b="0" i="0" u="none" strike="noStrike" baseline="0">
            <a:solidFill>
              <a:srgbClr val="000000"/>
            </a:solidFill>
            <a:latin typeface="ＭＳ 明朝" panose="02020609040205080304" pitchFamily="49" charset="-128"/>
            <a:ea typeface="ＭＳ 明朝" panose="02020609040205080304" pitchFamily="49" charset="-128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 panose="02020600040205080304" charset="-128"/>
            <a:ea typeface="ＭＳ Ｐ明朝" panose="02020600040205080304" charset="-128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 panose="02020600040205080304" charset="-128"/>
            <a:ea typeface="ＭＳ Ｐ明朝" panose="02020600040205080304" charset="-128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charset="-128"/>
              <a:ea typeface="ＭＳ Ｐ明朝" panose="02020600040205080304" charset="-128"/>
            </a:rPr>
            <a:t>　　　　　　　　　　　　　　　　　　　　　　　</a:t>
          </a:r>
          <a:endParaRPr lang="ja-JP" altLang="en-US" sz="1200" b="0" i="0" u="none" strike="noStrike" baseline="0">
            <a:solidFill>
              <a:srgbClr val="000000"/>
            </a:solidFill>
            <a:latin typeface="ＭＳ Ｐ明朝" panose="02020600040205080304" charset="-128"/>
            <a:ea typeface="ＭＳ Ｐ明朝" panose="02020600040205080304" charset="-128"/>
          </a:endParaRPr>
        </a:p>
        <a:p>
          <a:pPr algn="l" rtl="0">
            <a:lnSpc>
              <a:spcPts val="10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 panose="02020600040205080304" charset="-128"/>
            <a:ea typeface="ＭＳ Ｐ明朝" panose="0202060004020508030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38"/>
  <sheetViews>
    <sheetView tabSelected="1" view="pageBreakPreview" zoomScaleNormal="100" zoomScaleSheetLayoutView="100" workbookViewId="0">
      <selection activeCell="E25" sqref="E25"/>
    </sheetView>
  </sheetViews>
  <sheetFormatPr defaultColWidth="8.72727272727273" defaultRowHeight="13" outlineLevelCol="5"/>
  <cols>
    <col min="1" max="1" width="8.72727272727273" style="1"/>
    <col min="2" max="2" width="17.1272727272727" style="1" customWidth="1"/>
    <col min="3" max="3" width="46.3727272727273" style="1" customWidth="1"/>
    <col min="4" max="4" width="7.12727272727273" style="1" customWidth="1"/>
    <col min="5" max="5" width="10.8727272727273" style="1" customWidth="1"/>
    <col min="6" max="6" width="18.1272727272727" style="1" customWidth="1"/>
    <col min="7" max="16384" width="8.72727272727273" style="1"/>
  </cols>
  <sheetData>
    <row r="1" s="1" customFormat="1" spans="1:1">
      <c r="A1" s="2"/>
    </row>
    <row r="3" s="1" customFormat="1" spans="1:2">
      <c r="A3" s="1" t="s">
        <v>0</v>
      </c>
      <c r="B3" s="3">
        <v>4</v>
      </c>
    </row>
    <row r="4" s="1" customFormat="1" spans="5:6">
      <c r="E4" s="4" t="s">
        <v>1</v>
      </c>
      <c r="F4" s="5" t="str">
        <f>"令和2年"&amp;B3&amp;"月30日"</f>
        <v>令和2年4月30日</v>
      </c>
    </row>
    <row r="5" s="1" customFormat="1" ht="21.75" customHeight="1" spans="5:6">
      <c r="E5" s="6" t="s">
        <v>2</v>
      </c>
      <c r="F5" s="7" t="str">
        <f>"20-12"&amp;TEXT(B3,"00")</f>
        <v>20-1204</v>
      </c>
    </row>
    <row r="6" s="1" customFormat="1" ht="6.75" customHeight="1"/>
    <row r="7" s="1" customFormat="1" ht="21" spans="2:6">
      <c r="B7" s="8" t="s">
        <v>3</v>
      </c>
      <c r="C7" s="8"/>
      <c r="D7" s="8"/>
      <c r="E7" s="8"/>
      <c r="F7" s="8"/>
    </row>
    <row r="9" spans="2:3">
      <c r="B9" s="9" t="s">
        <v>4</v>
      </c>
      <c r="C9" s="10"/>
    </row>
    <row r="10" spans="2:3">
      <c r="B10" s="10"/>
      <c r="C10" s="10"/>
    </row>
    <row r="11" spans="2:3">
      <c r="B11" s="11"/>
      <c r="C11" s="11"/>
    </row>
    <row r="14" s="1" customFormat="1" spans="2:3">
      <c r="B14" s="12"/>
      <c r="C14" s="1" t="s">
        <v>5</v>
      </c>
    </row>
    <row r="15" s="1" customFormat="1" spans="2:2">
      <c r="B15" s="12"/>
    </row>
    <row r="16" s="1" customFormat="1" spans="2:2">
      <c r="B16" s="12"/>
    </row>
    <row r="17" s="1" customFormat="1" spans="2:2">
      <c r="B17" s="12"/>
    </row>
    <row r="19" s="1" customFormat="1" ht="19.5" customHeight="1" spans="2:6">
      <c r="B19" s="13" t="s">
        <v>6</v>
      </c>
      <c r="C19" s="13" t="s">
        <v>7</v>
      </c>
      <c r="D19" s="13" t="s">
        <v>8</v>
      </c>
      <c r="E19" s="13" t="s">
        <v>9</v>
      </c>
      <c r="F19" s="13" t="s">
        <v>10</v>
      </c>
    </row>
    <row r="20" s="1" customFormat="1" ht="38.25" customHeight="1" spans="2:6">
      <c r="B20" s="14" t="s">
        <v>11</v>
      </c>
      <c r="C20" s="15" t="str">
        <f>"SE  2020年"&amp;B3&amp;"月分の基準作業時間の開発費用
（"&amp;A3&amp;"）"</f>
        <v>SE  2020年4月分の基準作業時間の開発費用
（張向書）</v>
      </c>
      <c r="D20" s="14">
        <v>1</v>
      </c>
      <c r="E20" s="16">
        <v>710000</v>
      </c>
      <c r="F20" s="16">
        <f t="shared" ref="F20:F27" si="0">IF(D20*E20=0,"",D20*E20)</f>
        <v>710000</v>
      </c>
    </row>
    <row r="21" s="1" customFormat="1" ht="38.25" customHeight="1" spans="2:6">
      <c r="B21" s="14"/>
      <c r="C21" s="15" t="str">
        <f t="shared" ref="C21:C32" si="1">IF(A4="","","SE  2020年"&amp;B4&amp;"月分の基準作業時間の開発費用
（"&amp;A4&amp;"）")</f>
        <v/>
      </c>
      <c r="D21" s="14"/>
      <c r="E21" s="16"/>
      <c r="F21" s="16" t="str">
        <f t="shared" si="0"/>
        <v/>
      </c>
    </row>
    <row r="22" s="1" customFormat="1" ht="38.25" customHeight="1" spans="2:6">
      <c r="B22" s="14"/>
      <c r="C22" s="15" t="str">
        <f t="shared" si="1"/>
        <v/>
      </c>
      <c r="D22" s="14"/>
      <c r="E22" s="16"/>
      <c r="F22" s="16" t="str">
        <f t="shared" si="0"/>
        <v/>
      </c>
    </row>
    <row r="23" s="1" customFormat="1" ht="38.25" customHeight="1" spans="2:6">
      <c r="B23" s="14"/>
      <c r="C23" s="15" t="str">
        <f t="shared" si="1"/>
        <v/>
      </c>
      <c r="D23" s="14"/>
      <c r="E23" s="16"/>
      <c r="F23" s="16" t="str">
        <f t="shared" si="0"/>
        <v/>
      </c>
    </row>
    <row r="24" s="1" customFormat="1" ht="38.25" customHeight="1" spans="2:6">
      <c r="B24" s="14"/>
      <c r="C24" s="15" t="str">
        <f t="shared" si="1"/>
        <v/>
      </c>
      <c r="D24" s="14"/>
      <c r="E24" s="16"/>
      <c r="F24" s="16" t="str">
        <f t="shared" si="0"/>
        <v/>
      </c>
    </row>
    <row r="25" s="1" customFormat="1" ht="38.25" customHeight="1" spans="2:6">
      <c r="B25" s="14"/>
      <c r="C25" s="15" t="str">
        <f t="shared" si="1"/>
        <v/>
      </c>
      <c r="D25" s="14"/>
      <c r="E25" s="16"/>
      <c r="F25" s="16" t="str">
        <f t="shared" si="0"/>
        <v/>
      </c>
    </row>
    <row r="26" s="1" customFormat="1" ht="38.25" customHeight="1" spans="2:6">
      <c r="B26" s="14"/>
      <c r="C26" s="15" t="str">
        <f t="shared" si="1"/>
        <v/>
      </c>
      <c r="D26" s="14"/>
      <c r="E26" s="16"/>
      <c r="F26" s="16" t="str">
        <f t="shared" si="0"/>
        <v/>
      </c>
    </row>
    <row r="27" s="1" customFormat="1" ht="38.25" customHeight="1" spans="2:6">
      <c r="B27" s="14"/>
      <c r="C27" s="15" t="str">
        <f t="shared" si="1"/>
        <v/>
      </c>
      <c r="D27" s="14"/>
      <c r="E27" s="16"/>
      <c r="F27" s="16" t="str">
        <f t="shared" si="0"/>
        <v/>
      </c>
    </row>
    <row r="28" s="1" customFormat="1" ht="38.25" customHeight="1" spans="2:6">
      <c r="B28" s="14"/>
      <c r="C28" s="15" t="str">
        <f t="shared" si="1"/>
        <v/>
      </c>
      <c r="D28" s="14"/>
      <c r="E28" s="16"/>
      <c r="F28" s="16" t="str">
        <f t="shared" ref="F28:F32" si="2">IF(D28*E28=0,"",D28*E28)</f>
        <v/>
      </c>
    </row>
    <row r="29" s="1" customFormat="1" ht="38.25" customHeight="1" spans="2:6">
      <c r="B29" s="14"/>
      <c r="C29" s="15" t="str">
        <f t="shared" si="1"/>
        <v/>
      </c>
      <c r="D29" s="14"/>
      <c r="E29" s="16"/>
      <c r="F29" s="16" t="str">
        <f t="shared" si="2"/>
        <v/>
      </c>
    </row>
    <row r="30" s="1" customFormat="1" ht="38.25" customHeight="1" spans="2:6">
      <c r="B30" s="14"/>
      <c r="C30" s="15" t="str">
        <f t="shared" si="1"/>
        <v/>
      </c>
      <c r="D30" s="14"/>
      <c r="E30" s="16"/>
      <c r="F30" s="16" t="str">
        <f t="shared" si="2"/>
        <v/>
      </c>
    </row>
    <row r="31" s="1" customFormat="1" ht="38.25" customHeight="1" spans="2:6">
      <c r="B31" s="14"/>
      <c r="C31" s="15" t="str">
        <f t="shared" si="1"/>
        <v/>
      </c>
      <c r="D31" s="14"/>
      <c r="E31" s="16"/>
      <c r="F31" s="16" t="str">
        <f t="shared" si="2"/>
        <v/>
      </c>
    </row>
    <row r="32" s="1" customFormat="1" ht="38.25" customHeight="1" spans="2:6">
      <c r="B32" s="14"/>
      <c r="C32" s="15" t="str">
        <f t="shared" si="1"/>
        <v/>
      </c>
      <c r="D32" s="14"/>
      <c r="E32" s="16"/>
      <c r="F32" s="16" t="str">
        <f t="shared" si="2"/>
        <v/>
      </c>
    </row>
    <row r="33" s="1" customFormat="1" ht="19.5" customHeight="1" spans="2:6">
      <c r="B33" s="12"/>
      <c r="C33" s="12"/>
      <c r="D33" s="12"/>
      <c r="E33" s="17" t="s">
        <v>12</v>
      </c>
      <c r="F33" s="18">
        <f>SUM(F20:F32)</f>
        <v>710000</v>
      </c>
    </row>
    <row r="34" s="1" customFormat="1" ht="19.5" customHeight="1" spans="2:6">
      <c r="B34" s="1" t="s">
        <v>13</v>
      </c>
      <c r="D34" s="12"/>
      <c r="E34" s="17" t="s">
        <v>14</v>
      </c>
      <c r="F34" s="18">
        <f>F33*0.1</f>
        <v>71000</v>
      </c>
    </row>
    <row r="35" s="1" customFormat="1" ht="19.5" customHeight="1" spans="2:6">
      <c r="B35" s="1" t="s">
        <v>15</v>
      </c>
      <c r="D35" s="12"/>
      <c r="E35" s="17" t="s">
        <v>16</v>
      </c>
      <c r="F35" s="18">
        <f>F33+F34</f>
        <v>781000</v>
      </c>
    </row>
    <row r="36" s="1" customFormat="1" ht="17.25" customHeight="1" spans="2:6">
      <c r="B36" s="19"/>
      <c r="C36" s="20" t="s">
        <v>17</v>
      </c>
      <c r="D36" s="19"/>
      <c r="E36" s="19"/>
      <c r="F36" s="12"/>
    </row>
    <row r="37" s="1" customFormat="1" ht="21" customHeight="1" spans="2:2">
      <c r="B37" s="1" t="s">
        <v>18</v>
      </c>
    </row>
    <row r="38" s="1" customFormat="1" spans="2:2">
      <c r="B38" s="21" t="str">
        <f>"令和2年"&amp;(B3+2)&amp;"月15日"</f>
        <v>令和2年6月15日</v>
      </c>
    </row>
  </sheetData>
  <mergeCells count="2">
    <mergeCell ref="B7:F7"/>
    <mergeCell ref="B9:C11"/>
  </mergeCells>
  <pageMargins left="0.7" right="0.7" top="0.75" bottom="0.75" header="0.3" footer="0.3"/>
  <pageSetup paperSize="9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oak13</cp:lastModifiedBy>
  <dcterms:created xsi:type="dcterms:W3CDTF">2020-04-04T08:01:00Z</dcterms:created>
  <dcterms:modified xsi:type="dcterms:W3CDTF">2020-04-05T09:13:26Z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