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hart/Library/Mobile Documents/com~apple~CloudDocs/Projects/NOMOMO/GitHub/Evidence/Balances and Registers/"/>
    </mc:Choice>
  </mc:AlternateContent>
  <xr:revisionPtr revIDLastSave="0" documentId="13_ncr:1_{9B5907D2-64BE-444C-8A81-7961FA4930D6}" xr6:coauthVersionLast="46" xr6:coauthVersionMax="46" xr10:uidLastSave="{00000000-0000-0000-0000-000000000000}"/>
  <bookViews>
    <workbookView xWindow="2380" yWindow="1400" windowWidth="35500" windowHeight="15280" xr2:uid="{068B3CC1-4AAA-004D-B653-81CA30D76037}"/>
  </bookViews>
  <sheets>
    <sheet name="865-673TEC " sheetId="1" r:id="rId1"/>
  </sheets>
  <definedNames>
    <definedName name="_2021_03_03_Transactions_TSA_2020_07_01_to_2023_03_03" localSheetId="0">'865-673TEC '!$A$1:$R$82</definedName>
    <definedName name="_xlnm._FilterDatabase" localSheetId="0" hidden="1">'865-673TEC '!$A$1:$S$82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8" i="1" l="1"/>
  <c r="R85" i="1"/>
  <c r="O85" i="1"/>
  <c r="N85" i="1"/>
  <c r="S83" i="1"/>
  <c r="O83" i="1"/>
  <c r="N83" i="1"/>
  <c r="O48" i="1"/>
  <c r="N48" i="1"/>
  <c r="O46" i="1"/>
  <c r="N46" i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4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ADD7E2-9811-0E43-BDCA-0FABAEC507A1}" name="2021-03-03 Transactions TSA 2020-07-01 to 2023-03-03" type="6" refreshedVersion="7" background="1" saveData="1">
    <textPr fileType="mac" sourceFile="/Users/jameshart/Library/Mobile Documents/com~apple~CloudDocs/Projects/NOMOMO/GitHub/Evidence/Balances and Registers/2021-03-03 Transactions TSA 2020-07-01 to 2023-03-03 .csv" tab="0" comma="1">
      <textFields count="18">
        <textField type="MDY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  <textField/>
        <textField type="text"/>
        <textField type="MDY"/>
        <textField/>
      </textFields>
    </textPr>
  </connection>
</connections>
</file>

<file path=xl/sharedStrings.xml><?xml version="1.0" encoding="utf-8"?>
<sst xmlns="http://schemas.openxmlformats.org/spreadsheetml/2006/main" count="789" uniqueCount="162">
  <si>
    <t>Transaction Date</t>
  </si>
  <si>
    <t>Transaction Type</t>
  </si>
  <si>
    <t>Transaction Number</t>
  </si>
  <si>
    <t>School</t>
  </si>
  <si>
    <t>Category Name</t>
  </si>
  <si>
    <t>Category Number</t>
  </si>
  <si>
    <t>Category Umbrella Name</t>
  </si>
  <si>
    <t>Memo</t>
  </si>
  <si>
    <t>Supplier</t>
  </si>
  <si>
    <t>Transaction Description</t>
  </si>
  <si>
    <t>GL Department</t>
  </si>
  <si>
    <t>GL Name</t>
  </si>
  <si>
    <t>GL Number</t>
  </si>
  <si>
    <t>Debit</t>
  </si>
  <si>
    <t>Credit</t>
  </si>
  <si>
    <t>Clear</t>
  </si>
  <si>
    <t>Clear Date</t>
  </si>
  <si>
    <t>Total</t>
  </si>
  <si>
    <t>Deposit</t>
  </si>
  <si>
    <t>95</t>
  </si>
  <si>
    <t>408-ETA @ Roosevelt</t>
  </si>
  <si>
    <t>TECHNOLOGY STUDENT ASSOCIATION</t>
  </si>
  <si>
    <t>865-673TEC</t>
  </si>
  <si>
    <t>Student Clubs</t>
  </si>
  <si>
    <t>Chili's Fundraiser</t>
  </si>
  <si>
    <t>Revenue</t>
  </si>
  <si>
    <t>Donations/Gifts</t>
  </si>
  <si>
    <t>5744</t>
  </si>
  <si>
    <t>1</t>
  </si>
  <si>
    <t>DebitMemo</t>
  </si>
  <si>
    <t>Jul REIMB</t>
  </si>
  <si>
    <t>RFP 63466</t>
  </si>
  <si>
    <t>36-Extracurricular/After School Activities</t>
  </si>
  <si>
    <t>6399-General Supplies</t>
  </si>
  <si>
    <t>6399</t>
  </si>
  <si>
    <t>RFP 63468</t>
  </si>
  <si>
    <t>Check</t>
  </si>
  <si>
    <t>408620616</t>
  </si>
  <si>
    <t>Reece Supply Company of San Antonio</t>
  </si>
  <si>
    <t>Materials for TSA Inv# S4065083.001</t>
  </si>
  <si>
    <t>11-Instruction</t>
  </si>
  <si>
    <t>Aug REIMB</t>
  </si>
  <si>
    <t>RFP 63944</t>
  </si>
  <si>
    <t>RFP 63945</t>
  </si>
  <si>
    <t>100</t>
  </si>
  <si>
    <t>Chili's Night</t>
  </si>
  <si>
    <t>408620618</t>
  </si>
  <si>
    <t>Lodde Business Systems</t>
  </si>
  <si>
    <t>Vinyl Inv# 63711</t>
  </si>
  <si>
    <t>408620594</t>
  </si>
  <si>
    <t>Void - Alamo Technology Educator Association Region 20 TSA Entries Inv# 2019-05 - TECHNOLOGY STUDENT ASSOCIATION - LETTER MAILED 9/12/2019 NO RESPONSE - Tax $0.00</t>
  </si>
  <si>
    <t>101</t>
  </si>
  <si>
    <t>Donations</t>
  </si>
  <si>
    <t>102</t>
  </si>
  <si>
    <t>Transfer</t>
  </si>
  <si>
    <t>4</t>
  </si>
  <si>
    <t>CAMPUS TO CAMPUS TRANSFER #618 APPLIED TO WRONG ACCOUNT</t>
  </si>
  <si>
    <t>Transfers</t>
  </si>
  <si>
    <t>8911</t>
  </si>
  <si>
    <t>BnkTransf</t>
  </si>
  <si>
    <t>In</t>
  </si>
  <si>
    <t>#630 004/408 BANNER FOR MARKETING AND RED WHITE AND BLUE</t>
  </si>
  <si>
    <t>104</t>
  </si>
  <si>
    <t>Banner Fees</t>
  </si>
  <si>
    <t>105</t>
  </si>
  <si>
    <t>408620629</t>
  </si>
  <si>
    <t>Technology Student Association</t>
  </si>
  <si>
    <t>TSA Invoice for Chapter 674 Inv# M049603</t>
  </si>
  <si>
    <t>6499-Misc. Operating Expenses</t>
  </si>
  <si>
    <t>6499</t>
  </si>
  <si>
    <t>408620632</t>
  </si>
  <si>
    <t>Alamo Technology Educator Association</t>
  </si>
  <si>
    <t>Region 20 TSA Entries - Reprint Inv# Reprint - OUTSTANDING CHECK - Tax $0.00 - Void - 5/29/2020</t>
  </si>
  <si>
    <t>408620635</t>
  </si>
  <si>
    <t>Texas Technology Student Association</t>
  </si>
  <si>
    <t>Registration for Chapter ID 674 - ETA @ Roosevelt Inv# 12032019</t>
  </si>
  <si>
    <t>107</t>
  </si>
  <si>
    <t>Leadership Registration</t>
  </si>
  <si>
    <t>Fees</t>
  </si>
  <si>
    <t>5749F</t>
  </si>
  <si>
    <t>408620636</t>
  </si>
  <si>
    <t>Say Si</t>
  </si>
  <si>
    <t xml:space="preserve">Registration for SAYSI Inv# </t>
  </si>
  <si>
    <t>108</t>
  </si>
  <si>
    <t>Banner Printing</t>
  </si>
  <si>
    <t>408620644</t>
  </si>
  <si>
    <t>Diamondback Printing &amp; Promotions</t>
  </si>
  <si>
    <t>TSA Hoodie Fundraiser Inv# 5303</t>
  </si>
  <si>
    <t>408620646</t>
  </si>
  <si>
    <t>ETA Hoodies Inv# 717.80</t>
  </si>
  <si>
    <t>110</t>
  </si>
  <si>
    <t>Hoodie Fundraiser</t>
  </si>
  <si>
    <t>Sales-Merchandise, Supplies</t>
  </si>
  <si>
    <t>5749M</t>
  </si>
  <si>
    <t>Out</t>
  </si>
  <si>
    <t>#758 408/004 RFP 634467 ENTERED USING WRONG ACCOUNT</t>
  </si>
  <si>
    <t>Dec REIMB</t>
  </si>
  <si>
    <t>RFP 66258</t>
  </si>
  <si>
    <t>111</t>
  </si>
  <si>
    <t>ETAA Donation</t>
  </si>
  <si>
    <t>Bus Fees</t>
  </si>
  <si>
    <t>408620657</t>
  </si>
  <si>
    <t>Leadership Conference Registration Inv# 6061</t>
  </si>
  <si>
    <t>408620662</t>
  </si>
  <si>
    <t xml:space="preserve">TSA Regionals Inv# </t>
  </si>
  <si>
    <t>0</t>
  </si>
  <si>
    <t>113</t>
  </si>
  <si>
    <t>Hoodie Sales</t>
  </si>
  <si>
    <t>Sales-Tax Free Day</t>
  </si>
  <si>
    <t>5749FB</t>
  </si>
  <si>
    <t>114</t>
  </si>
  <si>
    <t>NSF</t>
  </si>
  <si>
    <t>NSF J ROSALES LOZOYA CK#1022</t>
  </si>
  <si>
    <t>Misc Revenue</t>
  </si>
  <si>
    <t>5749</t>
  </si>
  <si>
    <t>115</t>
  </si>
  <si>
    <t>Fundriser Hoodie</t>
  </si>
  <si>
    <t>Sales-Fundraisers</t>
  </si>
  <si>
    <t>5749FR</t>
  </si>
  <si>
    <t>#880 004/408 PLAQUES</t>
  </si>
  <si>
    <t>Void -  Region 20 TSA Entries - Reprint Inv# Reprint - OUTSTANDING CHECK - Tax $0.00</t>
  </si>
  <si>
    <t>117</t>
  </si>
  <si>
    <t>Yard Signs</t>
  </si>
  <si>
    <t>Void - Alamo Technology Educator Association TSA Regionals Inv#  - TECHNOLOGY STUDENT ASSOCIATION - OUTSTANDING CHECK LETTER SENT 7/24/2020 - Tax $0.00</t>
  </si>
  <si>
    <t>408620684</t>
  </si>
  <si>
    <t>Matte Vinyl - TSA Inv# 67201</t>
  </si>
  <si>
    <t>Direct Deposit</t>
  </si>
  <si>
    <t>9.18.20</t>
  </si>
  <si>
    <t>NSF REIMB J LOZOYA CK#1022</t>
  </si>
  <si>
    <t>408620685</t>
  </si>
  <si>
    <t>PO Log 33312 Inv# 67434</t>
  </si>
  <si>
    <t>Oct PCARD</t>
  </si>
  <si>
    <t>20200928-PAYPAL *TEXASTE-488</t>
  </si>
  <si>
    <t>23-School Leadership/Admin</t>
  </si>
  <si>
    <t>123</t>
  </si>
  <si>
    <t>Donation</t>
  </si>
  <si>
    <t>408620690</t>
  </si>
  <si>
    <t>TSA Affiliation Fee Inv# M15026</t>
  </si>
  <si>
    <t>3925810</t>
  </si>
  <si>
    <t>ETA Hoodie - Maroon</t>
  </si>
  <si>
    <t>ETA Long Sleeve Shirt</t>
  </si>
  <si>
    <t>408620695</t>
  </si>
  <si>
    <t>Intelitek STEM &amp; CTE Foundation</t>
  </si>
  <si>
    <t>CoderZ League Pro - TSA - Log PO 33493 Inv# SSI2000408</t>
  </si>
  <si>
    <t>3939104</t>
  </si>
  <si>
    <t>#932 004/408 BANNER FOR EVENTS RWB PARADE</t>
  </si>
  <si>
    <t>408620699</t>
  </si>
  <si>
    <t>TSA Hoodie Sale Inv# 5529</t>
  </si>
  <si>
    <t>125</t>
  </si>
  <si>
    <t>3994997</t>
  </si>
  <si>
    <t>ETA Hoodie - Navy Blue</t>
  </si>
  <si>
    <t>126</t>
  </si>
  <si>
    <t>127</t>
  </si>
  <si>
    <t>408620717</t>
  </si>
  <si>
    <t>TSA Advisors Registration Inv# 01262021</t>
  </si>
  <si>
    <t>408620726</t>
  </si>
  <si>
    <t>Registration - Alamo TEA Region 20 Inv# 20210211005</t>
  </si>
  <si>
    <t>Beginning Balance 17,967.61</t>
  </si>
  <si>
    <t>YEAR END</t>
  </si>
  <si>
    <t>dd</t>
  </si>
  <si>
    <t>Hoodie</t>
  </si>
  <si>
    <t>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</si>
</sst>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1" xfId="0" applyBorder="1"/>
    <xf numFmtId="0" fontId="2" fillId="0" borderId="0" xfId="0" applyFont="1"/>
    <xf numFmtId="49" fontId="2" fillId="0" borderId="0" xfId="0" applyNumberFormat="1" applyFont="1"/>
    <xf numFmtId="44" fontId="2" fillId="0" borderId="0" xfId="1" applyFont="1"/>
    <xf numFmtId="14" fontId="0" fillId="2" borderId="0" xfId="0" applyNumberFormat="1" applyFill="1"/>
    <xf numFmtId="49" fontId="0" fillId="2" borderId="0" xfId="0" applyNumberFormat="1" applyFill="1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  <xf numFmtId="14" fontId="0" fillId="2" borderId="1" xfId="0" applyNumberFormat="1" applyFill="1" applyBorder="1"/>
    <xf numFmtId="49" fontId="0" fillId="2" borderId="1" xfId="0" applyNumberFormat="1" applyFill="1" applyBorder="1"/>
    <xf numFmtId="0" fontId="0" fillId="2" borderId="1" xfId="0" applyFill="1" applyBorder="1"/>
    <xf numFmtId="44" fontId="0" fillId="2" borderId="1" xfId="1" applyFont="1" applyFill="1" applyBorder="1"/>
    <xf numFmtId="44" fontId="0" fillId="2" borderId="1" xfId="0" applyNumberFormat="1" applyFill="1" applyBorder="1"/>
    <xf numFmtId="14" fontId="0" fillId="2" borderId="0" xfId="0" applyNumberFormat="1" applyFill="1" applyBorder="1"/>
    <xf numFmtId="49" fontId="0" fillId="2" borderId="0" xfId="0" applyNumberFormat="1" applyFill="1" applyBorder="1"/>
    <xf numFmtId="0" fontId="0" fillId="2" borderId="0" xfId="0" applyFill="1" applyBorder="1"/>
    <xf numFmtId="44" fontId="0" fillId="2" borderId="0" xfId="1" applyFont="1" applyFill="1" applyBorder="1"/>
    <xf numFmtId="44" fontId="0" fillId="2" borderId="0" xfId="0" applyNumberFormat="1" applyFill="1" applyBorder="1"/>
    <xf numFmtId="0" fontId="0" fillId="0" borderId="0" xfId="0" applyBorder="1"/>
    <xf numFmtId="0" fontId="0" fillId="0" borderId="2" xfId="0" applyBorder="1"/>
    <xf numFmtId="44" fontId="0" fillId="0" borderId="2" xfId="1" applyFont="1" applyBorder="1"/>
    <xf numFmtId="44" fontId="0" fillId="0" borderId="2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1-03-03 Transactions TSA 2020-07-01 to 2023-03-03 " connectionId="1" xr16:uid="{2B8BE30D-D901-344D-A319-44916CD986A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EAEBD-FB39-404F-BFE9-CAED7B8DA35D}">
  <dimension ref="A1:T85"/>
  <sheetViews>
    <sheetView tabSelected="1" workbookViewId="0">
      <pane xSplit="7" ySplit="1" topLeftCell="H57" activePane="bottomRight" state="frozen"/>
      <selection pane="topRight" activeCell="H1" sqref="H1"/>
      <selection pane="bottomLeft" activeCell="A2" sqref="A2"/>
      <selection pane="bottomRight" activeCell="I80" sqref="I80"/>
    </sheetView>
  </sheetViews>
  <sheetFormatPr baseColWidth="10" defaultRowHeight="16" x14ac:dyDescent="0.2"/>
  <cols>
    <col min="1" max="2" width="15" bestFit="1" customWidth="1"/>
    <col min="3" max="3" width="18" bestFit="1" customWidth="1"/>
    <col min="4" max="4" width="19" hidden="1" customWidth="1"/>
    <col min="5" max="5" width="33.33203125" hidden="1" customWidth="1"/>
    <col min="6" max="6" width="15.5" hidden="1" customWidth="1"/>
    <col min="7" max="7" width="22.33203125" hidden="1" customWidth="1"/>
    <col min="8" max="8" width="6.5" bestFit="1" customWidth="1"/>
    <col min="9" max="9" width="34.33203125" bestFit="1" customWidth="1"/>
    <col min="10" max="10" width="26.83203125" customWidth="1"/>
    <col min="11" max="11" width="10.6640625" customWidth="1"/>
    <col min="12" max="12" width="20.6640625" customWidth="1"/>
    <col min="13" max="13" width="10.5" bestFit="1" customWidth="1"/>
    <col min="14" max="15" width="10.5" style="3" bestFit="1" customWidth="1"/>
    <col min="16" max="16" width="5.33203125" bestFit="1" customWidth="1"/>
    <col min="17" max="17" width="9.6640625" bestFit="1" customWidth="1"/>
    <col min="18" max="18" width="11.1640625" style="3" bestFit="1" customWidth="1"/>
    <col min="19" max="19" width="11.5" bestFit="1" customWidth="1"/>
  </cols>
  <sheetData>
    <row r="1" spans="1:19" s="6" customFormat="1" ht="19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7" t="s">
        <v>15</v>
      </c>
      <c r="Q1" s="6" t="s">
        <v>16</v>
      </c>
      <c r="R1" s="8" t="s">
        <v>17</v>
      </c>
      <c r="S1" s="8">
        <v>0</v>
      </c>
    </row>
    <row r="2" spans="1:19" s="6" customFormat="1" ht="19" x14ac:dyDescent="0.25">
      <c r="A2" s="9">
        <v>43647</v>
      </c>
      <c r="B2" s="10"/>
      <c r="C2" s="10"/>
      <c r="D2" s="10"/>
      <c r="E2" s="10"/>
      <c r="F2" s="10"/>
      <c r="G2" s="10"/>
      <c r="H2" s="11"/>
      <c r="I2" s="11"/>
      <c r="J2" s="10" t="s">
        <v>157</v>
      </c>
      <c r="K2" s="10"/>
      <c r="L2" s="10"/>
      <c r="M2" s="10"/>
      <c r="N2" s="12"/>
      <c r="O2" s="12"/>
      <c r="P2" s="10"/>
      <c r="Q2" s="9"/>
      <c r="R2" s="12"/>
      <c r="S2" s="13">
        <v>17967.61</v>
      </c>
    </row>
    <row r="3" spans="1:19" x14ac:dyDescent="0.2">
      <c r="A3" s="9">
        <v>43686</v>
      </c>
      <c r="B3" s="10" t="s">
        <v>18</v>
      </c>
      <c r="C3" s="10" t="s">
        <v>19</v>
      </c>
      <c r="D3" s="10" t="s">
        <v>20</v>
      </c>
      <c r="E3" s="10" t="s">
        <v>21</v>
      </c>
      <c r="F3" s="10" t="s">
        <v>22</v>
      </c>
      <c r="G3" s="10" t="s">
        <v>23</v>
      </c>
      <c r="H3" s="11"/>
      <c r="I3" s="11"/>
      <c r="J3" s="10" t="s">
        <v>24</v>
      </c>
      <c r="K3" s="10" t="s">
        <v>25</v>
      </c>
      <c r="L3" s="10" t="s">
        <v>26</v>
      </c>
      <c r="M3" s="10" t="s">
        <v>27</v>
      </c>
      <c r="N3" s="12">
        <v>0</v>
      </c>
      <c r="O3" s="12">
        <v>603.11</v>
      </c>
      <c r="P3" s="10" t="s">
        <v>28</v>
      </c>
      <c r="Q3" s="9">
        <v>43708</v>
      </c>
      <c r="R3" s="12">
        <v>603.11</v>
      </c>
      <c r="S3" s="13">
        <f>S2+O3-N3</f>
        <v>18570.72</v>
      </c>
    </row>
    <row r="4" spans="1:19" x14ac:dyDescent="0.2">
      <c r="A4" s="9">
        <v>43704</v>
      </c>
      <c r="B4" s="10" t="s">
        <v>29</v>
      </c>
      <c r="C4" s="10" t="s">
        <v>30</v>
      </c>
      <c r="D4" s="10" t="s">
        <v>20</v>
      </c>
      <c r="E4" s="10" t="s">
        <v>21</v>
      </c>
      <c r="F4" s="10" t="s">
        <v>22</v>
      </c>
      <c r="G4" s="10" t="s">
        <v>23</v>
      </c>
      <c r="H4" s="11"/>
      <c r="I4" s="11"/>
      <c r="J4" s="10" t="s">
        <v>31</v>
      </c>
      <c r="K4" s="10" t="s">
        <v>32</v>
      </c>
      <c r="L4" s="10" t="s">
        <v>33</v>
      </c>
      <c r="M4" s="10" t="s">
        <v>34</v>
      </c>
      <c r="N4" s="12">
        <v>1272.81</v>
      </c>
      <c r="O4" s="12">
        <v>0</v>
      </c>
      <c r="P4" s="10" t="s">
        <v>28</v>
      </c>
      <c r="Q4" s="9">
        <v>43708</v>
      </c>
      <c r="R4" s="12">
        <v>1272.81</v>
      </c>
      <c r="S4" s="13">
        <f>S3+O4-N4</f>
        <v>17297.91</v>
      </c>
    </row>
    <row r="5" spans="1:19" x14ac:dyDescent="0.2">
      <c r="A5" s="9">
        <v>43704</v>
      </c>
      <c r="B5" s="10" t="s">
        <v>29</v>
      </c>
      <c r="C5" s="10" t="s">
        <v>30</v>
      </c>
      <c r="D5" s="10" t="s">
        <v>20</v>
      </c>
      <c r="E5" s="10" t="s">
        <v>21</v>
      </c>
      <c r="F5" s="10" t="s">
        <v>22</v>
      </c>
      <c r="G5" s="10" t="s">
        <v>23</v>
      </c>
      <c r="H5" s="11"/>
      <c r="I5" s="11"/>
      <c r="J5" s="10" t="s">
        <v>35</v>
      </c>
      <c r="K5" s="10" t="s">
        <v>32</v>
      </c>
      <c r="L5" s="10" t="s">
        <v>33</v>
      </c>
      <c r="M5" s="10" t="s">
        <v>34</v>
      </c>
      <c r="N5" s="12">
        <v>111.1</v>
      </c>
      <c r="O5" s="12">
        <v>0</v>
      </c>
      <c r="P5" s="10" t="s">
        <v>28</v>
      </c>
      <c r="Q5" s="9">
        <v>43708</v>
      </c>
      <c r="R5" s="12">
        <v>111.1</v>
      </c>
      <c r="S5" s="13">
        <f t="shared" ref="S5:S79" si="0">S4+O5-N5</f>
        <v>17186.810000000001</v>
      </c>
    </row>
    <row r="6" spans="1:19" x14ac:dyDescent="0.2">
      <c r="A6" s="9">
        <v>43712</v>
      </c>
      <c r="B6" s="10" t="s">
        <v>36</v>
      </c>
      <c r="C6" s="10" t="s">
        <v>37</v>
      </c>
      <c r="D6" s="10" t="s">
        <v>20</v>
      </c>
      <c r="E6" s="10" t="s">
        <v>21</v>
      </c>
      <c r="F6" s="10" t="s">
        <v>22</v>
      </c>
      <c r="G6" s="10" t="s">
        <v>23</v>
      </c>
      <c r="H6" s="11"/>
      <c r="I6" s="10" t="s">
        <v>38</v>
      </c>
      <c r="J6" s="10" t="s">
        <v>39</v>
      </c>
      <c r="K6" s="10" t="s">
        <v>40</v>
      </c>
      <c r="L6" s="10" t="s">
        <v>33</v>
      </c>
      <c r="M6" s="10" t="s">
        <v>34</v>
      </c>
      <c r="N6" s="12">
        <v>196.33</v>
      </c>
      <c r="O6" s="12">
        <v>0</v>
      </c>
      <c r="P6" s="10" t="s">
        <v>28</v>
      </c>
      <c r="Q6" s="9">
        <v>43738</v>
      </c>
      <c r="R6" s="12">
        <v>196.33</v>
      </c>
      <c r="S6" s="13">
        <f t="shared" si="0"/>
        <v>16990.48</v>
      </c>
    </row>
    <row r="7" spans="1:19" x14ac:dyDescent="0.2">
      <c r="A7" s="9">
        <v>43727</v>
      </c>
      <c r="B7" s="10" t="s">
        <v>29</v>
      </c>
      <c r="C7" s="10" t="s">
        <v>41</v>
      </c>
      <c r="D7" s="10" t="s">
        <v>20</v>
      </c>
      <c r="E7" s="10" t="s">
        <v>21</v>
      </c>
      <c r="F7" s="10" t="s">
        <v>22</v>
      </c>
      <c r="G7" s="10" t="s">
        <v>23</v>
      </c>
      <c r="H7" s="11"/>
      <c r="I7" s="11"/>
      <c r="J7" s="10" t="s">
        <v>42</v>
      </c>
      <c r="K7" s="10" t="s">
        <v>32</v>
      </c>
      <c r="L7" s="10" t="s">
        <v>33</v>
      </c>
      <c r="M7" s="10" t="s">
        <v>34</v>
      </c>
      <c r="N7" s="12">
        <v>46.73</v>
      </c>
      <c r="O7" s="12">
        <v>0</v>
      </c>
      <c r="P7" s="10" t="s">
        <v>28</v>
      </c>
      <c r="Q7" s="9">
        <v>43738</v>
      </c>
      <c r="R7" s="12">
        <v>46.73</v>
      </c>
      <c r="S7" s="13">
        <f t="shared" si="0"/>
        <v>16943.75</v>
      </c>
    </row>
    <row r="8" spans="1:19" x14ac:dyDescent="0.2">
      <c r="A8" s="9">
        <v>43727</v>
      </c>
      <c r="B8" s="10" t="s">
        <v>29</v>
      </c>
      <c r="C8" s="10" t="s">
        <v>41</v>
      </c>
      <c r="D8" s="10" t="s">
        <v>20</v>
      </c>
      <c r="E8" s="10" t="s">
        <v>21</v>
      </c>
      <c r="F8" s="10" t="s">
        <v>22</v>
      </c>
      <c r="G8" s="10" t="s">
        <v>23</v>
      </c>
      <c r="H8" s="11"/>
      <c r="I8" s="11"/>
      <c r="J8" s="10" t="s">
        <v>43</v>
      </c>
      <c r="K8" s="10" t="s">
        <v>40</v>
      </c>
      <c r="L8" s="10" t="s">
        <v>33</v>
      </c>
      <c r="M8" s="10" t="s">
        <v>34</v>
      </c>
      <c r="N8" s="12">
        <v>1329.99</v>
      </c>
      <c r="O8" s="12">
        <v>0</v>
      </c>
      <c r="P8" s="10" t="s">
        <v>28</v>
      </c>
      <c r="Q8" s="9">
        <v>43738</v>
      </c>
      <c r="R8" s="12">
        <v>1329.99</v>
      </c>
      <c r="S8" s="13">
        <f t="shared" si="0"/>
        <v>15613.76</v>
      </c>
    </row>
    <row r="9" spans="1:19" x14ac:dyDescent="0.2">
      <c r="A9" s="9">
        <v>43728</v>
      </c>
      <c r="B9" s="10" t="s">
        <v>18</v>
      </c>
      <c r="C9" s="10" t="s">
        <v>44</v>
      </c>
      <c r="D9" s="10" t="s">
        <v>20</v>
      </c>
      <c r="E9" s="10" t="s">
        <v>21</v>
      </c>
      <c r="F9" s="10" t="s">
        <v>22</v>
      </c>
      <c r="G9" s="10" t="s">
        <v>23</v>
      </c>
      <c r="H9" s="11"/>
      <c r="I9" s="11"/>
      <c r="J9" s="10" t="s">
        <v>45</v>
      </c>
      <c r="K9" s="10" t="s">
        <v>25</v>
      </c>
      <c r="L9" s="10" t="s">
        <v>26</v>
      </c>
      <c r="M9" s="10" t="s">
        <v>27</v>
      </c>
      <c r="N9" s="12">
        <v>0</v>
      </c>
      <c r="O9" s="12">
        <v>50</v>
      </c>
      <c r="P9" s="10" t="s">
        <v>28</v>
      </c>
      <c r="Q9" s="9">
        <v>43738</v>
      </c>
      <c r="R9" s="12">
        <v>400</v>
      </c>
      <c r="S9" s="13">
        <f t="shared" si="0"/>
        <v>15663.76</v>
      </c>
    </row>
    <row r="10" spans="1:19" x14ac:dyDescent="0.2">
      <c r="A10" s="9">
        <v>43732</v>
      </c>
      <c r="B10" s="10" t="s">
        <v>36</v>
      </c>
      <c r="C10" s="10" t="s">
        <v>46</v>
      </c>
      <c r="D10" s="10" t="s">
        <v>20</v>
      </c>
      <c r="E10" s="10" t="s">
        <v>21</v>
      </c>
      <c r="F10" s="10" t="s">
        <v>22</v>
      </c>
      <c r="G10" s="10" t="s">
        <v>23</v>
      </c>
      <c r="H10" s="11"/>
      <c r="I10" s="10" t="s">
        <v>47</v>
      </c>
      <c r="J10" s="10" t="s">
        <v>48</v>
      </c>
      <c r="K10" s="10" t="s">
        <v>40</v>
      </c>
      <c r="L10" s="10" t="s">
        <v>33</v>
      </c>
      <c r="M10" s="10" t="s">
        <v>34</v>
      </c>
      <c r="N10" s="12">
        <v>155</v>
      </c>
      <c r="O10" s="12">
        <v>0</v>
      </c>
      <c r="P10" s="10" t="s">
        <v>28</v>
      </c>
      <c r="Q10" s="9">
        <v>43769</v>
      </c>
      <c r="R10" s="12">
        <v>155</v>
      </c>
      <c r="S10" s="13">
        <f t="shared" si="0"/>
        <v>15508.76</v>
      </c>
    </row>
    <row r="11" spans="1:19" x14ac:dyDescent="0.2">
      <c r="A11" s="9">
        <v>43733</v>
      </c>
      <c r="B11" s="10" t="s">
        <v>36</v>
      </c>
      <c r="C11" s="10" t="s">
        <v>49</v>
      </c>
      <c r="D11" s="10" t="s">
        <v>20</v>
      </c>
      <c r="E11" s="10" t="s">
        <v>21</v>
      </c>
      <c r="F11" s="10" t="s">
        <v>22</v>
      </c>
      <c r="G11" s="10" t="s">
        <v>23</v>
      </c>
      <c r="H11" s="11"/>
      <c r="I11" s="11"/>
      <c r="J11" s="10" t="s">
        <v>50</v>
      </c>
      <c r="K11" s="10" t="s">
        <v>40</v>
      </c>
      <c r="L11" s="10" t="s">
        <v>33</v>
      </c>
      <c r="M11" s="10" t="s">
        <v>34</v>
      </c>
      <c r="N11" s="12">
        <v>-440</v>
      </c>
      <c r="O11" s="12">
        <v>0</v>
      </c>
      <c r="P11" s="10" t="s">
        <v>28</v>
      </c>
      <c r="Q11" s="9">
        <v>43738</v>
      </c>
      <c r="R11" s="12">
        <v>-440</v>
      </c>
      <c r="S11" s="13">
        <f t="shared" si="0"/>
        <v>15948.76</v>
      </c>
    </row>
    <row r="12" spans="1:19" x14ac:dyDescent="0.2">
      <c r="A12" s="9">
        <v>43735</v>
      </c>
      <c r="B12" s="10" t="s">
        <v>18</v>
      </c>
      <c r="C12" s="10" t="s">
        <v>51</v>
      </c>
      <c r="D12" s="10" t="s">
        <v>20</v>
      </c>
      <c r="E12" s="10" t="s">
        <v>21</v>
      </c>
      <c r="F12" s="10" t="s">
        <v>22</v>
      </c>
      <c r="G12" s="10" t="s">
        <v>23</v>
      </c>
      <c r="H12" s="11"/>
      <c r="I12" s="11"/>
      <c r="J12" s="10" t="s">
        <v>52</v>
      </c>
      <c r="K12" s="10" t="s">
        <v>25</v>
      </c>
      <c r="L12" s="10" t="s">
        <v>26</v>
      </c>
      <c r="M12" s="10" t="s">
        <v>27</v>
      </c>
      <c r="N12" s="12">
        <v>0</v>
      </c>
      <c r="O12" s="12">
        <v>80</v>
      </c>
      <c r="P12" s="10" t="s">
        <v>28</v>
      </c>
      <c r="Q12" s="9">
        <v>43769</v>
      </c>
      <c r="R12" s="12">
        <v>515</v>
      </c>
      <c r="S12" s="13">
        <f t="shared" si="0"/>
        <v>16028.76</v>
      </c>
    </row>
    <row r="13" spans="1:19" x14ac:dyDescent="0.2">
      <c r="A13" s="9">
        <v>43735</v>
      </c>
      <c r="B13" s="10" t="s">
        <v>18</v>
      </c>
      <c r="C13" s="10" t="s">
        <v>51</v>
      </c>
      <c r="D13" s="10" t="s">
        <v>20</v>
      </c>
      <c r="E13" s="10" t="s">
        <v>21</v>
      </c>
      <c r="F13" s="10" t="s">
        <v>22</v>
      </c>
      <c r="G13" s="10" t="s">
        <v>23</v>
      </c>
      <c r="H13" s="11"/>
      <c r="I13" s="11"/>
      <c r="J13" s="10" t="s">
        <v>45</v>
      </c>
      <c r="K13" s="10" t="s">
        <v>25</v>
      </c>
      <c r="L13" s="10" t="s">
        <v>26</v>
      </c>
      <c r="M13" s="10" t="s">
        <v>27</v>
      </c>
      <c r="N13" s="12">
        <v>0</v>
      </c>
      <c r="O13" s="12">
        <v>50</v>
      </c>
      <c r="P13" s="10" t="s">
        <v>28</v>
      </c>
      <c r="Q13" s="9">
        <v>43769</v>
      </c>
      <c r="R13" s="12">
        <v>515</v>
      </c>
      <c r="S13" s="13">
        <f t="shared" si="0"/>
        <v>16078.76</v>
      </c>
    </row>
    <row r="14" spans="1:19" x14ac:dyDescent="0.2">
      <c r="A14" s="9">
        <v>43742</v>
      </c>
      <c r="B14" s="10" t="s">
        <v>18</v>
      </c>
      <c r="C14" s="10" t="s">
        <v>53</v>
      </c>
      <c r="D14" s="10" t="s">
        <v>20</v>
      </c>
      <c r="E14" s="10" t="s">
        <v>21</v>
      </c>
      <c r="F14" s="10" t="s">
        <v>22</v>
      </c>
      <c r="G14" s="10" t="s">
        <v>23</v>
      </c>
      <c r="H14" s="11"/>
      <c r="I14" s="11"/>
      <c r="J14" s="10" t="s">
        <v>45</v>
      </c>
      <c r="K14" s="10" t="s">
        <v>25</v>
      </c>
      <c r="L14" s="10" t="s">
        <v>26</v>
      </c>
      <c r="M14" s="10" t="s">
        <v>27</v>
      </c>
      <c r="N14" s="12">
        <v>0</v>
      </c>
      <c r="O14" s="12">
        <v>100</v>
      </c>
      <c r="P14" s="10" t="s">
        <v>28</v>
      </c>
      <c r="Q14" s="9">
        <v>43769</v>
      </c>
      <c r="R14" s="12">
        <v>525</v>
      </c>
      <c r="S14" s="13">
        <f t="shared" si="0"/>
        <v>16178.76</v>
      </c>
    </row>
    <row r="15" spans="1:19" x14ac:dyDescent="0.2">
      <c r="A15" s="9">
        <v>43752</v>
      </c>
      <c r="B15" s="10" t="s">
        <v>54</v>
      </c>
      <c r="C15" s="10" t="s">
        <v>55</v>
      </c>
      <c r="D15" s="10" t="s">
        <v>20</v>
      </c>
      <c r="E15" s="10" t="s">
        <v>21</v>
      </c>
      <c r="F15" s="10" t="s">
        <v>22</v>
      </c>
      <c r="G15" s="10" t="s">
        <v>23</v>
      </c>
      <c r="H15" s="11"/>
      <c r="I15" s="11"/>
      <c r="J15" s="10" t="s">
        <v>56</v>
      </c>
      <c r="K15" s="10" t="s">
        <v>57</v>
      </c>
      <c r="L15" s="10" t="s">
        <v>57</v>
      </c>
      <c r="M15" s="10" t="s">
        <v>58</v>
      </c>
      <c r="N15" s="12">
        <v>0</v>
      </c>
      <c r="O15" s="12">
        <v>69</v>
      </c>
      <c r="P15" s="10" t="s">
        <v>28</v>
      </c>
      <c r="Q15" s="11"/>
      <c r="R15" s="12">
        <v>69</v>
      </c>
      <c r="S15" s="13">
        <f t="shared" si="0"/>
        <v>16247.76</v>
      </c>
    </row>
    <row r="16" spans="1:19" x14ac:dyDescent="0.2">
      <c r="A16" s="9">
        <v>43760</v>
      </c>
      <c r="B16" s="10" t="s">
        <v>59</v>
      </c>
      <c r="C16" s="10" t="s">
        <v>60</v>
      </c>
      <c r="D16" s="10" t="s">
        <v>20</v>
      </c>
      <c r="E16" s="10" t="s">
        <v>21</v>
      </c>
      <c r="F16" s="10" t="s">
        <v>22</v>
      </c>
      <c r="G16" s="10" t="s">
        <v>23</v>
      </c>
      <c r="H16" s="11"/>
      <c r="I16" s="11"/>
      <c r="J16" s="10" t="s">
        <v>61</v>
      </c>
      <c r="K16" s="11"/>
      <c r="L16" s="11"/>
      <c r="M16" s="11"/>
      <c r="N16" s="12">
        <v>0</v>
      </c>
      <c r="O16" s="12">
        <v>60</v>
      </c>
      <c r="P16" s="10" t="s">
        <v>28</v>
      </c>
      <c r="Q16" s="9">
        <v>43769</v>
      </c>
      <c r="R16" s="12">
        <v>60</v>
      </c>
      <c r="S16" s="13">
        <f t="shared" si="0"/>
        <v>16307.76</v>
      </c>
    </row>
    <row r="17" spans="1:19" x14ac:dyDescent="0.2">
      <c r="A17" s="9">
        <v>43763</v>
      </c>
      <c r="B17" s="10" t="s">
        <v>18</v>
      </c>
      <c r="C17" s="10" t="s">
        <v>62</v>
      </c>
      <c r="D17" s="10" t="s">
        <v>20</v>
      </c>
      <c r="E17" s="10" t="s">
        <v>21</v>
      </c>
      <c r="F17" s="10" t="s">
        <v>22</v>
      </c>
      <c r="G17" s="10" t="s">
        <v>23</v>
      </c>
      <c r="H17" s="11"/>
      <c r="I17" s="11"/>
      <c r="J17" s="10" t="s">
        <v>45</v>
      </c>
      <c r="K17" s="10" t="s">
        <v>25</v>
      </c>
      <c r="L17" s="10" t="s">
        <v>26</v>
      </c>
      <c r="M17" s="10" t="s">
        <v>27</v>
      </c>
      <c r="N17" s="12">
        <v>0</v>
      </c>
      <c r="O17" s="12">
        <v>190</v>
      </c>
      <c r="P17" s="10" t="s">
        <v>28</v>
      </c>
      <c r="Q17" s="9">
        <v>43769</v>
      </c>
      <c r="R17" s="12">
        <v>1131</v>
      </c>
      <c r="S17" s="13">
        <f t="shared" si="0"/>
        <v>16497.760000000002</v>
      </c>
    </row>
    <row r="18" spans="1:19" x14ac:dyDescent="0.2">
      <c r="A18" s="9">
        <v>43763</v>
      </c>
      <c r="B18" s="10" t="s">
        <v>18</v>
      </c>
      <c r="C18" s="10" t="s">
        <v>62</v>
      </c>
      <c r="D18" s="10" t="s">
        <v>20</v>
      </c>
      <c r="E18" s="10" t="s">
        <v>21</v>
      </c>
      <c r="F18" s="10" t="s">
        <v>22</v>
      </c>
      <c r="G18" s="10" t="s">
        <v>23</v>
      </c>
      <c r="H18" s="11"/>
      <c r="I18" s="11"/>
      <c r="J18" s="10" t="s">
        <v>63</v>
      </c>
      <c r="K18" s="10" t="s">
        <v>25</v>
      </c>
      <c r="L18" s="10" t="s">
        <v>26</v>
      </c>
      <c r="M18" s="10" t="s">
        <v>27</v>
      </c>
      <c r="N18" s="12">
        <v>0</v>
      </c>
      <c r="O18" s="12">
        <v>574</v>
      </c>
      <c r="P18" s="10" t="s">
        <v>28</v>
      </c>
      <c r="Q18" s="9">
        <v>43769</v>
      </c>
      <c r="R18" s="12">
        <v>1131</v>
      </c>
      <c r="S18" s="13">
        <f t="shared" si="0"/>
        <v>17071.760000000002</v>
      </c>
    </row>
    <row r="19" spans="1:19" x14ac:dyDescent="0.2">
      <c r="A19" s="9">
        <v>43777</v>
      </c>
      <c r="B19" s="10" t="s">
        <v>18</v>
      </c>
      <c r="C19" s="10" t="s">
        <v>64</v>
      </c>
      <c r="D19" s="10" t="s">
        <v>20</v>
      </c>
      <c r="E19" s="10" t="s">
        <v>21</v>
      </c>
      <c r="F19" s="10" t="s">
        <v>22</v>
      </c>
      <c r="G19" s="10" t="s">
        <v>23</v>
      </c>
      <c r="H19" s="11"/>
      <c r="I19" s="11"/>
      <c r="J19" s="10" t="s">
        <v>52</v>
      </c>
      <c r="K19" s="10" t="s">
        <v>25</v>
      </c>
      <c r="L19" s="10" t="s">
        <v>26</v>
      </c>
      <c r="M19" s="10" t="s">
        <v>27</v>
      </c>
      <c r="N19" s="12">
        <v>0</v>
      </c>
      <c r="O19" s="12">
        <v>64</v>
      </c>
      <c r="P19" s="10" t="s">
        <v>28</v>
      </c>
      <c r="Q19" s="9">
        <v>43799</v>
      </c>
      <c r="R19" s="12">
        <v>319.83</v>
      </c>
      <c r="S19" s="13">
        <f t="shared" si="0"/>
        <v>17135.760000000002</v>
      </c>
    </row>
    <row r="20" spans="1:19" x14ac:dyDescent="0.2">
      <c r="A20" s="9">
        <v>43784</v>
      </c>
      <c r="B20" s="10" t="s">
        <v>36</v>
      </c>
      <c r="C20" s="10" t="s">
        <v>65</v>
      </c>
      <c r="D20" s="10" t="s">
        <v>20</v>
      </c>
      <c r="E20" s="10" t="s">
        <v>21</v>
      </c>
      <c r="F20" s="10" t="s">
        <v>22</v>
      </c>
      <c r="G20" s="10" t="s">
        <v>23</v>
      </c>
      <c r="H20" s="11"/>
      <c r="I20" s="10" t="s">
        <v>66</v>
      </c>
      <c r="J20" s="10" t="s">
        <v>67</v>
      </c>
      <c r="K20" s="10" t="s">
        <v>40</v>
      </c>
      <c r="L20" s="10" t="s">
        <v>68</v>
      </c>
      <c r="M20" s="10" t="s">
        <v>69</v>
      </c>
      <c r="N20" s="12">
        <v>830</v>
      </c>
      <c r="O20" s="12">
        <v>0</v>
      </c>
      <c r="P20" s="10" t="s">
        <v>28</v>
      </c>
      <c r="Q20" s="9">
        <v>43799</v>
      </c>
      <c r="R20" s="12">
        <v>830</v>
      </c>
      <c r="S20" s="13">
        <f t="shared" si="0"/>
        <v>16305.760000000002</v>
      </c>
    </row>
    <row r="21" spans="1:19" x14ac:dyDescent="0.2">
      <c r="A21" s="9">
        <v>43788</v>
      </c>
      <c r="B21" s="10" t="s">
        <v>36</v>
      </c>
      <c r="C21" s="10" t="s">
        <v>70</v>
      </c>
      <c r="D21" s="10" t="s">
        <v>20</v>
      </c>
      <c r="E21" s="10" t="s">
        <v>21</v>
      </c>
      <c r="F21" s="10" t="s">
        <v>22</v>
      </c>
      <c r="G21" s="10" t="s">
        <v>23</v>
      </c>
      <c r="H21" s="11"/>
      <c r="I21" s="10" t="s">
        <v>71</v>
      </c>
      <c r="J21" s="10" t="s">
        <v>72</v>
      </c>
      <c r="K21" s="10" t="s">
        <v>40</v>
      </c>
      <c r="L21" s="10" t="s">
        <v>68</v>
      </c>
      <c r="M21" s="10" t="s">
        <v>69</v>
      </c>
      <c r="N21" s="12">
        <v>440</v>
      </c>
      <c r="O21" s="12">
        <v>0</v>
      </c>
      <c r="P21" s="10" t="s">
        <v>28</v>
      </c>
      <c r="Q21" s="9">
        <v>43982</v>
      </c>
      <c r="R21" s="12">
        <v>440</v>
      </c>
      <c r="S21" s="13">
        <f t="shared" si="0"/>
        <v>15865.760000000002</v>
      </c>
    </row>
    <row r="22" spans="1:19" x14ac:dyDescent="0.2">
      <c r="A22" s="9">
        <v>43802</v>
      </c>
      <c r="B22" s="10" t="s">
        <v>36</v>
      </c>
      <c r="C22" s="10" t="s">
        <v>73</v>
      </c>
      <c r="D22" s="10" t="s">
        <v>20</v>
      </c>
      <c r="E22" s="10" t="s">
        <v>21</v>
      </c>
      <c r="F22" s="10" t="s">
        <v>22</v>
      </c>
      <c r="G22" s="10" t="s">
        <v>23</v>
      </c>
      <c r="H22" s="11"/>
      <c r="I22" s="10" t="s">
        <v>74</v>
      </c>
      <c r="J22" s="10" t="s">
        <v>75</v>
      </c>
      <c r="K22" s="10" t="s">
        <v>40</v>
      </c>
      <c r="L22" s="10" t="s">
        <v>68</v>
      </c>
      <c r="M22" s="10" t="s">
        <v>69</v>
      </c>
      <c r="N22" s="12">
        <v>1385</v>
      </c>
      <c r="O22" s="12">
        <v>0</v>
      </c>
      <c r="P22" s="10" t="s">
        <v>28</v>
      </c>
      <c r="Q22" s="9">
        <v>43830</v>
      </c>
      <c r="R22" s="12">
        <v>1385</v>
      </c>
      <c r="S22" s="13">
        <f t="shared" si="0"/>
        <v>14480.760000000002</v>
      </c>
    </row>
    <row r="23" spans="1:19" x14ac:dyDescent="0.2">
      <c r="A23" s="9">
        <v>43804</v>
      </c>
      <c r="B23" s="10" t="s">
        <v>18</v>
      </c>
      <c r="C23" s="10" t="s">
        <v>76</v>
      </c>
      <c r="D23" s="10" t="s">
        <v>20</v>
      </c>
      <c r="E23" s="10" t="s">
        <v>21</v>
      </c>
      <c r="F23" s="10" t="s">
        <v>22</v>
      </c>
      <c r="G23" s="10" t="s">
        <v>23</v>
      </c>
      <c r="H23" s="11"/>
      <c r="I23" s="11"/>
      <c r="J23" s="10" t="s">
        <v>77</v>
      </c>
      <c r="K23" s="10" t="s">
        <v>25</v>
      </c>
      <c r="L23" s="10" t="s">
        <v>78</v>
      </c>
      <c r="M23" s="10" t="s">
        <v>79</v>
      </c>
      <c r="N23" s="12">
        <v>0</v>
      </c>
      <c r="O23" s="12">
        <v>270</v>
      </c>
      <c r="P23" s="10" t="s">
        <v>28</v>
      </c>
      <c r="Q23" s="9">
        <v>43830</v>
      </c>
      <c r="R23" s="12">
        <v>492.09</v>
      </c>
      <c r="S23" s="13">
        <f t="shared" si="0"/>
        <v>14750.760000000002</v>
      </c>
    </row>
    <row r="24" spans="1:19" x14ac:dyDescent="0.2">
      <c r="A24" s="9">
        <v>43804</v>
      </c>
      <c r="B24" s="10" t="s">
        <v>18</v>
      </c>
      <c r="C24" s="10" t="s">
        <v>76</v>
      </c>
      <c r="D24" s="10" t="s">
        <v>20</v>
      </c>
      <c r="E24" s="10" t="s">
        <v>21</v>
      </c>
      <c r="F24" s="10" t="s">
        <v>22</v>
      </c>
      <c r="G24" s="10" t="s">
        <v>23</v>
      </c>
      <c r="H24" s="11"/>
      <c r="I24" s="11"/>
      <c r="J24" s="10" t="s">
        <v>45</v>
      </c>
      <c r="K24" s="10" t="s">
        <v>25</v>
      </c>
      <c r="L24" s="10" t="s">
        <v>26</v>
      </c>
      <c r="M24" s="10" t="s">
        <v>27</v>
      </c>
      <c r="N24" s="12">
        <v>0</v>
      </c>
      <c r="O24" s="12">
        <v>50</v>
      </c>
      <c r="P24" s="10" t="s">
        <v>28</v>
      </c>
      <c r="Q24" s="9">
        <v>43830</v>
      </c>
      <c r="R24" s="12">
        <v>492.09</v>
      </c>
      <c r="S24" s="13">
        <f t="shared" si="0"/>
        <v>14800.760000000002</v>
      </c>
    </row>
    <row r="25" spans="1:19" x14ac:dyDescent="0.2">
      <c r="A25" s="9">
        <v>43804</v>
      </c>
      <c r="B25" s="10" t="s">
        <v>18</v>
      </c>
      <c r="C25" s="10" t="s">
        <v>76</v>
      </c>
      <c r="D25" s="10" t="s">
        <v>20</v>
      </c>
      <c r="E25" s="10" t="s">
        <v>21</v>
      </c>
      <c r="F25" s="10" t="s">
        <v>22</v>
      </c>
      <c r="G25" s="10" t="s">
        <v>23</v>
      </c>
      <c r="H25" s="11"/>
      <c r="I25" s="11"/>
      <c r="J25" s="10" t="s">
        <v>52</v>
      </c>
      <c r="K25" s="10" t="s">
        <v>25</v>
      </c>
      <c r="L25" s="10" t="s">
        <v>26</v>
      </c>
      <c r="M25" s="10" t="s">
        <v>27</v>
      </c>
      <c r="N25" s="12">
        <v>0</v>
      </c>
      <c r="O25" s="12">
        <v>45</v>
      </c>
      <c r="P25" s="10" t="s">
        <v>28</v>
      </c>
      <c r="Q25" s="9">
        <v>43830</v>
      </c>
      <c r="R25" s="12">
        <v>492.09</v>
      </c>
      <c r="S25" s="13">
        <f t="shared" si="0"/>
        <v>14845.760000000002</v>
      </c>
    </row>
    <row r="26" spans="1:19" x14ac:dyDescent="0.2">
      <c r="A26" s="9">
        <v>43808</v>
      </c>
      <c r="B26" s="10" t="s">
        <v>36</v>
      </c>
      <c r="C26" s="10" t="s">
        <v>80</v>
      </c>
      <c r="D26" s="10" t="s">
        <v>20</v>
      </c>
      <c r="E26" s="10" t="s">
        <v>21</v>
      </c>
      <c r="F26" s="10" t="s">
        <v>22</v>
      </c>
      <c r="G26" s="10" t="s">
        <v>23</v>
      </c>
      <c r="H26" s="11"/>
      <c r="I26" s="10" t="s">
        <v>81</v>
      </c>
      <c r="J26" s="10" t="s">
        <v>82</v>
      </c>
      <c r="K26" s="10" t="s">
        <v>40</v>
      </c>
      <c r="L26" s="10" t="s">
        <v>68</v>
      </c>
      <c r="M26" s="10" t="s">
        <v>69</v>
      </c>
      <c r="N26" s="12">
        <v>119</v>
      </c>
      <c r="O26" s="12">
        <v>0</v>
      </c>
      <c r="P26" s="10" t="s">
        <v>28</v>
      </c>
      <c r="Q26" s="9">
        <v>43830</v>
      </c>
      <c r="R26" s="12">
        <v>119</v>
      </c>
      <c r="S26" s="13">
        <f t="shared" si="0"/>
        <v>14726.760000000002</v>
      </c>
    </row>
    <row r="27" spans="1:19" x14ac:dyDescent="0.2">
      <c r="A27" s="9">
        <v>43812</v>
      </c>
      <c r="B27" s="10" t="s">
        <v>18</v>
      </c>
      <c r="C27" s="10" t="s">
        <v>83</v>
      </c>
      <c r="D27" s="10" t="s">
        <v>20</v>
      </c>
      <c r="E27" s="10" t="s">
        <v>21</v>
      </c>
      <c r="F27" s="10" t="s">
        <v>22</v>
      </c>
      <c r="G27" s="10" t="s">
        <v>23</v>
      </c>
      <c r="H27" s="11"/>
      <c r="I27" s="11"/>
      <c r="J27" s="10" t="s">
        <v>84</v>
      </c>
      <c r="K27" s="10" t="s">
        <v>25</v>
      </c>
      <c r="L27" s="10" t="s">
        <v>26</v>
      </c>
      <c r="M27" s="10" t="s">
        <v>27</v>
      </c>
      <c r="N27" s="12">
        <v>0</v>
      </c>
      <c r="O27" s="12">
        <v>25</v>
      </c>
      <c r="P27" s="10" t="s">
        <v>28</v>
      </c>
      <c r="Q27" s="9">
        <v>43830</v>
      </c>
      <c r="R27" s="12">
        <v>1050</v>
      </c>
      <c r="S27" s="13">
        <f t="shared" si="0"/>
        <v>14751.760000000002</v>
      </c>
    </row>
    <row r="28" spans="1:19" x14ac:dyDescent="0.2">
      <c r="A28" s="9">
        <v>43812</v>
      </c>
      <c r="B28" s="10" t="s">
        <v>18</v>
      </c>
      <c r="C28" s="10" t="s">
        <v>83</v>
      </c>
      <c r="D28" s="10" t="s">
        <v>20</v>
      </c>
      <c r="E28" s="10" t="s">
        <v>21</v>
      </c>
      <c r="F28" s="10" t="s">
        <v>22</v>
      </c>
      <c r="G28" s="10" t="s">
        <v>23</v>
      </c>
      <c r="H28" s="11"/>
      <c r="I28" s="11"/>
      <c r="J28" s="10" t="s">
        <v>159</v>
      </c>
      <c r="K28" s="10" t="s">
        <v>25</v>
      </c>
      <c r="L28" s="10" t="s">
        <v>26</v>
      </c>
      <c r="M28" s="10" t="s">
        <v>27</v>
      </c>
      <c r="N28" s="12">
        <v>0</v>
      </c>
      <c r="O28" s="12">
        <v>500</v>
      </c>
      <c r="P28" s="10" t="s">
        <v>28</v>
      </c>
      <c r="Q28" s="9">
        <v>43830</v>
      </c>
      <c r="R28" s="12">
        <v>1050</v>
      </c>
      <c r="S28" s="13">
        <f t="shared" si="0"/>
        <v>15251.760000000002</v>
      </c>
    </row>
    <row r="29" spans="1:19" x14ac:dyDescent="0.2">
      <c r="A29" s="9">
        <v>43816</v>
      </c>
      <c r="B29" s="10" t="s">
        <v>36</v>
      </c>
      <c r="C29" s="10" t="s">
        <v>85</v>
      </c>
      <c r="D29" s="10" t="s">
        <v>20</v>
      </c>
      <c r="E29" s="10" t="s">
        <v>21</v>
      </c>
      <c r="F29" s="10" t="s">
        <v>22</v>
      </c>
      <c r="G29" s="10" t="s">
        <v>23</v>
      </c>
      <c r="H29" s="11" t="s">
        <v>160</v>
      </c>
      <c r="I29" s="10" t="s">
        <v>86</v>
      </c>
      <c r="J29" s="10" t="s">
        <v>87</v>
      </c>
      <c r="K29" s="10" t="s">
        <v>32</v>
      </c>
      <c r="L29" s="10" t="s">
        <v>68</v>
      </c>
      <c r="M29" s="10" t="s">
        <v>69</v>
      </c>
      <c r="N29" s="12">
        <v>920</v>
      </c>
      <c r="O29" s="12">
        <v>0</v>
      </c>
      <c r="P29" s="10" t="s">
        <v>28</v>
      </c>
      <c r="Q29" s="9">
        <v>43830</v>
      </c>
      <c r="R29" s="12">
        <v>920</v>
      </c>
      <c r="S29" s="13">
        <f t="shared" si="0"/>
        <v>14331.760000000002</v>
      </c>
    </row>
    <row r="30" spans="1:19" x14ac:dyDescent="0.2">
      <c r="A30" s="9">
        <v>43836</v>
      </c>
      <c r="B30" s="10" t="s">
        <v>36</v>
      </c>
      <c r="C30" s="10" t="s">
        <v>88</v>
      </c>
      <c r="D30" s="10" t="s">
        <v>20</v>
      </c>
      <c r="E30" s="10" t="s">
        <v>21</v>
      </c>
      <c r="F30" s="10" t="s">
        <v>22</v>
      </c>
      <c r="G30" s="10" t="s">
        <v>23</v>
      </c>
      <c r="H30" s="11" t="s">
        <v>160</v>
      </c>
      <c r="I30" s="10" t="s">
        <v>86</v>
      </c>
      <c r="J30" s="10" t="s">
        <v>89</v>
      </c>
      <c r="K30" s="10" t="s">
        <v>32</v>
      </c>
      <c r="L30" s="10" t="s">
        <v>68</v>
      </c>
      <c r="M30" s="10" t="s">
        <v>69</v>
      </c>
      <c r="N30" s="12">
        <v>717.8</v>
      </c>
      <c r="O30" s="12">
        <v>0</v>
      </c>
      <c r="P30" s="10" t="s">
        <v>28</v>
      </c>
      <c r="Q30" s="9">
        <v>43861</v>
      </c>
      <c r="R30" s="12">
        <v>717.8</v>
      </c>
      <c r="S30" s="13">
        <f t="shared" si="0"/>
        <v>13613.960000000003</v>
      </c>
    </row>
    <row r="31" spans="1:19" x14ac:dyDescent="0.2">
      <c r="A31" s="9">
        <v>43840</v>
      </c>
      <c r="B31" s="10" t="s">
        <v>18</v>
      </c>
      <c r="C31" s="10" t="s">
        <v>90</v>
      </c>
      <c r="D31" s="10" t="s">
        <v>20</v>
      </c>
      <c r="E31" s="10" t="s">
        <v>21</v>
      </c>
      <c r="F31" s="10" t="s">
        <v>22</v>
      </c>
      <c r="G31" s="10" t="s">
        <v>23</v>
      </c>
      <c r="H31" s="11" t="s">
        <v>160</v>
      </c>
      <c r="I31" s="11"/>
      <c r="J31" s="10" t="s">
        <v>91</v>
      </c>
      <c r="K31" s="10" t="s">
        <v>25</v>
      </c>
      <c r="L31" s="10" t="s">
        <v>92</v>
      </c>
      <c r="M31" s="10" t="s">
        <v>93</v>
      </c>
      <c r="N31" s="12">
        <v>0</v>
      </c>
      <c r="O31" s="12">
        <v>304.85000000000002</v>
      </c>
      <c r="P31" s="10" t="s">
        <v>28</v>
      </c>
      <c r="Q31" s="9">
        <v>43861</v>
      </c>
      <c r="R31" s="12">
        <v>1820.96</v>
      </c>
      <c r="S31" s="13">
        <f t="shared" si="0"/>
        <v>13918.810000000003</v>
      </c>
    </row>
    <row r="32" spans="1:19" x14ac:dyDescent="0.2">
      <c r="A32" s="9">
        <v>43845</v>
      </c>
      <c r="B32" s="10" t="s">
        <v>59</v>
      </c>
      <c r="C32" s="10" t="s">
        <v>94</v>
      </c>
      <c r="D32" s="10" t="s">
        <v>20</v>
      </c>
      <c r="E32" s="10" t="s">
        <v>21</v>
      </c>
      <c r="F32" s="10" t="s">
        <v>22</v>
      </c>
      <c r="G32" s="10" t="s">
        <v>23</v>
      </c>
      <c r="H32" s="11"/>
      <c r="I32" s="11"/>
      <c r="J32" s="10" t="s">
        <v>95</v>
      </c>
      <c r="K32" s="11"/>
      <c r="L32" s="11"/>
      <c r="M32" s="11"/>
      <c r="N32" s="12">
        <v>26</v>
      </c>
      <c r="O32" s="12">
        <v>0</v>
      </c>
      <c r="P32" s="10" t="s">
        <v>28</v>
      </c>
      <c r="Q32" s="9">
        <v>43861</v>
      </c>
      <c r="R32" s="12">
        <v>26</v>
      </c>
      <c r="S32" s="13">
        <f t="shared" si="0"/>
        <v>13892.810000000003</v>
      </c>
    </row>
    <row r="33" spans="1:20" x14ac:dyDescent="0.2">
      <c r="A33" s="9">
        <v>43851</v>
      </c>
      <c r="B33" s="10" t="s">
        <v>29</v>
      </c>
      <c r="C33" s="10" t="s">
        <v>96</v>
      </c>
      <c r="D33" s="10" t="s">
        <v>20</v>
      </c>
      <c r="E33" s="10" t="s">
        <v>21</v>
      </c>
      <c r="F33" s="10" t="s">
        <v>22</v>
      </c>
      <c r="G33" s="10" t="s">
        <v>23</v>
      </c>
      <c r="H33" s="11"/>
      <c r="I33" s="11"/>
      <c r="J33" s="10" t="s">
        <v>97</v>
      </c>
      <c r="K33" s="10" t="s">
        <v>40</v>
      </c>
      <c r="L33" s="10" t="s">
        <v>33</v>
      </c>
      <c r="M33" s="10" t="s">
        <v>34</v>
      </c>
      <c r="N33" s="12">
        <v>51.1</v>
      </c>
      <c r="O33" s="12">
        <v>0</v>
      </c>
      <c r="P33" s="10" t="s">
        <v>28</v>
      </c>
      <c r="Q33" s="9">
        <v>43861</v>
      </c>
      <c r="R33" s="12">
        <v>51.1</v>
      </c>
      <c r="S33" s="13">
        <f t="shared" si="0"/>
        <v>13841.710000000003</v>
      </c>
    </row>
    <row r="34" spans="1:20" x14ac:dyDescent="0.2">
      <c r="A34" s="9">
        <v>43854</v>
      </c>
      <c r="B34" s="10" t="s">
        <v>18</v>
      </c>
      <c r="C34" s="10" t="s">
        <v>98</v>
      </c>
      <c r="D34" s="10" t="s">
        <v>20</v>
      </c>
      <c r="E34" s="10" t="s">
        <v>21</v>
      </c>
      <c r="F34" s="10" t="s">
        <v>22</v>
      </c>
      <c r="G34" s="10" t="s">
        <v>23</v>
      </c>
      <c r="H34" s="11"/>
      <c r="I34" s="11"/>
      <c r="J34" s="10" t="s">
        <v>99</v>
      </c>
      <c r="K34" s="10" t="s">
        <v>25</v>
      </c>
      <c r="L34" s="10" t="s">
        <v>26</v>
      </c>
      <c r="M34" s="10" t="s">
        <v>27</v>
      </c>
      <c r="N34" s="12">
        <v>0</v>
      </c>
      <c r="O34" s="12">
        <v>500</v>
      </c>
      <c r="P34" s="10" t="s">
        <v>28</v>
      </c>
      <c r="Q34" s="9">
        <v>43861</v>
      </c>
      <c r="R34" s="12">
        <v>3211.97</v>
      </c>
      <c r="S34" s="13">
        <f t="shared" si="0"/>
        <v>14341.710000000003</v>
      </c>
    </row>
    <row r="35" spans="1:20" x14ac:dyDescent="0.2">
      <c r="A35" s="9">
        <v>43854</v>
      </c>
      <c r="B35" s="10" t="s">
        <v>18</v>
      </c>
      <c r="C35" s="10" t="s">
        <v>98</v>
      </c>
      <c r="D35" s="10" t="s">
        <v>20</v>
      </c>
      <c r="E35" s="10" t="s">
        <v>21</v>
      </c>
      <c r="F35" s="10" t="s">
        <v>22</v>
      </c>
      <c r="G35" s="10" t="s">
        <v>23</v>
      </c>
      <c r="H35" s="11"/>
      <c r="I35" s="11"/>
      <c r="J35" s="10" t="s">
        <v>100</v>
      </c>
      <c r="K35" s="10" t="s">
        <v>25</v>
      </c>
      <c r="L35" s="10" t="s">
        <v>78</v>
      </c>
      <c r="M35" s="10" t="s">
        <v>79</v>
      </c>
      <c r="N35" s="12">
        <v>0</v>
      </c>
      <c r="O35" s="12">
        <v>80.5</v>
      </c>
      <c r="P35" s="10" t="s">
        <v>28</v>
      </c>
      <c r="Q35" s="9">
        <v>43861</v>
      </c>
      <c r="R35" s="12">
        <v>3211.97</v>
      </c>
      <c r="S35" s="13">
        <f>S34+O35-N35</f>
        <v>14422.210000000003</v>
      </c>
    </row>
    <row r="36" spans="1:20" x14ac:dyDescent="0.2">
      <c r="A36" s="9">
        <v>43867</v>
      </c>
      <c r="B36" s="10" t="s">
        <v>36</v>
      </c>
      <c r="C36" s="10" t="s">
        <v>101</v>
      </c>
      <c r="D36" s="10" t="s">
        <v>20</v>
      </c>
      <c r="E36" s="10" t="s">
        <v>21</v>
      </c>
      <c r="F36" s="10" t="s">
        <v>22</v>
      </c>
      <c r="G36" s="10" t="s">
        <v>23</v>
      </c>
      <c r="H36" s="11"/>
      <c r="I36" s="10" t="s">
        <v>74</v>
      </c>
      <c r="J36" s="10" t="s">
        <v>102</v>
      </c>
      <c r="K36" s="10" t="s">
        <v>40</v>
      </c>
      <c r="L36" s="10" t="s">
        <v>33</v>
      </c>
      <c r="M36" s="10" t="s">
        <v>34</v>
      </c>
      <c r="N36" s="12">
        <v>15</v>
      </c>
      <c r="O36" s="12">
        <v>0</v>
      </c>
      <c r="P36" s="10" t="s">
        <v>28</v>
      </c>
      <c r="Q36" s="9">
        <v>43890</v>
      </c>
      <c r="R36" s="12">
        <v>15</v>
      </c>
      <c r="S36" s="13">
        <f t="shared" si="0"/>
        <v>14407.210000000003</v>
      </c>
    </row>
    <row r="37" spans="1:20" x14ac:dyDescent="0.2">
      <c r="A37" s="9">
        <v>43873</v>
      </c>
      <c r="B37" s="10" t="s">
        <v>36</v>
      </c>
      <c r="C37" s="10" t="s">
        <v>103</v>
      </c>
      <c r="D37" s="10" t="s">
        <v>20</v>
      </c>
      <c r="E37" s="10" t="s">
        <v>21</v>
      </c>
      <c r="F37" s="10" t="s">
        <v>22</v>
      </c>
      <c r="G37" s="10" t="s">
        <v>23</v>
      </c>
      <c r="H37" s="11"/>
      <c r="I37" s="10" t="s">
        <v>71</v>
      </c>
      <c r="J37" s="10" t="s">
        <v>104</v>
      </c>
      <c r="K37" s="10" t="s">
        <v>32</v>
      </c>
      <c r="L37" s="10" t="s">
        <v>68</v>
      </c>
      <c r="M37" s="10" t="s">
        <v>69</v>
      </c>
      <c r="N37" s="12">
        <v>320</v>
      </c>
      <c r="O37" s="12">
        <v>0</v>
      </c>
      <c r="P37" s="10" t="s">
        <v>105</v>
      </c>
      <c r="Q37" s="11"/>
      <c r="R37" s="12">
        <v>320</v>
      </c>
      <c r="S37" s="13">
        <f t="shared" si="0"/>
        <v>14087.210000000003</v>
      </c>
    </row>
    <row r="38" spans="1:20" x14ac:dyDescent="0.2">
      <c r="A38" s="9">
        <v>43875</v>
      </c>
      <c r="B38" s="10" t="s">
        <v>18</v>
      </c>
      <c r="C38" s="10" t="s">
        <v>106</v>
      </c>
      <c r="D38" s="10" t="s">
        <v>20</v>
      </c>
      <c r="E38" s="10" t="s">
        <v>21</v>
      </c>
      <c r="F38" s="10" t="s">
        <v>22</v>
      </c>
      <c r="G38" s="10" t="s">
        <v>23</v>
      </c>
      <c r="H38" s="11" t="s">
        <v>160</v>
      </c>
      <c r="I38" s="11"/>
      <c r="J38" s="10" t="s">
        <v>107</v>
      </c>
      <c r="K38" s="10" t="s">
        <v>25</v>
      </c>
      <c r="L38" s="10" t="s">
        <v>108</v>
      </c>
      <c r="M38" s="10" t="s">
        <v>109</v>
      </c>
      <c r="N38" s="12">
        <v>0</v>
      </c>
      <c r="O38" s="12">
        <v>1028</v>
      </c>
      <c r="P38" s="10" t="s">
        <v>28</v>
      </c>
      <c r="Q38" s="9">
        <v>43890</v>
      </c>
      <c r="R38" s="12">
        <v>3352.68</v>
      </c>
      <c r="S38" s="13">
        <f t="shared" si="0"/>
        <v>15115.210000000003</v>
      </c>
    </row>
    <row r="39" spans="1:20" x14ac:dyDescent="0.2">
      <c r="A39" s="9">
        <v>43875</v>
      </c>
      <c r="B39" s="10" t="s">
        <v>18</v>
      </c>
      <c r="C39" s="10" t="s">
        <v>106</v>
      </c>
      <c r="D39" s="10" t="s">
        <v>20</v>
      </c>
      <c r="E39" s="10" t="s">
        <v>21</v>
      </c>
      <c r="F39" s="10" t="s">
        <v>22</v>
      </c>
      <c r="G39" s="10" t="s">
        <v>23</v>
      </c>
      <c r="H39" s="11"/>
      <c r="I39" s="11"/>
      <c r="J39" s="10" t="s">
        <v>52</v>
      </c>
      <c r="K39" s="10" t="s">
        <v>25</v>
      </c>
      <c r="L39" s="10" t="s">
        <v>26</v>
      </c>
      <c r="M39" s="10" t="s">
        <v>27</v>
      </c>
      <c r="N39" s="12">
        <v>0</v>
      </c>
      <c r="O39" s="12">
        <v>143</v>
      </c>
      <c r="P39" s="10" t="s">
        <v>28</v>
      </c>
      <c r="Q39" s="9">
        <v>43890</v>
      </c>
      <c r="R39" s="12">
        <v>3352.68</v>
      </c>
      <c r="S39" s="13">
        <f t="shared" si="0"/>
        <v>15258.210000000003</v>
      </c>
    </row>
    <row r="40" spans="1:20" x14ac:dyDescent="0.2">
      <c r="A40" s="9">
        <v>43882</v>
      </c>
      <c r="B40" s="10" t="s">
        <v>18</v>
      </c>
      <c r="C40" s="10" t="s">
        <v>110</v>
      </c>
      <c r="D40" s="10" t="s">
        <v>20</v>
      </c>
      <c r="E40" s="10" t="s">
        <v>21</v>
      </c>
      <c r="F40" s="10" t="s">
        <v>22</v>
      </c>
      <c r="G40" s="10" t="s">
        <v>23</v>
      </c>
      <c r="H40" s="11" t="s">
        <v>160</v>
      </c>
      <c r="I40" s="11"/>
      <c r="J40" s="10" t="s">
        <v>91</v>
      </c>
      <c r="K40" s="10" t="s">
        <v>25</v>
      </c>
      <c r="L40" s="10" t="s">
        <v>92</v>
      </c>
      <c r="M40" s="10" t="s">
        <v>93</v>
      </c>
      <c r="N40" s="12">
        <v>0</v>
      </c>
      <c r="O40" s="12">
        <v>92.38</v>
      </c>
      <c r="P40" s="10" t="s">
        <v>28</v>
      </c>
      <c r="Q40" s="9">
        <v>43890</v>
      </c>
      <c r="R40" s="12">
        <v>2742.17</v>
      </c>
      <c r="S40" s="13">
        <f t="shared" si="0"/>
        <v>15350.590000000002</v>
      </c>
    </row>
    <row r="41" spans="1:20" x14ac:dyDescent="0.2">
      <c r="A41" s="9">
        <v>43885</v>
      </c>
      <c r="B41" s="10" t="s">
        <v>29</v>
      </c>
      <c r="C41" s="10" t="s">
        <v>111</v>
      </c>
      <c r="D41" s="10" t="s">
        <v>20</v>
      </c>
      <c r="E41" s="10" t="s">
        <v>21</v>
      </c>
      <c r="F41" s="10" t="s">
        <v>22</v>
      </c>
      <c r="G41" s="10" t="s">
        <v>23</v>
      </c>
      <c r="H41" s="11"/>
      <c r="I41" s="11"/>
      <c r="J41" s="10" t="s">
        <v>112</v>
      </c>
      <c r="K41" s="10" t="s">
        <v>25</v>
      </c>
      <c r="L41" s="10" t="s">
        <v>113</v>
      </c>
      <c r="M41" s="10" t="s">
        <v>114</v>
      </c>
      <c r="N41" s="12">
        <v>30</v>
      </c>
      <c r="O41" s="12">
        <v>0</v>
      </c>
      <c r="P41" s="10" t="s">
        <v>28</v>
      </c>
      <c r="Q41" s="9">
        <v>43890</v>
      </c>
      <c r="R41" s="12">
        <v>0</v>
      </c>
      <c r="S41" s="13">
        <f t="shared" si="0"/>
        <v>15320.590000000002</v>
      </c>
    </row>
    <row r="42" spans="1:20" x14ac:dyDescent="0.2">
      <c r="A42" s="9">
        <v>43889</v>
      </c>
      <c r="B42" s="10" t="s">
        <v>18</v>
      </c>
      <c r="C42" s="10" t="s">
        <v>115</v>
      </c>
      <c r="D42" s="10" t="s">
        <v>20</v>
      </c>
      <c r="E42" s="10" t="s">
        <v>21</v>
      </c>
      <c r="F42" s="10" t="s">
        <v>22</v>
      </c>
      <c r="G42" s="10" t="s">
        <v>23</v>
      </c>
      <c r="H42" s="11" t="s">
        <v>160</v>
      </c>
      <c r="I42" s="11"/>
      <c r="J42" s="10" t="s">
        <v>116</v>
      </c>
      <c r="K42" s="10" t="s">
        <v>25</v>
      </c>
      <c r="L42" s="10" t="s">
        <v>117</v>
      </c>
      <c r="M42" s="10" t="s">
        <v>118</v>
      </c>
      <c r="N42" s="12">
        <v>0</v>
      </c>
      <c r="O42" s="12">
        <v>41.57</v>
      </c>
      <c r="P42" s="10" t="s">
        <v>28</v>
      </c>
      <c r="Q42" s="9">
        <v>43921</v>
      </c>
      <c r="R42" s="12">
        <v>803.15</v>
      </c>
      <c r="S42" s="13">
        <f t="shared" si="0"/>
        <v>15362.160000000002</v>
      </c>
    </row>
    <row r="43" spans="1:20" x14ac:dyDescent="0.2">
      <c r="A43" s="9">
        <v>43934</v>
      </c>
      <c r="B43" s="10" t="s">
        <v>59</v>
      </c>
      <c r="C43" s="10" t="s">
        <v>60</v>
      </c>
      <c r="D43" s="10" t="s">
        <v>20</v>
      </c>
      <c r="E43" s="10" t="s">
        <v>21</v>
      </c>
      <c r="F43" s="10" t="s">
        <v>22</v>
      </c>
      <c r="G43" s="10" t="s">
        <v>23</v>
      </c>
      <c r="H43" s="11"/>
      <c r="I43" s="11"/>
      <c r="J43" s="10" t="s">
        <v>119</v>
      </c>
      <c r="K43" s="11"/>
      <c r="L43" s="11"/>
      <c r="M43" s="11"/>
      <c r="N43" s="12">
        <v>0</v>
      </c>
      <c r="O43" s="12">
        <v>50</v>
      </c>
      <c r="P43" s="10" t="s">
        <v>28</v>
      </c>
      <c r="Q43" s="9">
        <v>43951</v>
      </c>
      <c r="R43" s="12">
        <v>50</v>
      </c>
      <c r="S43" s="13">
        <f t="shared" si="0"/>
        <v>15412.160000000002</v>
      </c>
    </row>
    <row r="44" spans="1:20" x14ac:dyDescent="0.2">
      <c r="A44" s="9">
        <v>43980</v>
      </c>
      <c r="B44" s="10" t="s">
        <v>36</v>
      </c>
      <c r="C44" s="10" t="s">
        <v>70</v>
      </c>
      <c r="D44" s="10" t="s">
        <v>20</v>
      </c>
      <c r="E44" s="10" t="s">
        <v>21</v>
      </c>
      <c r="F44" s="10" t="s">
        <v>22</v>
      </c>
      <c r="G44" s="10" t="s">
        <v>23</v>
      </c>
      <c r="H44" s="11"/>
      <c r="I44" s="10" t="s">
        <v>71</v>
      </c>
      <c r="J44" s="10" t="s">
        <v>120</v>
      </c>
      <c r="K44" s="10" t="s">
        <v>40</v>
      </c>
      <c r="L44" s="10" t="s">
        <v>68</v>
      </c>
      <c r="M44" s="10" t="s">
        <v>69</v>
      </c>
      <c r="N44" s="12">
        <v>-440</v>
      </c>
      <c r="O44" s="12">
        <v>0</v>
      </c>
      <c r="P44" s="10" t="s">
        <v>28</v>
      </c>
      <c r="Q44" s="9">
        <v>43982</v>
      </c>
      <c r="R44" s="12">
        <v>-440</v>
      </c>
      <c r="S44" s="13">
        <f t="shared" si="0"/>
        <v>15852.160000000002</v>
      </c>
    </row>
    <row r="45" spans="1:20" s="5" customFormat="1" ht="17" thickBot="1" x14ac:dyDescent="0.25">
      <c r="A45" s="14">
        <v>43983</v>
      </c>
      <c r="B45" s="15" t="s">
        <v>18</v>
      </c>
      <c r="C45" s="15" t="s">
        <v>121</v>
      </c>
      <c r="D45" s="15" t="s">
        <v>20</v>
      </c>
      <c r="E45" s="15" t="s">
        <v>21</v>
      </c>
      <c r="F45" s="15" t="s">
        <v>22</v>
      </c>
      <c r="G45" s="15" t="s">
        <v>23</v>
      </c>
      <c r="H45" s="16"/>
      <c r="I45" s="16"/>
      <c r="J45" s="15" t="s">
        <v>122</v>
      </c>
      <c r="K45" s="15" t="s">
        <v>25</v>
      </c>
      <c r="L45" s="15" t="s">
        <v>92</v>
      </c>
      <c r="M45" s="15" t="s">
        <v>93</v>
      </c>
      <c r="N45" s="17">
        <v>0</v>
      </c>
      <c r="O45" s="17">
        <v>124.71</v>
      </c>
      <c r="P45" s="15" t="s">
        <v>28</v>
      </c>
      <c r="Q45" s="14">
        <v>44012</v>
      </c>
      <c r="R45" s="17">
        <v>124.71</v>
      </c>
      <c r="S45" s="18">
        <f t="shared" si="0"/>
        <v>15976.87</v>
      </c>
    </row>
    <row r="46" spans="1:20" s="24" customFormat="1" ht="17" thickTop="1" x14ac:dyDescent="0.2">
      <c r="A46" s="19"/>
      <c r="B46" s="20"/>
      <c r="C46" s="20"/>
      <c r="D46" s="20"/>
      <c r="E46" s="20"/>
      <c r="F46" s="20"/>
      <c r="G46" s="20"/>
      <c r="H46" s="21"/>
      <c r="I46" s="21"/>
      <c r="J46" s="20"/>
      <c r="K46" s="20"/>
      <c r="L46" s="20"/>
      <c r="M46" s="20"/>
      <c r="N46" s="22">
        <f>SUM(N3:N45)</f>
        <v>7085.8600000000006</v>
      </c>
      <c r="O46" s="22">
        <f>SUM(O3:O45)</f>
        <v>5095.12</v>
      </c>
      <c r="P46" s="20"/>
      <c r="Q46" s="19"/>
      <c r="R46" s="22"/>
      <c r="S46" s="23">
        <f>S2+O46-N46</f>
        <v>15976.869999999999</v>
      </c>
      <c r="T46" s="24" t="s">
        <v>158</v>
      </c>
    </row>
    <row r="47" spans="1:20" s="24" customFormat="1" x14ac:dyDescent="0.2">
      <c r="A47" s="19"/>
      <c r="B47" s="20"/>
      <c r="C47" s="20"/>
      <c r="D47" s="20"/>
      <c r="E47" s="20"/>
      <c r="F47" s="20"/>
      <c r="G47" s="20"/>
      <c r="H47" s="21" t="s">
        <v>160</v>
      </c>
      <c r="I47" s="21"/>
      <c r="J47" s="20"/>
      <c r="K47" s="20"/>
      <c r="L47" s="20"/>
      <c r="M47" s="20"/>
      <c r="N47" s="22"/>
      <c r="O47" s="22"/>
      <c r="P47" s="20"/>
      <c r="Q47" s="19"/>
      <c r="R47" s="22"/>
      <c r="S47" s="23"/>
    </row>
    <row r="48" spans="1:20" s="24" customFormat="1" x14ac:dyDescent="0.2">
      <c r="A48" s="19"/>
      <c r="B48" s="20"/>
      <c r="C48" s="20"/>
      <c r="D48" s="20"/>
      <c r="E48" s="20"/>
      <c r="F48" s="20"/>
      <c r="G48" s="20"/>
      <c r="H48" s="21"/>
      <c r="I48" s="21"/>
      <c r="J48" s="20"/>
      <c r="K48" s="20"/>
      <c r="L48" s="20"/>
      <c r="M48" s="20"/>
      <c r="N48" s="22">
        <f>SUMIF(H2:H45,H47,N2:N45)</f>
        <v>1637.8</v>
      </c>
      <c r="O48" s="22">
        <f>SUMIF(H2:H45,H47,O2:O45)</f>
        <v>1466.8</v>
      </c>
      <c r="P48" s="20"/>
      <c r="Q48" s="19"/>
      <c r="R48" s="22">
        <f>O48-N48</f>
        <v>-171</v>
      </c>
      <c r="S48" s="23"/>
    </row>
    <row r="49" spans="1:19" s="24" customFormat="1" x14ac:dyDescent="0.2">
      <c r="A49" s="19"/>
      <c r="B49" s="20"/>
      <c r="C49" s="20"/>
      <c r="D49" s="20"/>
      <c r="E49" s="20"/>
      <c r="F49" s="20"/>
      <c r="G49" s="20"/>
      <c r="H49" s="21"/>
      <c r="I49" s="21"/>
      <c r="J49" s="20"/>
      <c r="K49" s="20"/>
      <c r="L49" s="20"/>
      <c r="M49" s="20"/>
      <c r="N49" s="22"/>
      <c r="O49" s="22"/>
      <c r="P49" s="20"/>
      <c r="Q49" s="19"/>
      <c r="R49" s="22"/>
      <c r="S49" s="23"/>
    </row>
    <row r="50" spans="1:19" s="24" customFormat="1" x14ac:dyDescent="0.2">
      <c r="A50" s="19"/>
      <c r="B50" s="20"/>
      <c r="C50" s="20"/>
      <c r="D50" s="20"/>
      <c r="E50" s="20"/>
      <c r="F50" s="20"/>
      <c r="G50" s="20"/>
      <c r="H50" s="21"/>
      <c r="I50" s="21"/>
      <c r="J50" s="20"/>
      <c r="K50" s="20"/>
      <c r="L50" s="20"/>
      <c r="M50" s="20"/>
      <c r="N50" s="22"/>
      <c r="O50" s="22"/>
      <c r="P50" s="20"/>
      <c r="Q50" s="19"/>
      <c r="R50" s="22"/>
      <c r="S50" s="23"/>
    </row>
    <row r="51" spans="1:19" s="24" customFormat="1" x14ac:dyDescent="0.2">
      <c r="A51" s="19"/>
      <c r="B51" s="20"/>
      <c r="C51" s="20"/>
      <c r="D51" s="20"/>
      <c r="E51" s="20"/>
      <c r="F51" s="20"/>
      <c r="G51" s="20"/>
      <c r="H51" s="21"/>
      <c r="I51" s="21"/>
      <c r="J51" s="20"/>
      <c r="K51" s="20"/>
      <c r="L51" s="20"/>
      <c r="M51" s="20"/>
      <c r="N51" s="22"/>
      <c r="O51" s="22"/>
      <c r="P51" s="20"/>
      <c r="Q51" s="19"/>
      <c r="R51" s="22"/>
      <c r="S51" s="23"/>
    </row>
    <row r="52" spans="1:19" s="24" customFormat="1" x14ac:dyDescent="0.2">
      <c r="A52" s="19"/>
      <c r="B52" s="20"/>
      <c r="C52" s="20"/>
      <c r="D52" s="20"/>
      <c r="E52" s="20"/>
      <c r="F52" s="20"/>
      <c r="G52" s="20"/>
      <c r="H52" s="21"/>
      <c r="I52" s="21"/>
      <c r="J52" s="20"/>
      <c r="K52" s="20"/>
      <c r="L52" s="20"/>
      <c r="M52" s="20"/>
      <c r="N52" s="22"/>
      <c r="O52" s="22"/>
      <c r="P52" s="20"/>
      <c r="Q52" s="19"/>
      <c r="R52" s="22"/>
      <c r="S52" s="23"/>
    </row>
    <row r="53" spans="1:19" s="24" customFormat="1" x14ac:dyDescent="0.2">
      <c r="A53" s="19"/>
      <c r="B53" s="20"/>
      <c r="C53" s="20"/>
      <c r="D53" s="20"/>
      <c r="E53" s="20"/>
      <c r="F53" s="20"/>
      <c r="G53" s="20"/>
      <c r="H53" s="21"/>
      <c r="I53" s="21"/>
      <c r="J53" s="20"/>
      <c r="K53" s="20"/>
      <c r="L53" s="20"/>
      <c r="M53" s="20"/>
      <c r="N53" s="22"/>
      <c r="O53" s="22"/>
      <c r="P53" s="20"/>
      <c r="Q53" s="19"/>
      <c r="R53" s="22"/>
      <c r="S53" s="23"/>
    </row>
    <row r="54" spans="1:19" s="24" customFormat="1" x14ac:dyDescent="0.2">
      <c r="A54" s="19"/>
      <c r="B54" s="20"/>
      <c r="C54" s="20"/>
      <c r="D54" s="20"/>
      <c r="E54" s="20"/>
      <c r="F54" s="20"/>
      <c r="G54" s="20"/>
      <c r="H54" s="21"/>
      <c r="I54" s="21"/>
      <c r="J54" s="20"/>
      <c r="K54" s="20"/>
      <c r="L54" s="20"/>
      <c r="M54" s="20"/>
      <c r="N54" s="22"/>
      <c r="O54" s="22"/>
      <c r="P54" s="20"/>
      <c r="Q54" s="19"/>
      <c r="R54" s="22"/>
      <c r="S54" s="23"/>
    </row>
    <row r="55" spans="1:19" s="24" customFormat="1" x14ac:dyDescent="0.2">
      <c r="A55" s="19"/>
      <c r="B55" s="20"/>
      <c r="C55" s="20"/>
      <c r="D55" s="20"/>
      <c r="E55" s="20"/>
      <c r="F55" s="20"/>
      <c r="G55" s="20"/>
      <c r="H55" s="21"/>
      <c r="I55" s="21"/>
      <c r="J55" s="20"/>
      <c r="K55" s="20"/>
      <c r="L55" s="20"/>
      <c r="M55" s="20"/>
      <c r="N55" s="22"/>
      <c r="O55" s="22"/>
      <c r="P55" s="20"/>
      <c r="Q55" s="19"/>
      <c r="R55" s="22"/>
      <c r="S55" s="23"/>
    </row>
    <row r="56" spans="1:19" s="24" customFormat="1" x14ac:dyDescent="0.2">
      <c r="A56" s="19"/>
      <c r="B56" s="20"/>
      <c r="C56" s="20"/>
      <c r="D56" s="20"/>
      <c r="E56" s="20"/>
      <c r="F56" s="20"/>
      <c r="G56" s="20"/>
      <c r="H56" s="21"/>
      <c r="I56" s="21"/>
      <c r="J56" s="20"/>
      <c r="K56" s="20"/>
      <c r="L56" s="20"/>
      <c r="M56" s="20"/>
      <c r="N56" s="22"/>
      <c r="O56" s="22"/>
      <c r="P56" s="20"/>
      <c r="Q56" s="19"/>
      <c r="R56" s="22"/>
      <c r="S56" s="23"/>
    </row>
    <row r="57" spans="1:19" s="24" customFormat="1" x14ac:dyDescent="0.2">
      <c r="A57" s="19"/>
      <c r="B57" s="20"/>
      <c r="C57" s="20"/>
      <c r="D57" s="20"/>
      <c r="E57" s="20"/>
      <c r="F57" s="20"/>
      <c r="G57" s="20"/>
      <c r="H57" s="21"/>
      <c r="I57" s="21"/>
      <c r="J57" s="20"/>
      <c r="K57" s="20"/>
      <c r="L57" s="20"/>
      <c r="M57" s="20"/>
      <c r="N57" s="22"/>
      <c r="O57" s="22"/>
      <c r="P57" s="20"/>
      <c r="Q57" s="19"/>
      <c r="R57" s="22"/>
      <c r="S57" s="23"/>
    </row>
    <row r="58" spans="1:19" x14ac:dyDescent="0.2">
      <c r="A58" s="2">
        <v>44071</v>
      </c>
      <c r="B58" s="1" t="s">
        <v>36</v>
      </c>
      <c r="C58" s="1" t="s">
        <v>103</v>
      </c>
      <c r="D58" s="1" t="s">
        <v>20</v>
      </c>
      <c r="E58" s="1" t="s">
        <v>21</v>
      </c>
      <c r="F58" s="1" t="s">
        <v>22</v>
      </c>
      <c r="G58" s="1" t="s">
        <v>23</v>
      </c>
      <c r="J58" s="1" t="s">
        <v>123</v>
      </c>
      <c r="K58" s="1" t="s">
        <v>32</v>
      </c>
      <c r="L58" s="1" t="s">
        <v>68</v>
      </c>
      <c r="M58" s="1" t="s">
        <v>69</v>
      </c>
      <c r="N58" s="3">
        <v>-320</v>
      </c>
      <c r="O58" s="3">
        <v>0</v>
      </c>
      <c r="P58" s="1" t="s">
        <v>28</v>
      </c>
      <c r="Q58" s="2">
        <v>44074</v>
      </c>
      <c r="R58" s="3">
        <v>-320</v>
      </c>
      <c r="S58" s="4">
        <f>S45+O58-N58</f>
        <v>16296.87</v>
      </c>
    </row>
    <row r="59" spans="1:19" x14ac:dyDescent="0.2">
      <c r="A59" s="2">
        <v>44089</v>
      </c>
      <c r="B59" s="1" t="s">
        <v>36</v>
      </c>
      <c r="C59" s="1" t="s">
        <v>124</v>
      </c>
      <c r="D59" s="1" t="s">
        <v>20</v>
      </c>
      <c r="E59" s="1" t="s">
        <v>21</v>
      </c>
      <c r="F59" s="1" t="s">
        <v>22</v>
      </c>
      <c r="G59" s="1" t="s">
        <v>23</v>
      </c>
      <c r="I59" s="1" t="s">
        <v>47</v>
      </c>
      <c r="J59" s="1" t="s">
        <v>125</v>
      </c>
      <c r="K59" s="1" t="s">
        <v>40</v>
      </c>
      <c r="L59" s="1" t="s">
        <v>33</v>
      </c>
      <c r="M59" s="1" t="s">
        <v>34</v>
      </c>
      <c r="N59" s="3">
        <v>263.5</v>
      </c>
      <c r="O59" s="3">
        <v>0</v>
      </c>
      <c r="P59" s="1" t="s">
        <v>28</v>
      </c>
      <c r="Q59" s="2">
        <v>44104</v>
      </c>
      <c r="R59" s="3">
        <v>263.5</v>
      </c>
      <c r="S59" s="4">
        <f t="shared" si="0"/>
        <v>16033.37</v>
      </c>
    </row>
    <row r="60" spans="1:19" x14ac:dyDescent="0.2">
      <c r="A60" s="2">
        <v>44092</v>
      </c>
      <c r="B60" s="1" t="s">
        <v>126</v>
      </c>
      <c r="C60" s="1" t="s">
        <v>127</v>
      </c>
      <c r="D60" s="1" t="s">
        <v>20</v>
      </c>
      <c r="E60" s="1" t="s">
        <v>21</v>
      </c>
      <c r="F60" s="1" t="s">
        <v>22</v>
      </c>
      <c r="G60" s="1" t="s">
        <v>23</v>
      </c>
      <c r="J60" s="1" t="s">
        <v>128</v>
      </c>
      <c r="K60" s="1" t="s">
        <v>25</v>
      </c>
      <c r="L60" s="1" t="s">
        <v>113</v>
      </c>
      <c r="M60" s="1" t="s">
        <v>114</v>
      </c>
      <c r="N60" s="3">
        <v>0</v>
      </c>
      <c r="O60" s="3">
        <v>30</v>
      </c>
      <c r="P60" s="1" t="s">
        <v>28</v>
      </c>
      <c r="Q60" s="2">
        <v>44104</v>
      </c>
      <c r="R60" s="3">
        <v>0</v>
      </c>
      <c r="S60" s="4">
        <f t="shared" si="0"/>
        <v>16063.37</v>
      </c>
    </row>
    <row r="61" spans="1:19" x14ac:dyDescent="0.2">
      <c r="A61" s="2">
        <v>44106</v>
      </c>
      <c r="B61" s="1" t="s">
        <v>36</v>
      </c>
      <c r="C61" s="1" t="s">
        <v>129</v>
      </c>
      <c r="D61" s="1" t="s">
        <v>20</v>
      </c>
      <c r="E61" s="1" t="s">
        <v>21</v>
      </c>
      <c r="F61" s="1" t="s">
        <v>22</v>
      </c>
      <c r="G61" s="1" t="s">
        <v>23</v>
      </c>
      <c r="I61" s="1" t="s">
        <v>47</v>
      </c>
      <c r="J61" s="1" t="s">
        <v>130</v>
      </c>
      <c r="K61" s="1" t="s">
        <v>40</v>
      </c>
      <c r="L61" s="1" t="s">
        <v>33</v>
      </c>
      <c r="M61" s="1" t="s">
        <v>34</v>
      </c>
      <c r="N61" s="3">
        <v>200.48</v>
      </c>
      <c r="O61" s="3">
        <v>0</v>
      </c>
      <c r="P61" s="1" t="s">
        <v>28</v>
      </c>
      <c r="Q61" s="2">
        <v>44135</v>
      </c>
      <c r="R61" s="3">
        <v>200.48</v>
      </c>
      <c r="S61" s="4">
        <f t="shared" si="0"/>
        <v>15862.890000000001</v>
      </c>
    </row>
    <row r="62" spans="1:19" x14ac:dyDescent="0.2">
      <c r="A62" s="2">
        <v>44140</v>
      </c>
      <c r="B62" s="1" t="s">
        <v>29</v>
      </c>
      <c r="C62" s="1" t="s">
        <v>131</v>
      </c>
      <c r="D62" s="1" t="s">
        <v>20</v>
      </c>
      <c r="E62" s="1" t="s">
        <v>21</v>
      </c>
      <c r="F62" s="1" t="s">
        <v>22</v>
      </c>
      <c r="G62" s="1" t="s">
        <v>23</v>
      </c>
      <c r="J62" s="1" t="s">
        <v>132</v>
      </c>
      <c r="K62" s="1" t="s">
        <v>133</v>
      </c>
      <c r="L62" s="1" t="s">
        <v>33</v>
      </c>
      <c r="M62" s="1" t="s">
        <v>34</v>
      </c>
      <c r="N62" s="3">
        <v>400</v>
      </c>
      <c r="O62" s="3">
        <v>0</v>
      </c>
      <c r="P62" s="1" t="s">
        <v>28</v>
      </c>
      <c r="Q62" s="2">
        <v>44165</v>
      </c>
      <c r="R62" s="3">
        <v>400</v>
      </c>
      <c r="S62" s="4">
        <f t="shared" si="0"/>
        <v>15462.890000000001</v>
      </c>
    </row>
    <row r="63" spans="1:19" x14ac:dyDescent="0.2">
      <c r="A63" s="2">
        <v>44141</v>
      </c>
      <c r="B63" s="1" t="s">
        <v>18</v>
      </c>
      <c r="C63" s="1" t="s">
        <v>134</v>
      </c>
      <c r="D63" s="1" t="s">
        <v>20</v>
      </c>
      <c r="E63" s="1" t="s">
        <v>21</v>
      </c>
      <c r="F63" s="1" t="s">
        <v>22</v>
      </c>
      <c r="G63" s="1" t="s">
        <v>23</v>
      </c>
      <c r="J63" s="1" t="s">
        <v>135</v>
      </c>
      <c r="K63" s="1" t="s">
        <v>25</v>
      </c>
      <c r="L63" s="1" t="s">
        <v>26</v>
      </c>
      <c r="M63" s="1" t="s">
        <v>27</v>
      </c>
      <c r="N63" s="3">
        <v>0</v>
      </c>
      <c r="O63" s="3">
        <v>450</v>
      </c>
      <c r="P63" s="1" t="s">
        <v>28</v>
      </c>
      <c r="Q63" s="2">
        <v>44165</v>
      </c>
      <c r="R63" s="3">
        <v>1550</v>
      </c>
      <c r="S63" s="4">
        <f t="shared" si="0"/>
        <v>15912.890000000001</v>
      </c>
    </row>
    <row r="64" spans="1:19" x14ac:dyDescent="0.2">
      <c r="A64" s="2">
        <v>44141</v>
      </c>
      <c r="B64" s="1" t="s">
        <v>36</v>
      </c>
      <c r="C64" s="1" t="s">
        <v>136</v>
      </c>
      <c r="D64" s="1" t="s">
        <v>20</v>
      </c>
      <c r="E64" s="1" t="s">
        <v>21</v>
      </c>
      <c r="F64" s="1" t="s">
        <v>22</v>
      </c>
      <c r="G64" s="1" t="s">
        <v>23</v>
      </c>
      <c r="I64" s="1" t="s">
        <v>66</v>
      </c>
      <c r="J64" s="1" t="s">
        <v>137</v>
      </c>
      <c r="K64" s="1" t="s">
        <v>40</v>
      </c>
      <c r="L64" s="1" t="s">
        <v>68</v>
      </c>
      <c r="M64" s="1" t="s">
        <v>69</v>
      </c>
      <c r="N64" s="3">
        <v>900</v>
      </c>
      <c r="O64" s="3">
        <v>0</v>
      </c>
      <c r="P64" s="1" t="s">
        <v>28</v>
      </c>
      <c r="Q64" s="2">
        <v>44165</v>
      </c>
      <c r="R64" s="3">
        <v>900</v>
      </c>
      <c r="S64" s="4">
        <f t="shared" si="0"/>
        <v>15012.890000000001</v>
      </c>
    </row>
    <row r="65" spans="1:19" x14ac:dyDescent="0.2">
      <c r="A65" s="2">
        <v>44144</v>
      </c>
      <c r="B65" s="1" t="s">
        <v>126</v>
      </c>
      <c r="C65" s="1" t="s">
        <v>138</v>
      </c>
      <c r="D65" s="1" t="s">
        <v>20</v>
      </c>
      <c r="E65" s="1" t="s">
        <v>21</v>
      </c>
      <c r="F65" s="1" t="s">
        <v>22</v>
      </c>
      <c r="G65" s="1" t="s">
        <v>23</v>
      </c>
      <c r="J65" s="1" t="s">
        <v>139</v>
      </c>
      <c r="K65" s="1" t="s">
        <v>25</v>
      </c>
      <c r="L65" s="1" t="s">
        <v>113</v>
      </c>
      <c r="M65" s="1" t="s">
        <v>114</v>
      </c>
      <c r="N65" s="3">
        <v>0</v>
      </c>
      <c r="O65" s="3">
        <v>0</v>
      </c>
      <c r="P65" s="1" t="s">
        <v>28</v>
      </c>
      <c r="Q65" s="2">
        <v>44165</v>
      </c>
      <c r="R65" s="3">
        <v>85.32</v>
      </c>
      <c r="S65" s="4">
        <f t="shared" si="0"/>
        <v>15012.890000000001</v>
      </c>
    </row>
    <row r="66" spans="1:19" x14ac:dyDescent="0.2">
      <c r="A66" s="2">
        <v>44144</v>
      </c>
      <c r="B66" s="1" t="s">
        <v>126</v>
      </c>
      <c r="C66" s="1" t="s">
        <v>138</v>
      </c>
      <c r="D66" s="1" t="s">
        <v>20</v>
      </c>
      <c r="E66" s="1" t="s">
        <v>21</v>
      </c>
      <c r="F66" s="1" t="s">
        <v>22</v>
      </c>
      <c r="G66" s="1" t="s">
        <v>23</v>
      </c>
      <c r="J66" s="1" t="s">
        <v>140</v>
      </c>
      <c r="K66" s="1" t="s">
        <v>25</v>
      </c>
      <c r="L66" s="1" t="s">
        <v>78</v>
      </c>
      <c r="M66" s="1" t="s">
        <v>79</v>
      </c>
      <c r="N66" s="3">
        <v>0</v>
      </c>
      <c r="O66" s="3">
        <v>0</v>
      </c>
      <c r="P66" s="1" t="s">
        <v>28</v>
      </c>
      <c r="Q66" s="2">
        <v>44165</v>
      </c>
      <c r="R66" s="3">
        <v>85.32</v>
      </c>
      <c r="S66" s="4">
        <f t="shared" si="0"/>
        <v>15012.890000000001</v>
      </c>
    </row>
    <row r="67" spans="1:19" x14ac:dyDescent="0.2">
      <c r="A67" s="2">
        <v>44144</v>
      </c>
      <c r="B67" s="1" t="s">
        <v>126</v>
      </c>
      <c r="C67" s="1" t="s">
        <v>138</v>
      </c>
      <c r="D67" s="1" t="s">
        <v>20</v>
      </c>
      <c r="E67" s="1" t="s">
        <v>21</v>
      </c>
      <c r="F67" s="1" t="s">
        <v>22</v>
      </c>
      <c r="G67" s="1" t="s">
        <v>23</v>
      </c>
      <c r="J67" s="1" t="s">
        <v>140</v>
      </c>
      <c r="K67" s="1" t="s">
        <v>25</v>
      </c>
      <c r="L67" s="1" t="s">
        <v>92</v>
      </c>
      <c r="M67" s="1" t="s">
        <v>93</v>
      </c>
      <c r="N67" s="3">
        <v>0</v>
      </c>
      <c r="O67" s="3">
        <v>52.53</v>
      </c>
      <c r="P67" s="1" t="s">
        <v>28</v>
      </c>
      <c r="Q67" s="2">
        <v>44165</v>
      </c>
      <c r="R67" s="3">
        <v>85.32</v>
      </c>
      <c r="S67" s="4">
        <f t="shared" si="0"/>
        <v>15065.420000000002</v>
      </c>
    </row>
    <row r="68" spans="1:19" x14ac:dyDescent="0.2">
      <c r="A68" s="2">
        <v>44144</v>
      </c>
      <c r="B68" s="1" t="s">
        <v>126</v>
      </c>
      <c r="C68" s="1" t="s">
        <v>138</v>
      </c>
      <c r="D68" s="1" t="s">
        <v>20</v>
      </c>
      <c r="E68" s="1" t="s">
        <v>21</v>
      </c>
      <c r="F68" s="1" t="s">
        <v>22</v>
      </c>
      <c r="G68" s="1" t="s">
        <v>23</v>
      </c>
      <c r="J68" s="1" t="s">
        <v>139</v>
      </c>
      <c r="K68" s="1" t="s">
        <v>25</v>
      </c>
      <c r="L68" s="1" t="s">
        <v>92</v>
      </c>
      <c r="M68" s="1" t="s">
        <v>93</v>
      </c>
      <c r="N68" s="3">
        <v>0</v>
      </c>
      <c r="O68" s="3">
        <v>26.27</v>
      </c>
      <c r="P68" s="1" t="s">
        <v>28</v>
      </c>
      <c r="Q68" s="2">
        <v>44165</v>
      </c>
      <c r="R68" s="3">
        <v>85.32</v>
      </c>
      <c r="S68" s="4">
        <f t="shared" si="0"/>
        <v>15091.690000000002</v>
      </c>
    </row>
    <row r="69" spans="1:19" x14ac:dyDescent="0.2">
      <c r="A69" s="2">
        <v>44151</v>
      </c>
      <c r="B69" s="1" t="s">
        <v>36</v>
      </c>
      <c r="C69" s="1" t="s">
        <v>141</v>
      </c>
      <c r="D69" s="1" t="s">
        <v>20</v>
      </c>
      <c r="E69" s="1" t="s">
        <v>21</v>
      </c>
      <c r="F69" s="1" t="s">
        <v>22</v>
      </c>
      <c r="G69" s="1" t="s">
        <v>23</v>
      </c>
      <c r="I69" s="1" t="s">
        <v>142</v>
      </c>
      <c r="J69" s="1" t="s">
        <v>143</v>
      </c>
      <c r="K69" s="1" t="s">
        <v>40</v>
      </c>
      <c r="L69" s="1" t="s">
        <v>33</v>
      </c>
      <c r="M69" s="1" t="s">
        <v>34</v>
      </c>
      <c r="N69" s="3">
        <v>720</v>
      </c>
      <c r="O69" s="3">
        <v>0</v>
      </c>
      <c r="P69" s="1" t="s">
        <v>28</v>
      </c>
      <c r="Q69" s="2">
        <v>44196</v>
      </c>
      <c r="R69" s="3">
        <v>720</v>
      </c>
      <c r="S69" s="4">
        <f t="shared" si="0"/>
        <v>14371.690000000002</v>
      </c>
    </row>
    <row r="70" spans="1:19" x14ac:dyDescent="0.2">
      <c r="A70" s="2">
        <v>44151</v>
      </c>
      <c r="B70" s="1" t="s">
        <v>126</v>
      </c>
      <c r="C70" s="1" t="s">
        <v>144</v>
      </c>
      <c r="D70" s="1" t="s">
        <v>20</v>
      </c>
      <c r="E70" s="1" t="s">
        <v>21</v>
      </c>
      <c r="F70" s="1" t="s">
        <v>22</v>
      </c>
      <c r="G70" s="1" t="s">
        <v>23</v>
      </c>
      <c r="J70" s="1" t="s">
        <v>139</v>
      </c>
      <c r="K70" s="1" t="s">
        <v>25</v>
      </c>
      <c r="L70" s="1" t="s">
        <v>113</v>
      </c>
      <c r="M70" s="1" t="s">
        <v>114</v>
      </c>
      <c r="N70" s="3">
        <v>0</v>
      </c>
      <c r="O70" s="3">
        <v>4.74</v>
      </c>
      <c r="P70" s="1" t="s">
        <v>28</v>
      </c>
      <c r="Q70" s="2">
        <v>44165</v>
      </c>
      <c r="R70" s="3">
        <v>33.18</v>
      </c>
      <c r="S70" s="4">
        <f t="shared" si="0"/>
        <v>14376.430000000002</v>
      </c>
    </row>
    <row r="71" spans="1:19" x14ac:dyDescent="0.2">
      <c r="A71" s="2">
        <v>44151</v>
      </c>
      <c r="B71" s="1" t="s">
        <v>126</v>
      </c>
      <c r="C71" s="1" t="s">
        <v>144</v>
      </c>
      <c r="D71" s="1" t="s">
        <v>20</v>
      </c>
      <c r="E71" s="1" t="s">
        <v>21</v>
      </c>
      <c r="F71" s="1" t="s">
        <v>22</v>
      </c>
      <c r="G71" s="1" t="s">
        <v>23</v>
      </c>
      <c r="J71" s="1" t="s">
        <v>139</v>
      </c>
      <c r="K71" s="1" t="s">
        <v>25</v>
      </c>
      <c r="L71" s="1" t="s">
        <v>92</v>
      </c>
      <c r="M71" s="1" t="s">
        <v>93</v>
      </c>
      <c r="N71" s="3">
        <v>0</v>
      </c>
      <c r="O71" s="3">
        <v>26.27</v>
      </c>
      <c r="P71" s="1" t="s">
        <v>28</v>
      </c>
      <c r="Q71" s="2">
        <v>44165</v>
      </c>
      <c r="R71" s="3">
        <v>33.18</v>
      </c>
      <c r="S71" s="4">
        <f t="shared" si="0"/>
        <v>14402.700000000003</v>
      </c>
    </row>
    <row r="72" spans="1:19" x14ac:dyDescent="0.2">
      <c r="A72" s="2">
        <v>44155</v>
      </c>
      <c r="B72" s="1" t="s">
        <v>59</v>
      </c>
      <c r="C72" s="1" t="s">
        <v>60</v>
      </c>
      <c r="D72" s="1" t="s">
        <v>20</v>
      </c>
      <c r="E72" s="1" t="s">
        <v>21</v>
      </c>
      <c r="F72" s="1" t="s">
        <v>22</v>
      </c>
      <c r="G72" s="1" t="s">
        <v>23</v>
      </c>
      <c r="J72" s="1" t="s">
        <v>145</v>
      </c>
      <c r="N72" s="3">
        <v>0</v>
      </c>
      <c r="O72" s="3">
        <v>60</v>
      </c>
      <c r="P72" s="1" t="s">
        <v>28</v>
      </c>
      <c r="Q72" s="2">
        <v>44165</v>
      </c>
      <c r="R72" s="3">
        <v>60</v>
      </c>
      <c r="S72" s="4">
        <f t="shared" si="0"/>
        <v>14462.700000000003</v>
      </c>
    </row>
    <row r="73" spans="1:19" x14ac:dyDescent="0.2">
      <c r="A73" s="2">
        <v>44169</v>
      </c>
      <c r="B73" s="1" t="s">
        <v>36</v>
      </c>
      <c r="C73" s="1" t="s">
        <v>146</v>
      </c>
      <c r="D73" s="1" t="s">
        <v>20</v>
      </c>
      <c r="E73" s="1" t="s">
        <v>21</v>
      </c>
      <c r="F73" s="1" t="s">
        <v>22</v>
      </c>
      <c r="G73" s="1" t="s">
        <v>23</v>
      </c>
      <c r="H73" s="1" t="s">
        <v>160</v>
      </c>
      <c r="I73" s="1" t="s">
        <v>86</v>
      </c>
      <c r="J73" s="1" t="s">
        <v>147</v>
      </c>
      <c r="K73" s="1" t="s">
        <v>40</v>
      </c>
      <c r="L73" s="1" t="s">
        <v>68</v>
      </c>
      <c r="M73" s="1" t="s">
        <v>69</v>
      </c>
      <c r="N73" s="3">
        <v>2447.6999999999998</v>
      </c>
      <c r="O73" s="3">
        <v>0</v>
      </c>
      <c r="P73" s="1" t="s">
        <v>28</v>
      </c>
      <c r="Q73" s="2">
        <v>44196</v>
      </c>
      <c r="R73" s="3">
        <v>2447.6999999999998</v>
      </c>
      <c r="S73" s="4">
        <f>S72+O73-N73</f>
        <v>12015.000000000004</v>
      </c>
    </row>
    <row r="74" spans="1:19" x14ac:dyDescent="0.2">
      <c r="A74" s="2">
        <v>44180</v>
      </c>
      <c r="B74" s="1" t="s">
        <v>18</v>
      </c>
      <c r="C74" s="1" t="s">
        <v>148</v>
      </c>
      <c r="D74" s="1" t="s">
        <v>20</v>
      </c>
      <c r="E74" s="1" t="s">
        <v>21</v>
      </c>
      <c r="F74" s="1" t="s">
        <v>22</v>
      </c>
      <c r="G74" s="1" t="s">
        <v>23</v>
      </c>
      <c r="H74" s="1" t="s">
        <v>160</v>
      </c>
      <c r="J74" s="1" t="s">
        <v>107</v>
      </c>
      <c r="K74" s="1" t="s">
        <v>25</v>
      </c>
      <c r="L74" s="1" t="s">
        <v>92</v>
      </c>
      <c r="M74" s="1" t="s">
        <v>93</v>
      </c>
      <c r="N74" s="3">
        <v>0</v>
      </c>
      <c r="O74" s="3">
        <v>46.19</v>
      </c>
      <c r="P74" s="1" t="s">
        <v>28</v>
      </c>
      <c r="Q74" s="2">
        <v>44227</v>
      </c>
      <c r="R74" s="3">
        <v>50</v>
      </c>
      <c r="S74" s="4">
        <f t="shared" si="0"/>
        <v>12061.190000000004</v>
      </c>
    </row>
    <row r="75" spans="1:19" x14ac:dyDescent="0.2">
      <c r="A75" s="2">
        <v>44182</v>
      </c>
      <c r="B75" s="1" t="s">
        <v>126</v>
      </c>
      <c r="C75" s="1" t="s">
        <v>149</v>
      </c>
      <c r="D75" s="1" t="s">
        <v>20</v>
      </c>
      <c r="E75" s="1" t="s">
        <v>21</v>
      </c>
      <c r="F75" s="1" t="s">
        <v>22</v>
      </c>
      <c r="G75" s="1" t="s">
        <v>23</v>
      </c>
      <c r="J75" s="1" t="s">
        <v>150</v>
      </c>
      <c r="K75" s="1" t="s">
        <v>25</v>
      </c>
      <c r="L75" s="1" t="s">
        <v>113</v>
      </c>
      <c r="M75" s="1" t="s">
        <v>114</v>
      </c>
      <c r="N75" s="3">
        <v>0</v>
      </c>
      <c r="O75" s="3">
        <v>0</v>
      </c>
      <c r="P75" s="1" t="s">
        <v>28</v>
      </c>
      <c r="Q75" s="2">
        <v>44196</v>
      </c>
      <c r="R75" s="3">
        <v>47.4</v>
      </c>
      <c r="S75" s="4">
        <f t="shared" si="0"/>
        <v>12061.190000000004</v>
      </c>
    </row>
    <row r="76" spans="1:19" x14ac:dyDescent="0.2">
      <c r="A76" s="2">
        <v>44182</v>
      </c>
      <c r="B76" s="1" t="s">
        <v>126</v>
      </c>
      <c r="C76" s="1" t="s">
        <v>149</v>
      </c>
      <c r="D76" s="1" t="s">
        <v>20</v>
      </c>
      <c r="E76" s="1" t="s">
        <v>21</v>
      </c>
      <c r="F76" s="1" t="s">
        <v>22</v>
      </c>
      <c r="G76" s="1" t="s">
        <v>23</v>
      </c>
      <c r="J76" s="1" t="s">
        <v>140</v>
      </c>
      <c r="K76" s="1" t="s">
        <v>25</v>
      </c>
      <c r="L76" s="1" t="s">
        <v>78</v>
      </c>
      <c r="M76" s="1" t="s">
        <v>79</v>
      </c>
      <c r="N76" s="3">
        <v>0</v>
      </c>
      <c r="O76" s="3">
        <v>0</v>
      </c>
      <c r="P76" s="1" t="s">
        <v>28</v>
      </c>
      <c r="Q76" s="2">
        <v>44196</v>
      </c>
      <c r="R76" s="3">
        <v>47.4</v>
      </c>
      <c r="S76" s="4">
        <f t="shared" si="0"/>
        <v>12061.190000000004</v>
      </c>
    </row>
    <row r="77" spans="1:19" x14ac:dyDescent="0.2">
      <c r="A77" s="2">
        <v>44182</v>
      </c>
      <c r="B77" s="1" t="s">
        <v>126</v>
      </c>
      <c r="C77" s="1" t="s">
        <v>149</v>
      </c>
      <c r="D77" s="1" t="s">
        <v>20</v>
      </c>
      <c r="E77" s="1" t="s">
        <v>21</v>
      </c>
      <c r="F77" s="1" t="s">
        <v>22</v>
      </c>
      <c r="G77" s="1" t="s">
        <v>23</v>
      </c>
      <c r="H77" s="1" t="s">
        <v>160</v>
      </c>
      <c r="J77" s="1" t="s">
        <v>150</v>
      </c>
      <c r="K77" s="1" t="s">
        <v>25</v>
      </c>
      <c r="L77" s="1" t="s">
        <v>92</v>
      </c>
      <c r="M77" s="1" t="s">
        <v>93</v>
      </c>
      <c r="N77" s="3">
        <v>0</v>
      </c>
      <c r="O77" s="3">
        <v>26.27</v>
      </c>
      <c r="P77" s="1" t="s">
        <v>28</v>
      </c>
      <c r="Q77" s="2">
        <v>44196</v>
      </c>
      <c r="R77" s="3">
        <v>47.4</v>
      </c>
      <c r="S77" s="4">
        <f t="shared" si="0"/>
        <v>12087.460000000005</v>
      </c>
    </row>
    <row r="78" spans="1:19" x14ac:dyDescent="0.2">
      <c r="A78" s="2">
        <v>44182</v>
      </c>
      <c r="B78" s="1" t="s">
        <v>126</v>
      </c>
      <c r="C78" s="1" t="s">
        <v>149</v>
      </c>
      <c r="D78" s="1" t="s">
        <v>20</v>
      </c>
      <c r="E78" s="1" t="s">
        <v>21</v>
      </c>
      <c r="F78" s="1" t="s">
        <v>22</v>
      </c>
      <c r="G78" s="1" t="s">
        <v>23</v>
      </c>
      <c r="H78" s="1" t="s">
        <v>160</v>
      </c>
      <c r="J78" s="1" t="s">
        <v>140</v>
      </c>
      <c r="K78" s="1" t="s">
        <v>25</v>
      </c>
      <c r="L78" s="1" t="s">
        <v>92</v>
      </c>
      <c r="M78" s="1" t="s">
        <v>93</v>
      </c>
      <c r="N78" s="3">
        <v>0</v>
      </c>
      <c r="O78" s="3">
        <v>17.510000000000002</v>
      </c>
      <c r="P78" s="1" t="s">
        <v>28</v>
      </c>
      <c r="Q78" s="2">
        <v>44196</v>
      </c>
      <c r="R78" s="3">
        <v>47.4</v>
      </c>
      <c r="S78" s="4">
        <f t="shared" si="0"/>
        <v>12104.970000000005</v>
      </c>
    </row>
    <row r="79" spans="1:19" x14ac:dyDescent="0.2">
      <c r="A79" s="2">
        <v>44200</v>
      </c>
      <c r="B79" s="1" t="s">
        <v>18</v>
      </c>
      <c r="C79" s="1" t="s">
        <v>151</v>
      </c>
      <c r="D79" s="1" t="s">
        <v>20</v>
      </c>
      <c r="E79" s="1" t="s">
        <v>21</v>
      </c>
      <c r="F79" s="1" t="s">
        <v>22</v>
      </c>
      <c r="G79" s="1" t="s">
        <v>23</v>
      </c>
      <c r="H79" s="1" t="s">
        <v>160</v>
      </c>
      <c r="J79" s="1" t="s">
        <v>91</v>
      </c>
      <c r="K79" s="1" t="s">
        <v>25</v>
      </c>
      <c r="L79" s="1" t="s">
        <v>92</v>
      </c>
      <c r="M79" s="1" t="s">
        <v>93</v>
      </c>
      <c r="N79" s="3">
        <v>0</v>
      </c>
      <c r="O79" s="3">
        <v>92.38</v>
      </c>
      <c r="P79" s="1" t="s">
        <v>28</v>
      </c>
      <c r="Q79" s="2">
        <v>44227</v>
      </c>
      <c r="R79" s="3">
        <v>600</v>
      </c>
      <c r="S79" s="4">
        <f t="shared" si="0"/>
        <v>12197.350000000004</v>
      </c>
    </row>
    <row r="80" spans="1:19" x14ac:dyDescent="0.2">
      <c r="A80" s="2">
        <v>44211</v>
      </c>
      <c r="B80" s="1" t="s">
        <v>18</v>
      </c>
      <c r="C80" s="1" t="s">
        <v>152</v>
      </c>
      <c r="D80" s="1" t="s">
        <v>20</v>
      </c>
      <c r="E80" s="1" t="s">
        <v>21</v>
      </c>
      <c r="F80" s="1" t="s">
        <v>22</v>
      </c>
      <c r="G80" s="1" t="s">
        <v>23</v>
      </c>
      <c r="H80" s="1" t="s">
        <v>160</v>
      </c>
      <c r="J80" s="1" t="s">
        <v>91</v>
      </c>
      <c r="K80" s="1" t="s">
        <v>25</v>
      </c>
      <c r="L80" s="1" t="s">
        <v>92</v>
      </c>
      <c r="M80" s="1" t="s">
        <v>93</v>
      </c>
      <c r="N80" s="3">
        <v>0</v>
      </c>
      <c r="O80" s="3">
        <v>189.38</v>
      </c>
      <c r="P80" s="1" t="s">
        <v>28</v>
      </c>
      <c r="Q80" s="2">
        <v>44227</v>
      </c>
      <c r="R80" s="3">
        <v>2680</v>
      </c>
      <c r="S80" s="4">
        <f t="shared" ref="S80:S82" si="1">S79+O80-N80</f>
        <v>12386.730000000003</v>
      </c>
    </row>
    <row r="81" spans="1:20" x14ac:dyDescent="0.2">
      <c r="A81" s="2">
        <v>44228</v>
      </c>
      <c r="B81" s="1" t="s">
        <v>36</v>
      </c>
      <c r="C81" s="1" t="s">
        <v>153</v>
      </c>
      <c r="D81" s="1" t="s">
        <v>20</v>
      </c>
      <c r="E81" s="1" t="s">
        <v>21</v>
      </c>
      <c r="F81" s="1" t="s">
        <v>22</v>
      </c>
      <c r="G81" s="1" t="s">
        <v>23</v>
      </c>
      <c r="I81" s="1" t="s">
        <v>71</v>
      </c>
      <c r="J81" s="1" t="s">
        <v>154</v>
      </c>
      <c r="K81" s="1" t="s">
        <v>40</v>
      </c>
      <c r="L81" s="1" t="s">
        <v>68</v>
      </c>
      <c r="M81" s="1" t="s">
        <v>69</v>
      </c>
      <c r="N81" s="3">
        <v>60</v>
      </c>
      <c r="O81" s="3">
        <v>0</v>
      </c>
      <c r="P81" s="1" t="s">
        <v>105</v>
      </c>
      <c r="R81" s="3">
        <v>60</v>
      </c>
      <c r="S81" s="4">
        <f t="shared" si="1"/>
        <v>12326.730000000003</v>
      </c>
    </row>
    <row r="82" spans="1:20" ht="17" thickBot="1" x14ac:dyDescent="0.25">
      <c r="A82" s="2">
        <v>44239</v>
      </c>
      <c r="B82" s="1" t="s">
        <v>36</v>
      </c>
      <c r="C82" s="1" t="s">
        <v>155</v>
      </c>
      <c r="D82" s="1" t="s">
        <v>20</v>
      </c>
      <c r="E82" s="1" t="s">
        <v>21</v>
      </c>
      <c r="F82" s="1" t="s">
        <v>22</v>
      </c>
      <c r="G82" s="1" t="s">
        <v>23</v>
      </c>
      <c r="I82" s="1" t="s">
        <v>71</v>
      </c>
      <c r="J82" s="1" t="s">
        <v>156</v>
      </c>
      <c r="K82" s="1" t="s">
        <v>40</v>
      </c>
      <c r="L82" s="1" t="s">
        <v>68</v>
      </c>
      <c r="M82" s="1" t="s">
        <v>69</v>
      </c>
      <c r="N82" s="3">
        <v>320</v>
      </c>
      <c r="O82" s="3">
        <v>0</v>
      </c>
      <c r="P82" s="1" t="s">
        <v>105</v>
      </c>
      <c r="R82" s="3">
        <v>320</v>
      </c>
      <c r="S82" s="4">
        <f t="shared" si="1"/>
        <v>12006.730000000003</v>
      </c>
    </row>
    <row r="83" spans="1:20" s="25" customFormat="1" ht="17" thickTop="1" x14ac:dyDescent="0.2">
      <c r="N83" s="26">
        <f>SUM(N58:N82)</f>
        <v>4991.68</v>
      </c>
      <c r="O83" s="26">
        <f>SUM(O58:O82)</f>
        <v>1021.54</v>
      </c>
      <c r="R83" s="26"/>
      <c r="S83" s="27">
        <f>S46+O83-N83</f>
        <v>12006.73</v>
      </c>
      <c r="T83" s="25" t="s">
        <v>161</v>
      </c>
    </row>
    <row r="85" spans="1:20" x14ac:dyDescent="0.2">
      <c r="H85" t="s">
        <v>160</v>
      </c>
      <c r="N85" s="3">
        <f>SUMIF(H58:H82,H85,N58:N82)</f>
        <v>2447.6999999999998</v>
      </c>
      <c r="O85" s="3">
        <f>SUMIF(H58:H82,H85,O58:O82)</f>
        <v>371.73</v>
      </c>
      <c r="R85" s="3">
        <f>O85-N85</f>
        <v>-2075.9699999999998</v>
      </c>
    </row>
  </sheetData>
  <autoFilter ref="A1:S82" xr:uid="{E9171860-2DCF-5140-8BCF-69A16CE323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865-673TEC </vt:lpstr>
      <vt:lpstr>'865-673TEC '!_2021_03_03_Transactions_TSA_2020_07_01_to_2023_03_03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2021-03-22T01:43:38Z</dcterms:created>
  <dcterms:modified xsi:type="dcterms:W3CDTF">2021-03-22T03:46:18Z</dcterms:modified>
</cp:coreProperties>
</file>