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ROJETO PARTICULAR\TUDO\E-BOOKS\FICHAS HOT\"/>
    </mc:Choice>
  </mc:AlternateContent>
  <xr:revisionPtr revIDLastSave="0" documentId="13_ncr:1_{CC75E5CC-0AC9-44CB-BBCE-588E700AD6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 Fit Perfeito" sheetId="1" r:id="rId1"/>
  </sheets>
  <definedNames>
    <definedName name="_xlnm._FilterDatabase" localSheetId="0" hidden="1">'Planilha Fit Perfeito'!#REF!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1" i="1" l="1"/>
  <c r="I152" i="1" s="1"/>
  <c r="E10" i="1" s="1"/>
  <c r="I63" i="1" l="1"/>
  <c r="E9" i="1" s="1"/>
  <c r="E22" i="1" l="1"/>
  <c r="I61" i="1"/>
  <c r="I60" i="1"/>
  <c r="I56" i="1"/>
  <c r="I57" i="1"/>
  <c r="E19" i="1" l="1"/>
  <c r="E25" i="1"/>
  <c r="I68" i="1" l="1"/>
  <c r="I65" i="1"/>
  <c r="I69" i="1"/>
  <c r="I67" i="1"/>
  <c r="I66" i="1"/>
  <c r="I64" i="1"/>
  <c r="E26" i="1" s="1"/>
  <c r="E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rick</author>
  </authors>
  <commentList>
    <comment ref="E13" authorId="0" shapeId="0" xr:uid="{00000000-0006-0000-0000-000001000000}">
      <text>
        <r>
          <rPr>
            <b/>
            <sz val="8"/>
            <color indexed="81"/>
            <rFont val="Segoe UI"/>
            <family val="2"/>
          </rPr>
          <t>Informações Abaixo</t>
        </r>
      </text>
    </comment>
    <comment ref="E22" authorId="0" shapeId="0" xr:uid="{00000000-0006-0000-0000-000002000000}">
      <text>
        <r>
          <rPr>
            <b/>
            <sz val="8"/>
            <color indexed="81"/>
            <rFont val="Segoe UI"/>
            <family val="2"/>
          </rPr>
          <t>Índice de corte para risco cardiovascular é menor que 0,85 para mulheres e 0,90 para homens. Um número mais alto que isso demonstra maior risco.</t>
        </r>
      </text>
    </comment>
  </commentList>
</comments>
</file>

<file path=xl/sharedStrings.xml><?xml version="1.0" encoding="utf-8"?>
<sst xmlns="http://schemas.openxmlformats.org/spreadsheetml/2006/main" count="91" uniqueCount="83">
  <si>
    <t>Nome:</t>
  </si>
  <si>
    <t>Idade:</t>
  </si>
  <si>
    <t>Sexo:</t>
  </si>
  <si>
    <t>Objetivo:</t>
  </si>
  <si>
    <t>Nível de Atividade:</t>
  </si>
  <si>
    <t>Altura:</t>
  </si>
  <si>
    <t>Peso:</t>
  </si>
  <si>
    <t>Pescoço:</t>
  </si>
  <si>
    <t>Cintura:</t>
  </si>
  <si>
    <t>Abdômen:</t>
  </si>
  <si>
    <t>Braço Direito:</t>
  </si>
  <si>
    <t>Braço Esquerdo:</t>
  </si>
  <si>
    <t>Perna Direita:</t>
  </si>
  <si>
    <t>Perna Esquerda:</t>
  </si>
  <si>
    <t>Seu % de Gordura:</t>
  </si>
  <si>
    <t>Biotipo:</t>
  </si>
  <si>
    <t>Taxa Metabolismo Basal:</t>
  </si>
  <si>
    <t>Suas Medidas:</t>
  </si>
  <si>
    <t>Seus Dados:</t>
  </si>
  <si>
    <t>Planilha de Acompanhamento Fit Perfeito</t>
  </si>
  <si>
    <t>Data:</t>
  </si>
  <si>
    <t>masculino</t>
  </si>
  <si>
    <t>feminino</t>
  </si>
  <si>
    <t>% gordura</t>
  </si>
  <si>
    <t>tmb</t>
  </si>
  <si>
    <t>Relação Cintura Quadril:</t>
  </si>
  <si>
    <t>·         Fique de pé e ereta (o) contra uma parede ou uma superfície plana.</t>
  </si>
  <si>
    <t>·         Jogue os ombros para trás, mantenha a cabeça erguida e olhe para frente.</t>
  </si>
  <si>
    <t>·         Ponha uma régua ou um esquadro sobre o topo da cabeça e contra a parede. Faça uma marca de lápis nesse ponto da superfície.</t>
  </si>
  <si>
    <t>·         Estenda a fita métrica do chão até a marca.</t>
  </si>
  <si>
    <t>·         Anote o valor obtido.</t>
  </si>
  <si>
    <t>·         Coloque a fita métrica logo abaixo da laringe.</t>
  </si>
  <si>
    <t>·         Deixe os ombros e a fita retos e puxe as pontas do acessório por trás do pescoço.</t>
  </si>
  <si>
    <t>·         Anote os valores obtidos.</t>
  </si>
  <si>
    <t>·         Passe a fita métrica pela circunferência da cintura, no ponto mais afinado da "ampulheta" (entre o umbigo e o esterno).</t>
  </si>
  <si>
    <t>·         Inspire e expire normalmente.</t>
  </si>
  <si>
    <t>·         Anote os valores obtidos após soltar o ar.</t>
  </si>
  <si>
    <t>·         Passe a fita métrica pela circunferência do abdomen, no ponto mais largo da "ampulheta" (na linha do umbigo).</t>
  </si>
  <si>
    <t>·         Passe a fita métrica pelos quadris, na parte mais larga das nádegas.</t>
  </si>
  <si>
    <t>·         Ponha a fita reta sobre a pele para obter valores precisos. Se quiser vestir algo, opte por uma peça de roupa fina, que não afete os resultados.</t>
  </si>
  <si>
    <t>·         Passe a fita métrica pela circunferência do braço, no ponto mais largo entre o ombro e o cotovelo.</t>
  </si>
  <si>
    <t>·         Ponha a fita reta sobre a pele para obter valores precisos.</t>
  </si>
  <si>
    <t>·         Passe a fita métrica pela circunferência medial da coxa, no ponto médio entre a virilha e o joelho.</t>
  </si>
  <si>
    <t>ALTURA:</t>
  </si>
  <si>
    <t>PESCOÇO:</t>
  </si>
  <si>
    <t>CINTURA:</t>
  </si>
  <si>
    <t>ABDOMEN:</t>
  </si>
  <si>
    <t>QUADRIL:</t>
  </si>
  <si>
    <t>BRAÇOS:</t>
  </si>
  <si>
    <t>COXA:</t>
  </si>
  <si>
    <t>INSTRUÇÕES BÁSICAS PARA MEDIÇÃO</t>
  </si>
  <si>
    <t>* Descubra seu Biotipo:</t>
  </si>
  <si>
    <t>Ectomorfo</t>
  </si>
  <si>
    <t>Estrutura óssea pequena;</t>
  </si>
  <si>
    <t>Peitoral reto;</t>
  </si>
  <si>
    <t>Ombros pequenos;</t>
  </si>
  <si>
    <t>Metabolismo rápido;</t>
  </si>
  <si>
    <t>Dificuldade para ganhar massa muscular</t>
  </si>
  <si>
    <t>Tipicamente magro</t>
  </si>
  <si>
    <t>Silhueta pequena</t>
  </si>
  <si>
    <t>Dificuldade para conseguir definição</t>
  </si>
  <si>
    <t>Maior acúmulo de gordura</t>
  </si>
  <si>
    <t>Metabolismo lento</t>
  </si>
  <si>
    <t>Dificuldade para controlar a ingestão de calorias</t>
  </si>
  <si>
    <t>Forma mais arredondada</t>
  </si>
  <si>
    <t>Ganha peso com facilidade</t>
  </si>
  <si>
    <t>Tem dificuldade em perder gordura</t>
  </si>
  <si>
    <t>Ombros grandes</t>
  </si>
  <si>
    <t>Silhueta Atlética;</t>
  </si>
  <si>
    <t>Mais massa muscular;</t>
  </si>
  <si>
    <t>Pouca gordura;</t>
  </si>
  <si>
    <t>Ombros largos;</t>
  </si>
  <si>
    <t>Peitoral largo.</t>
  </si>
  <si>
    <t>Naturalmente forte</t>
  </si>
  <si>
    <t>*</t>
  </si>
  <si>
    <t>Mesomorfo</t>
  </si>
  <si>
    <t>Quadril:</t>
  </si>
  <si>
    <t>Endomorfo</t>
  </si>
  <si>
    <t>www.fitperfeito.com.br</t>
  </si>
  <si>
    <t>Objetivo Ganho de Massa:</t>
  </si>
  <si>
    <t>Objetivo Redução de Peso/Definição:</t>
  </si>
  <si>
    <t>Ingestão de Água Diária em ML:</t>
  </si>
  <si>
    <t xml:space="preserve">Indice de Massa Corporal (IMC em 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</si>
</sst>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\ &quot;kg&quot;"/>
    <numFmt numFmtId="165" formatCode="0&quot; cm&quot;"/>
    <numFmt numFmtId="166" formatCode="0&quot; anos&quot;"/>
    <numFmt numFmtId="167" formatCode="0&quot; %&quot;"/>
    <numFmt numFmtId="168" formatCode="0&quot; kcal&quot;"/>
    <numFmt numFmtId="169" formatCode=";;;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Segoe UI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name val="Calibri"/>
      <family val="2"/>
      <scheme val="minor"/>
    </font>
    <font>
      <b/>
      <sz val="18"/>
      <name val="Calibri"/>
      <family val="2"/>
      <scheme val="minor"/>
    </font>
    <font>
      <sz val="14"/>
      <name val="Calibri"/>
      <family val="2"/>
      <scheme val="minor"/>
    </font>
    <font>
      <u/>
      <sz val="16"/>
      <color rgb="FF002060"/>
      <name val="Calibri"/>
      <family val="2"/>
      <scheme val="minor"/>
    </font>
    <font>
      <sz val="16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951D"/>
        <bgColor indexed="64"/>
      </patternFill>
    </fill>
    <fill>
      <patternFill patternType="solid">
        <fgColor rgb="FF8ECA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5" fillId="0" borderId="0" xfId="0" applyFont="1"/>
    <xf numFmtId="0" fontId="2" fillId="0" borderId="0" xfId="0" applyFont="1"/>
    <xf numFmtId="167" fontId="2" fillId="0" borderId="0" xfId="0" applyNumberFormat="1" applyFont="1"/>
    <xf numFmtId="168" fontId="2" fillId="0" borderId="0" xfId="0" applyNumberFormat="1" applyFont="1"/>
    <xf numFmtId="0" fontId="7" fillId="0" borderId="0" xfId="0" applyFont="1" applyFill="1"/>
    <xf numFmtId="0" fontId="7" fillId="0" borderId="0" xfId="0" applyFont="1"/>
    <xf numFmtId="0" fontId="8" fillId="0" borderId="0" xfId="0" applyFont="1"/>
    <xf numFmtId="0" fontId="0" fillId="0" borderId="0" xfId="0" applyFont="1"/>
    <xf numFmtId="0" fontId="10" fillId="0" borderId="0" xfId="0" applyFont="1"/>
    <xf numFmtId="0" fontId="0" fillId="0" borderId="0" xfId="0" applyProtection="1">
      <protection hidden="1"/>
    </xf>
    <xf numFmtId="0" fontId="12" fillId="0" borderId="0" xfId="0" applyFont="1"/>
    <xf numFmtId="0" fontId="13" fillId="0" borderId="1" xfId="0" applyFont="1" applyBorder="1"/>
    <xf numFmtId="0" fontId="5" fillId="2" borderId="0" xfId="0" applyFont="1" applyFill="1"/>
    <xf numFmtId="169" fontId="0" fillId="0" borderId="0" xfId="0" applyNumberFormat="1" applyProtection="1">
      <protection hidden="1"/>
    </xf>
    <xf numFmtId="0" fontId="7" fillId="4" borderId="2" xfId="0" applyFont="1" applyFill="1" applyBorder="1"/>
    <xf numFmtId="167" fontId="5" fillId="4" borderId="3" xfId="0" applyNumberFormat="1" applyFont="1" applyFill="1" applyBorder="1" applyProtection="1">
      <protection hidden="1"/>
    </xf>
    <xf numFmtId="165" fontId="5" fillId="4" borderId="0" xfId="0" applyNumberFormat="1" applyFont="1" applyFill="1" applyProtection="1">
      <protection locked="0"/>
    </xf>
    <xf numFmtId="0" fontId="7" fillId="4" borderId="4" xfId="0" applyFont="1" applyFill="1" applyBorder="1"/>
    <xf numFmtId="168" fontId="5" fillId="4" borderId="5" xfId="0" applyNumberFormat="1" applyFont="1" applyFill="1" applyBorder="1" applyProtection="1">
      <protection hidden="1"/>
    </xf>
    <xf numFmtId="168" fontId="5" fillId="4" borderId="3" xfId="0" applyNumberFormat="1" applyFont="1" applyFill="1" applyBorder="1" applyAlignment="1" applyProtection="1">
      <alignment horizontal="right"/>
      <protection hidden="1"/>
    </xf>
    <xf numFmtId="0" fontId="5" fillId="4" borderId="0" xfId="0" applyFont="1" applyFill="1"/>
    <xf numFmtId="0" fontId="5" fillId="4" borderId="3" xfId="0" applyNumberFormat="1" applyFont="1" applyFill="1" applyBorder="1" applyProtection="1">
      <protection hidden="1"/>
    </xf>
    <xf numFmtId="0" fontId="7" fillId="4" borderId="0" xfId="0" applyFont="1" applyFill="1"/>
    <xf numFmtId="3" fontId="5" fillId="4" borderId="0" xfId="2" applyNumberFormat="1" applyFont="1" applyFill="1" applyProtection="1">
      <protection hidden="1"/>
    </xf>
    <xf numFmtId="166" fontId="5" fillId="4" borderId="0" xfId="0" applyNumberFormat="1" applyFont="1" applyFill="1" applyBorder="1" applyAlignment="1">
      <alignment horizontal="left"/>
    </xf>
    <xf numFmtId="0" fontId="5" fillId="4" borderId="0" xfId="3" applyNumberFormat="1" applyFont="1" applyFill="1" applyProtection="1">
      <protection hidden="1"/>
    </xf>
    <xf numFmtId="164" fontId="5" fillId="5" borderId="0" xfId="0" applyNumberFormat="1" applyFont="1" applyFill="1" applyBorder="1" applyAlignment="1" applyProtection="1">
      <alignment horizontal="right"/>
      <protection locked="0"/>
    </xf>
    <xf numFmtId="165" fontId="5" fillId="5" borderId="0" xfId="0" applyNumberFormat="1" applyFont="1" applyFill="1" applyProtection="1">
      <protection locked="0"/>
    </xf>
    <xf numFmtId="0" fontId="5" fillId="5" borderId="0" xfId="0" applyFont="1" applyFill="1" applyProtection="1">
      <protection locked="0"/>
    </xf>
    <xf numFmtId="166" fontId="5" fillId="5" borderId="0" xfId="0" applyNumberFormat="1" applyFont="1" applyFill="1" applyBorder="1" applyAlignment="1" applyProtection="1">
      <alignment horizontal="left"/>
      <protection locked="0"/>
    </xf>
    <xf numFmtId="49" fontId="5" fillId="5" borderId="0" xfId="0" applyNumberFormat="1" applyFont="1" applyFill="1" applyProtection="1">
      <protection locked="0"/>
    </xf>
    <xf numFmtId="14" fontId="5" fillId="5" borderId="0" xfId="0" applyNumberFormat="1" applyFont="1" applyFill="1" applyProtection="1">
      <protection locked="0"/>
    </xf>
    <xf numFmtId="0" fontId="1" fillId="0" borderId="0" xfId="0" applyFont="1" applyBorder="1" applyAlignment="1">
      <alignment horizontal="center"/>
    </xf>
    <xf numFmtId="0" fontId="14" fillId="3" borderId="0" xfId="1" applyFont="1" applyFill="1" applyAlignment="1">
      <alignment horizontal="center" vertical="center"/>
    </xf>
    <xf numFmtId="0" fontId="15" fillId="3" borderId="0" xfId="1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5" borderId="0" xfId="0" applyFont="1" applyFill="1" applyBorder="1" applyAlignment="1" applyProtection="1">
      <alignment horizontal="left"/>
      <protection locked="0"/>
    </xf>
  </cellXfs>
  <cellStyles count="4">
    <cellStyle name="Hiperlink" xfId="1" builtinId="8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colors>
    <mruColors>
      <color rgb="FFF9951D"/>
      <color rgb="FF8ECA58"/>
      <color rgb="FFE24AA0"/>
      <color rgb="FF369B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463550</xdr:colOff>
      <xdr:row>1</xdr:row>
      <xdr:rowOff>120649</xdr:rowOff>
    </xdr:from>
    <xdr:to>
      <xdr:col>4</xdr:col>
      <xdr:colOff>962026</xdr:colOff>
      <xdr:row>3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0" y="187324"/>
          <a:ext cx="498476" cy="498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itperfeito.com.br/" TargetMode="External"/><Relationship Id="rId1" Type="http://schemas.openxmlformats.org/officeDocument/2006/relationships/hyperlink" Target="http://www.fitperfeito.co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2"/>
  <sheetViews>
    <sheetView showGridLines="0" tabSelected="1" zoomScaleNormal="100" workbookViewId="0">
      <selection activeCell="D12" sqref="D12"/>
    </sheetView>
  </sheetViews>
  <sheetFormatPr defaultRowHeight="15" x14ac:dyDescent="0.25"/>
  <cols>
    <col min="1" max="1" width="14.85546875" customWidth="1"/>
    <col min="2" max="2" width="11.7109375" customWidth="1"/>
    <col min="3" max="3" width="14" customWidth="1"/>
    <col min="4" max="4" width="34" customWidth="1"/>
    <col min="5" max="5" width="19" customWidth="1"/>
  </cols>
  <sheetData>
    <row r="1" spans="1:16" ht="21.75" customHeight="1" x14ac:dyDescent="0.25">
      <c r="A1" s="6"/>
      <c r="B1" s="6"/>
      <c r="C1" s="6"/>
      <c r="D1" s="6"/>
      <c r="E1" s="6"/>
      <c r="L1" s="39"/>
      <c r="M1" s="39"/>
      <c r="N1" s="2"/>
      <c r="O1" s="3"/>
      <c r="P1" s="3"/>
    </row>
    <row r="2" spans="1:16" x14ac:dyDescent="0.25">
      <c r="A2" s="5"/>
      <c r="B2" s="5"/>
      <c r="C2" s="5"/>
      <c r="D2" s="5"/>
      <c r="E2" s="5"/>
      <c r="H2" s="11" t="s">
        <v>50</v>
      </c>
      <c r="L2" s="4"/>
      <c r="M2" s="4"/>
      <c r="N2" s="3"/>
      <c r="O2" s="3"/>
      <c r="P2" s="3"/>
    </row>
    <row r="3" spans="1:16" ht="29.25" customHeight="1" x14ac:dyDescent="0.35">
      <c r="A3" s="17" t="s">
        <v>19</v>
      </c>
      <c r="B3" s="7"/>
      <c r="C3" s="7"/>
      <c r="D3" s="7"/>
      <c r="E3" s="7"/>
      <c r="H3" s="7"/>
      <c r="L3" s="4"/>
      <c r="M3" s="4"/>
      <c r="N3" s="3"/>
      <c r="O3" s="3"/>
      <c r="P3" s="3"/>
    </row>
    <row r="4" spans="1:16" x14ac:dyDescent="0.25">
      <c r="A4" s="7"/>
      <c r="B4" s="7"/>
      <c r="C4" s="7"/>
      <c r="D4" s="7"/>
      <c r="E4" s="7"/>
      <c r="H4" s="12" t="s">
        <v>43</v>
      </c>
      <c r="L4" s="4"/>
      <c r="M4" s="4"/>
      <c r="N4" s="3"/>
      <c r="O4" s="3"/>
      <c r="P4" s="3"/>
    </row>
    <row r="5" spans="1:16" ht="18.75" x14ac:dyDescent="0.3">
      <c r="A5" s="18" t="s">
        <v>18</v>
      </c>
      <c r="B5" s="18"/>
      <c r="C5" s="7"/>
      <c r="D5" s="7"/>
      <c r="E5" s="7"/>
      <c r="H5" s="7" t="s">
        <v>26</v>
      </c>
      <c r="L5" s="4"/>
      <c r="M5" s="4"/>
      <c r="N5" s="3"/>
      <c r="O5" s="3"/>
      <c r="P5" s="3"/>
    </row>
    <row r="6" spans="1:16" x14ac:dyDescent="0.25">
      <c r="A6" s="7"/>
      <c r="B6" s="27"/>
      <c r="C6" s="27"/>
      <c r="D6" s="27"/>
      <c r="E6" s="27"/>
      <c r="H6" s="7" t="s">
        <v>27</v>
      </c>
      <c r="L6" s="4"/>
      <c r="M6" s="4"/>
      <c r="N6" s="3"/>
      <c r="O6" s="3"/>
      <c r="P6" s="3"/>
    </row>
    <row r="7" spans="1:16" x14ac:dyDescent="0.25">
      <c r="A7" s="12" t="s">
        <v>0</v>
      </c>
      <c r="B7" s="43"/>
      <c r="C7" s="43"/>
      <c r="D7" s="29" t="s">
        <v>6</v>
      </c>
      <c r="E7" s="33"/>
      <c r="H7" s="7" t="s">
        <v>28</v>
      </c>
      <c r="L7" s="4"/>
      <c r="M7" s="4"/>
      <c r="N7" s="3"/>
      <c r="O7" s="3"/>
      <c r="P7" s="3"/>
    </row>
    <row r="8" spans="1:16" x14ac:dyDescent="0.25">
      <c r="A8" s="12" t="s">
        <v>2</v>
      </c>
      <c r="B8" s="35"/>
      <c r="C8" s="27"/>
      <c r="D8" s="29" t="s">
        <v>5</v>
      </c>
      <c r="E8" s="34"/>
      <c r="H8" s="7" t="s">
        <v>29</v>
      </c>
      <c r="L8" s="4"/>
      <c r="M8" s="4"/>
      <c r="N8" s="3"/>
      <c r="O8" s="3"/>
      <c r="P8" s="3"/>
    </row>
    <row r="9" spans="1:16" x14ac:dyDescent="0.25">
      <c r="A9" s="12" t="s">
        <v>1</v>
      </c>
      <c r="B9" s="36"/>
      <c r="C9" s="27"/>
      <c r="D9" s="29" t="s">
        <v>81</v>
      </c>
      <c r="E9" s="30">
        <f>I63</f>
        <v>0</v>
      </c>
      <c r="F9" s="15"/>
      <c r="H9" s="7" t="s">
        <v>30</v>
      </c>
      <c r="L9" s="4"/>
      <c r="M9" s="4"/>
      <c r="N9" s="3"/>
      <c r="O9" s="3"/>
      <c r="P9" s="3"/>
    </row>
    <row r="10" spans="1:16" x14ac:dyDescent="0.25">
      <c r="A10" s="12"/>
      <c r="B10" s="31"/>
      <c r="C10" s="27"/>
      <c r="D10" s="29" t="s">
        <v>82</v>
      </c>
      <c r="E10" s="32" t="e">
        <f>I152</f>
        <v>#DIV/0!</v>
      </c>
      <c r="F10" s="15"/>
      <c r="H10" s="7"/>
      <c r="L10" s="4"/>
      <c r="M10" s="4"/>
      <c r="N10" s="3"/>
      <c r="O10" s="3"/>
      <c r="P10" s="3"/>
    </row>
    <row r="11" spans="1:16" x14ac:dyDescent="0.25">
      <c r="A11" s="12"/>
      <c r="B11" s="27"/>
      <c r="C11" s="27"/>
      <c r="D11" s="27"/>
      <c r="E11" s="27"/>
      <c r="H11" s="7"/>
      <c r="L11" s="4"/>
      <c r="M11" s="4"/>
      <c r="N11" s="3"/>
      <c r="O11" s="3"/>
      <c r="P11" s="3"/>
    </row>
    <row r="12" spans="1:16" x14ac:dyDescent="0.25">
      <c r="A12" s="12" t="s">
        <v>3</v>
      </c>
      <c r="B12" s="37"/>
      <c r="C12" s="27"/>
      <c r="D12" s="29" t="s">
        <v>4</v>
      </c>
      <c r="E12" s="35"/>
      <c r="H12" s="12" t="s">
        <v>44</v>
      </c>
      <c r="L12" s="4"/>
      <c r="M12" s="4"/>
      <c r="N12" s="3"/>
      <c r="O12" s="3"/>
      <c r="P12" s="3"/>
    </row>
    <row r="13" spans="1:16" x14ac:dyDescent="0.25">
      <c r="A13" s="12" t="s">
        <v>20</v>
      </c>
      <c r="B13" s="38"/>
      <c r="C13" s="27"/>
      <c r="D13" s="29" t="s">
        <v>15</v>
      </c>
      <c r="E13" s="35"/>
      <c r="F13" s="14" t="s">
        <v>74</v>
      </c>
      <c r="H13" s="7" t="s">
        <v>31</v>
      </c>
    </row>
    <row r="14" spans="1:16" x14ac:dyDescent="0.25">
      <c r="A14" s="7"/>
      <c r="B14" s="7"/>
      <c r="C14" s="7"/>
      <c r="D14" s="7"/>
      <c r="E14" s="7"/>
      <c r="H14" s="7" t="s">
        <v>32</v>
      </c>
      <c r="M14" s="1"/>
    </row>
    <row r="15" spans="1:16" ht="2.25" customHeight="1" x14ac:dyDescent="0.25">
      <c r="A15" s="19"/>
      <c r="B15" s="19"/>
      <c r="C15" s="19"/>
      <c r="D15" s="19"/>
      <c r="E15" s="19"/>
      <c r="H15" s="7" t="s">
        <v>33</v>
      </c>
      <c r="M15" s="1"/>
    </row>
    <row r="16" spans="1:16" x14ac:dyDescent="0.25">
      <c r="A16" s="7"/>
      <c r="B16" s="7"/>
      <c r="C16" s="7"/>
      <c r="D16" s="7"/>
      <c r="E16" s="7"/>
      <c r="H16" s="7"/>
    </row>
    <row r="17" spans="1:8" ht="18.75" x14ac:dyDescent="0.3">
      <c r="A17" s="18" t="s">
        <v>17</v>
      </c>
      <c r="B17" s="18"/>
      <c r="C17" s="7"/>
      <c r="D17" s="7"/>
      <c r="E17" s="7"/>
      <c r="H17" s="12" t="s">
        <v>45</v>
      </c>
    </row>
    <row r="18" spans="1:8" x14ac:dyDescent="0.25">
      <c r="A18" s="7"/>
      <c r="B18" s="7"/>
      <c r="C18" s="7"/>
      <c r="D18" s="7"/>
      <c r="E18" s="7"/>
      <c r="H18" s="7" t="s">
        <v>34</v>
      </c>
    </row>
    <row r="19" spans="1:8" x14ac:dyDescent="0.25">
      <c r="A19" s="12" t="s">
        <v>7</v>
      </c>
      <c r="B19" s="34"/>
      <c r="C19" s="7"/>
      <c r="D19" s="21" t="s">
        <v>14</v>
      </c>
      <c r="E19" s="22" t="e">
        <f>IF(B8="Masculino",I57,I56)</f>
        <v>#NUM!</v>
      </c>
      <c r="H19" s="7" t="s">
        <v>35</v>
      </c>
    </row>
    <row r="20" spans="1:8" x14ac:dyDescent="0.25">
      <c r="A20" s="12" t="s">
        <v>8</v>
      </c>
      <c r="B20" s="34"/>
      <c r="C20" s="7"/>
      <c r="D20" s="27"/>
      <c r="E20" s="27"/>
      <c r="H20" s="7" t="s">
        <v>36</v>
      </c>
    </row>
    <row r="21" spans="1:8" x14ac:dyDescent="0.25">
      <c r="A21" s="12" t="s">
        <v>9</v>
      </c>
      <c r="B21" s="34"/>
      <c r="C21" s="7"/>
      <c r="D21" s="27"/>
      <c r="E21" s="27"/>
      <c r="H21" s="7"/>
    </row>
    <row r="22" spans="1:8" x14ac:dyDescent="0.25">
      <c r="A22" s="12" t="s">
        <v>76</v>
      </c>
      <c r="B22" s="34"/>
      <c r="C22" s="7"/>
      <c r="D22" s="21" t="s">
        <v>25</v>
      </c>
      <c r="E22" s="28" t="e">
        <f>B20/B22</f>
        <v>#DIV/0!</v>
      </c>
      <c r="H22" s="12" t="s">
        <v>46</v>
      </c>
    </row>
    <row r="23" spans="1:8" x14ac:dyDescent="0.25">
      <c r="A23" s="12" t="s">
        <v>10</v>
      </c>
      <c r="B23" s="34"/>
      <c r="C23" s="7"/>
      <c r="D23" s="27"/>
      <c r="E23" s="27"/>
      <c r="H23" s="7" t="s">
        <v>37</v>
      </c>
    </row>
    <row r="24" spans="1:8" x14ac:dyDescent="0.25">
      <c r="A24" s="12" t="s">
        <v>11</v>
      </c>
      <c r="B24" s="34"/>
      <c r="C24" s="7"/>
      <c r="D24" s="27"/>
      <c r="E24" s="27"/>
      <c r="H24" s="7" t="s">
        <v>35</v>
      </c>
    </row>
    <row r="25" spans="1:8" x14ac:dyDescent="0.25">
      <c r="A25" s="12" t="s">
        <v>12</v>
      </c>
      <c r="B25" s="34"/>
      <c r="C25" s="7"/>
      <c r="D25" s="24" t="s">
        <v>16</v>
      </c>
      <c r="E25" s="25">
        <f>IF(B8="Masculino",I61,I60)</f>
        <v>0</v>
      </c>
      <c r="H25" s="7" t="s">
        <v>36</v>
      </c>
    </row>
    <row r="26" spans="1:8" x14ac:dyDescent="0.25">
      <c r="A26" s="12" t="s">
        <v>13</v>
      </c>
      <c r="B26" s="34"/>
      <c r="C26" s="7"/>
      <c r="D26" s="21" t="s">
        <v>80</v>
      </c>
      <c r="E26" s="26" t="str">
        <f>IF(E12="Baixa",I64,IF(E12="Média",I65,IF(E12="Alta",I66," Nível de Atividade")))</f>
        <v xml:space="preserve"> Nível de Atividade</v>
      </c>
      <c r="H26" s="7"/>
    </row>
    <row r="27" spans="1:8" x14ac:dyDescent="0.25">
      <c r="A27" s="12"/>
      <c r="B27" s="23"/>
      <c r="C27" s="7"/>
      <c r="D27" s="21" t="s">
        <v>79</v>
      </c>
      <c r="E27" s="26" t="str">
        <f>IF(E12="Baixa",I67,IF(E12="Média",I68,IF(E12="Alta",I69," Nível de Atividade")))</f>
        <v xml:space="preserve"> Nível de Atividade</v>
      </c>
      <c r="H27" s="7"/>
    </row>
    <row r="28" spans="1:8" x14ac:dyDescent="0.25">
      <c r="A28" s="7"/>
      <c r="B28" s="7"/>
      <c r="C28" s="7"/>
      <c r="D28" s="7"/>
      <c r="E28" s="7"/>
      <c r="H28" s="12" t="s">
        <v>47</v>
      </c>
    </row>
    <row r="29" spans="1:8" x14ac:dyDescent="0.25">
      <c r="A29" s="40" t="s">
        <v>78</v>
      </c>
      <c r="B29" s="41"/>
      <c r="C29" s="41"/>
      <c r="D29" s="41"/>
      <c r="E29" s="41"/>
      <c r="H29" s="7" t="s">
        <v>38</v>
      </c>
    </row>
    <row r="30" spans="1:8" x14ac:dyDescent="0.25">
      <c r="A30" s="41"/>
      <c r="B30" s="41"/>
      <c r="C30" s="41"/>
      <c r="D30" s="41"/>
      <c r="E30" s="41"/>
      <c r="H30" s="7" t="s">
        <v>39</v>
      </c>
    </row>
    <row r="31" spans="1:8" x14ac:dyDescent="0.25">
      <c r="A31" s="13"/>
      <c r="B31" s="13"/>
      <c r="C31" s="13"/>
      <c r="D31" s="13"/>
      <c r="E31" s="13"/>
      <c r="H31" s="7" t="s">
        <v>30</v>
      </c>
    </row>
    <row r="32" spans="1:8" ht="36" x14ac:dyDescent="0.55000000000000004">
      <c r="A32" s="42" t="s">
        <v>51</v>
      </c>
      <c r="B32" s="42"/>
      <c r="C32" s="42"/>
      <c r="D32" s="42"/>
      <c r="E32" s="42"/>
      <c r="H32" s="7"/>
    </row>
    <row r="33" spans="1:8" x14ac:dyDescent="0.25">
      <c r="A33" s="13"/>
      <c r="B33" s="13"/>
      <c r="C33" s="13"/>
      <c r="D33" s="13"/>
      <c r="E33" s="13"/>
      <c r="H33" s="12" t="s">
        <v>48</v>
      </c>
    </row>
    <row r="34" spans="1:8" x14ac:dyDescent="0.25">
      <c r="A34" s="12" t="s">
        <v>52</v>
      </c>
      <c r="B34" s="13"/>
      <c r="C34" s="13"/>
      <c r="D34" s="13"/>
      <c r="E34" s="13"/>
      <c r="H34" s="7" t="s">
        <v>40</v>
      </c>
    </row>
    <row r="35" spans="1:8" x14ac:dyDescent="0.25">
      <c r="A35" s="7" t="s">
        <v>53</v>
      </c>
      <c r="B35" s="13"/>
      <c r="C35" s="13"/>
      <c r="D35" s="13"/>
      <c r="E35" s="13"/>
      <c r="H35" s="7" t="s">
        <v>33</v>
      </c>
    </row>
    <row r="36" spans="1:8" x14ac:dyDescent="0.25">
      <c r="A36" s="7" t="s">
        <v>54</v>
      </c>
      <c r="C36" s="13"/>
      <c r="D36" s="13"/>
      <c r="E36" s="13"/>
      <c r="H36" s="7" t="s">
        <v>41</v>
      </c>
    </row>
    <row r="37" spans="1:8" x14ac:dyDescent="0.25">
      <c r="A37" s="7" t="s">
        <v>55</v>
      </c>
      <c r="C37" s="13"/>
      <c r="D37" s="13"/>
      <c r="E37" s="13"/>
      <c r="H37" s="7"/>
    </row>
    <row r="38" spans="1:8" x14ac:dyDescent="0.25">
      <c r="A38" s="7" t="s">
        <v>56</v>
      </c>
      <c r="C38" s="13"/>
      <c r="D38" s="13"/>
      <c r="E38" s="13"/>
      <c r="H38" s="12" t="s">
        <v>49</v>
      </c>
    </row>
    <row r="39" spans="1:8" x14ac:dyDescent="0.25">
      <c r="A39" s="7" t="s">
        <v>57</v>
      </c>
      <c r="C39" s="13"/>
      <c r="D39" s="13"/>
      <c r="E39" s="13"/>
      <c r="H39" s="7" t="s">
        <v>42</v>
      </c>
    </row>
    <row r="40" spans="1:8" x14ac:dyDescent="0.25">
      <c r="A40" s="7" t="s">
        <v>58</v>
      </c>
      <c r="C40" s="13"/>
      <c r="D40" s="13"/>
      <c r="E40" s="13"/>
      <c r="H40" s="7" t="s">
        <v>33</v>
      </c>
    </row>
    <row r="41" spans="1:8" x14ac:dyDescent="0.25">
      <c r="A41" s="7" t="s">
        <v>59</v>
      </c>
      <c r="C41" s="13"/>
      <c r="D41" s="13"/>
      <c r="E41" s="13"/>
      <c r="H41" s="7" t="s">
        <v>41</v>
      </c>
    </row>
    <row r="42" spans="1:8" x14ac:dyDescent="0.25">
      <c r="A42" s="7"/>
      <c r="C42" s="13"/>
      <c r="D42" s="13"/>
      <c r="E42" s="13"/>
    </row>
    <row r="43" spans="1:8" x14ac:dyDescent="0.25">
      <c r="A43" s="12" t="s">
        <v>77</v>
      </c>
      <c r="B43" s="13"/>
      <c r="C43" s="13"/>
      <c r="D43" s="13"/>
      <c r="E43" s="13"/>
    </row>
    <row r="44" spans="1:8" x14ac:dyDescent="0.25">
      <c r="A44" s="7" t="s">
        <v>60</v>
      </c>
      <c r="B44" s="13"/>
      <c r="C44" s="13"/>
      <c r="D44" s="13"/>
      <c r="E44" s="13"/>
    </row>
    <row r="45" spans="1:8" x14ac:dyDescent="0.25">
      <c r="A45" s="7" t="s">
        <v>61</v>
      </c>
      <c r="B45" s="13"/>
      <c r="C45" s="13"/>
      <c r="D45" s="13"/>
      <c r="E45" s="13"/>
    </row>
    <row r="46" spans="1:8" x14ac:dyDescent="0.25">
      <c r="A46" s="7" t="s">
        <v>62</v>
      </c>
      <c r="B46" s="13"/>
      <c r="C46" s="13"/>
      <c r="D46" s="13"/>
      <c r="E46" s="13"/>
    </row>
    <row r="47" spans="1:8" x14ac:dyDescent="0.25">
      <c r="A47" s="7" t="s">
        <v>63</v>
      </c>
      <c r="B47" s="13"/>
      <c r="C47" s="13"/>
      <c r="D47" s="13"/>
      <c r="E47" s="13"/>
    </row>
    <row r="48" spans="1:8" x14ac:dyDescent="0.25">
      <c r="A48" s="7" t="s">
        <v>64</v>
      </c>
      <c r="B48" s="13"/>
      <c r="C48" s="13"/>
      <c r="D48" s="13"/>
      <c r="E48" s="13"/>
    </row>
    <row r="49" spans="1:10" x14ac:dyDescent="0.25">
      <c r="A49" s="7" t="s">
        <v>65</v>
      </c>
      <c r="B49" s="13"/>
      <c r="C49" s="13"/>
      <c r="D49" s="13"/>
      <c r="E49" s="13"/>
    </row>
    <row r="50" spans="1:10" x14ac:dyDescent="0.25">
      <c r="A50" s="7" t="s">
        <v>66</v>
      </c>
    </row>
    <row r="51" spans="1:10" x14ac:dyDescent="0.25">
      <c r="A51" s="7" t="s">
        <v>67</v>
      </c>
    </row>
    <row r="52" spans="1:10" x14ac:dyDescent="0.25">
      <c r="A52" s="7"/>
      <c r="H52" s="8"/>
      <c r="I52" s="8"/>
      <c r="J52" s="8"/>
    </row>
    <row r="53" spans="1:10" x14ac:dyDescent="0.25">
      <c r="A53" s="12" t="s">
        <v>75</v>
      </c>
      <c r="H53" s="8"/>
      <c r="I53" s="8"/>
      <c r="J53" s="8"/>
    </row>
    <row r="54" spans="1:10" x14ac:dyDescent="0.25">
      <c r="A54" s="7" t="s">
        <v>68</v>
      </c>
      <c r="H54" s="8"/>
      <c r="I54" s="8"/>
      <c r="J54" s="8"/>
    </row>
    <row r="55" spans="1:10" x14ac:dyDescent="0.25">
      <c r="A55" s="7" t="s">
        <v>69</v>
      </c>
      <c r="H55" s="8" t="s">
        <v>23</v>
      </c>
      <c r="I55" s="8"/>
      <c r="J55" s="8"/>
    </row>
    <row r="56" spans="1:10" x14ac:dyDescent="0.25">
      <c r="A56" s="7" t="s">
        <v>70</v>
      </c>
      <c r="H56" s="8" t="s">
        <v>22</v>
      </c>
      <c r="I56" s="9" t="e">
        <f>495/(1.29579-0.35004*(LOG(B20+B22-B19))+0.221*(LOG(E8)))-450</f>
        <v>#NUM!</v>
      </c>
      <c r="J56" s="8"/>
    </row>
    <row r="57" spans="1:10" x14ac:dyDescent="0.25">
      <c r="A57" s="7" t="s">
        <v>71</v>
      </c>
      <c r="H57" s="8" t="s">
        <v>21</v>
      </c>
      <c r="I57" s="9" t="e">
        <f>495/(1.0324-0.19077*(LOG(B20-B19))+0.15456*(LOG(E8)))-450</f>
        <v>#NUM!</v>
      </c>
      <c r="J57" s="8"/>
    </row>
    <row r="58" spans="1:10" x14ac:dyDescent="0.25">
      <c r="A58" s="7" t="s">
        <v>72</v>
      </c>
      <c r="H58" s="8"/>
      <c r="I58" s="8"/>
      <c r="J58" s="8"/>
    </row>
    <row r="59" spans="1:10" x14ac:dyDescent="0.25">
      <c r="A59" s="7" t="s">
        <v>73</v>
      </c>
      <c r="H59" s="8" t="s">
        <v>24</v>
      </c>
      <c r="I59" s="8"/>
      <c r="J59" s="8"/>
    </row>
    <row r="60" spans="1:10" x14ac:dyDescent="0.25">
      <c r="H60" s="8" t="s">
        <v>22</v>
      </c>
      <c r="I60" s="10">
        <f>E7*22</f>
        <v>0</v>
      </c>
      <c r="J60" s="8"/>
    </row>
    <row r="61" spans="1:10" x14ac:dyDescent="0.25">
      <c r="H61" s="8" t="s">
        <v>21</v>
      </c>
      <c r="I61" s="10">
        <f>E7*24.2</f>
        <v>0</v>
      </c>
      <c r="J61" s="8"/>
    </row>
    <row r="62" spans="1:10" x14ac:dyDescent="0.25">
      <c r="H62" s="8"/>
      <c r="I62" s="10"/>
      <c r="J62" s="8"/>
    </row>
    <row r="63" spans="1:10" x14ac:dyDescent="0.25">
      <c r="H63" s="8"/>
      <c r="I63" s="8">
        <f>E7*35</f>
        <v>0</v>
      </c>
      <c r="J63" s="8"/>
    </row>
    <row r="64" spans="1:10" x14ac:dyDescent="0.25">
      <c r="I64" s="20">
        <f>E25-250</f>
        <v>-250</v>
      </c>
    </row>
    <row r="65" spans="9:9" x14ac:dyDescent="0.25">
      <c r="I65" s="20">
        <f>E25-350</f>
        <v>-350</v>
      </c>
    </row>
    <row r="66" spans="9:9" x14ac:dyDescent="0.25">
      <c r="I66" s="20">
        <f>E25-500</f>
        <v>-500</v>
      </c>
    </row>
    <row r="67" spans="9:9" x14ac:dyDescent="0.25">
      <c r="I67" s="20">
        <f>E25+300</f>
        <v>300</v>
      </c>
    </row>
    <row r="68" spans="9:9" x14ac:dyDescent="0.25">
      <c r="I68" s="20">
        <f>E25+400</f>
        <v>400</v>
      </c>
    </row>
    <row r="69" spans="9:9" x14ac:dyDescent="0.25">
      <c r="I69" s="20">
        <f>E25+500</f>
        <v>500</v>
      </c>
    </row>
    <row r="151" spans="9:9" hidden="1" x14ac:dyDescent="0.25">
      <c r="I151" s="16">
        <f>E8/100</f>
        <v>0</v>
      </c>
    </row>
    <row r="152" spans="9:9" hidden="1" x14ac:dyDescent="0.25">
      <c r="I152" s="16" t="e">
        <f>ROUNDDOWN((E7/I151^2),1)</f>
        <v>#DIV/0!</v>
      </c>
    </row>
  </sheetData>
  <sheetProtection algorithmName="SHA-512" hashValue="aV3uQ72QAAaTMoJNgjC9pnMkAqhOGL6ofeHSgH8FRlC2rtGlNYVvC1hn2PB8uAH6V7ysSxcN7/MBVP2vAtyPWg==" saltValue="u8i4ltLNr8NkCFUoU1z2bA==" spinCount="100000" sheet="1" objects="1" scenarios="1"/>
  <mergeCells count="4">
    <mergeCell ref="L1:M1"/>
    <mergeCell ref="A29:E30"/>
    <mergeCell ref="A32:E32"/>
    <mergeCell ref="B7:C7"/>
  </mergeCells>
  <dataValidations count="4">
    <dataValidation type="list" allowBlank="1" showInputMessage="1" showErrorMessage="1" sqref="B12" xr:uid="{00000000-0002-0000-0000-000000000000}">
      <formula1>"Redução de Peso, Ganho de Massa, Definição"</formula1>
    </dataValidation>
    <dataValidation type="list" allowBlank="1" showInputMessage="1" showErrorMessage="1" sqref="B8" xr:uid="{00000000-0002-0000-0000-000001000000}">
      <formula1>"Feminino, Masculino"</formula1>
    </dataValidation>
    <dataValidation type="list" allowBlank="1" showInputMessage="1" showErrorMessage="1" sqref="E12" xr:uid="{00000000-0002-0000-0000-000002000000}">
      <formula1>"Baixa, Média, Alta"</formula1>
    </dataValidation>
    <dataValidation type="list" allowBlank="1" showInputMessage="1" showErrorMessage="1" sqref="E13" xr:uid="{00000000-0002-0000-0000-000003000000}">
      <formula1>"Ectomorfo, Mesomorfo, Endomorfo"</formula1>
    </dataValidation>
  </dataValidations>
  <hyperlinks>
    <hyperlink ref="A29:E30" r:id="rId1" display="www.fitperfeito.com" xr:uid="{00000000-0004-0000-0000-000000000000}"/>
    <hyperlink ref="A29" r:id="rId2" xr:uid="{00000000-0004-0000-0000-000001000000}"/>
  </hyperlinks>
  <pageMargins left="0.19685039370078741" right="0.19685039370078741" top="0.59055118110236227" bottom="0.59055118110236227" header="0.31496062992125984" footer="0.31496062992125984"/>
  <pageSetup paperSize="9" orientation="portrait" r:id="rId3"/>
  <ignoredErrors>
    <ignoredError sqref="I56:I57" evalError="1"/>
  </ignoredErrors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Fit Perfeito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</dc:creator>
  <cp:lastModifiedBy>Pichau</cp:lastModifiedBy>
  <cp:lastPrinted>2020-08-14T11:31:13Z</cp:lastPrinted>
  <dcterms:created xsi:type="dcterms:W3CDTF">2018-06-21T16:50:11Z</dcterms:created>
  <dcterms:modified xsi:type="dcterms:W3CDTF">2022-05-03T21:36:04Z</dcterms:modified>
</cp:coreProperties>
</file>