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visible" name="Results" sheetId="2" r:id="rId5"/>
    <sheet state="visible" name="Notes" sheetId="3" r:id="rId6"/>
  </sheets>
  <definedNames/>
  <calcPr/>
</workbook>
</file>

<file path=xl/sharedStrings.xml><?xml version="1.0" encoding="utf-8"?>
<sst xmlns="http://schemas.openxmlformats.org/spreadsheetml/2006/main" count="100" uniqueCount="68">
  <si>
    <r>
      <rPr>
        <rFont val="Calibri"/>
        <color theme="1"/>
        <sz val="11.0"/>
      </rPr>
      <t xml:space="preserve">❗ Find resources and instructions for how to use the Decoder </t>
    </r>
    <r>
      <rPr>
        <rFont val="Calibri"/>
        <color rgb="FF1155CC"/>
        <sz val="11.0"/>
        <u/>
      </rPr>
      <t>here</t>
    </r>
    <r>
      <rPr>
        <rFont val="Calibri"/>
        <color theme="1"/>
        <sz val="11.0"/>
      </rPr>
      <t>.</t>
    </r>
  </si>
  <si>
    <t>❗ Here's a good place for you to put a link to the ACFR Report.</t>
  </si>
  <si>
    <t>❗ Select how the values are rounded in the report here (Some cities round to the nearest thousand, some to the nearest million).</t>
  </si>
  <si>
    <t>dollars</t>
  </si>
  <si>
    <t>ACFR Section</t>
  </si>
  <si>
    <t>Report</t>
  </si>
  <si>
    <t>Line item(s)</t>
  </si>
  <si>
    <t>Current Assets</t>
  </si>
  <si>
    <t>MD&amp;A</t>
  </si>
  <si>
    <t>Net position</t>
  </si>
  <si>
    <t>Current and Other Assets</t>
  </si>
  <si>
    <t>Capital Assets</t>
  </si>
  <si>
    <t>Total Assets</t>
  </si>
  <si>
    <t>Deferred outflows</t>
  </si>
  <si>
    <t>Liabilities</t>
  </si>
  <si>
    <t>Total Liabilities</t>
  </si>
  <si>
    <t>Deferred inflows</t>
  </si>
  <si>
    <t>Total liabilities</t>
  </si>
  <si>
    <t>Total Revenues</t>
  </si>
  <si>
    <t>Changes in net position</t>
  </si>
  <si>
    <t>Total revenues</t>
  </si>
  <si>
    <t xml:space="preserve">  Operating Grants &amp; Conributions</t>
  </si>
  <si>
    <t>Operating Grants &amp; Contributions</t>
  </si>
  <si>
    <t xml:space="preserve">  Capital Grants &amp; Contributions</t>
  </si>
  <si>
    <t>Capital Grants &amp; Contributions</t>
  </si>
  <si>
    <t>Total Government Transfers</t>
  </si>
  <si>
    <t>Interest Charges</t>
  </si>
  <si>
    <t>Debt service / interest</t>
  </si>
  <si>
    <t>Net Book TCA</t>
  </si>
  <si>
    <t>Capital assets (net of depreciation/amortization)</t>
  </si>
  <si>
    <t>Total</t>
  </si>
  <si>
    <t xml:space="preserve"> Govt assets not depreciated</t>
  </si>
  <si>
    <t>Notes to the Financial Statements</t>
  </si>
  <si>
    <t>Governmental activities</t>
  </si>
  <si>
    <t>Total capital assets not being depreciated</t>
  </si>
  <si>
    <t xml:space="preserve"> Govt assets being depreciated</t>
  </si>
  <si>
    <t>Total capital assets being depreciated</t>
  </si>
  <si>
    <t xml:space="preserve"> Govt other assets</t>
  </si>
  <si>
    <t xml:space="preserve"> Bus assets not depreciated</t>
  </si>
  <si>
    <t>Business-type activites</t>
  </si>
  <si>
    <t xml:space="preserve"> Bus assets being depreciated</t>
  </si>
  <si>
    <t xml:space="preserve"> Bus other assets</t>
  </si>
  <si>
    <t>Total Cost of TCA</t>
  </si>
  <si>
    <t>Sustainability Indicators</t>
  </si>
  <si>
    <t>Net Financial Position</t>
  </si>
  <si>
    <t>Financial Assets-to-Liabilities</t>
  </si>
  <si>
    <t>Assets-to-Liabilities</t>
  </si>
  <si>
    <t>Net Debt-to-Total Revenues</t>
  </si>
  <si>
    <t>Flexibility Indicators</t>
  </si>
  <si>
    <t>Interest-to-Total Revenues</t>
  </si>
  <si>
    <t>Net Book-to-Cost of TCA</t>
  </si>
  <si>
    <t>Vulnerability Indicator</t>
  </si>
  <si>
    <t>Govt Transfers-to-Total Revenues</t>
  </si>
  <si>
    <t>[HIDDEN] Net Financial Position rounded to $1000 for chart</t>
  </si>
  <si>
    <r>
      <rPr>
        <rFont val="Calibri"/>
        <b/>
        <color theme="1"/>
      </rPr>
      <t xml:space="preserve">What it is:
</t>
    </r>
    <r>
      <rPr>
        <rFont val="Calibri"/>
        <color theme="1"/>
      </rPr>
      <t xml:space="preserve">The difference between the city’s financial assets (like cash and receivables) and its liabilities (like debt and pensions). This is the cumulative surplus/deficit that the city has accumulated through successive budget cycles.
</t>
    </r>
    <r>
      <rPr>
        <rFont val="Calibri"/>
        <b/>
        <color theme="1"/>
      </rPr>
      <t xml:space="preserve">What it tells you:
</t>
    </r>
    <r>
      <rPr>
        <rFont val="Calibri"/>
        <color theme="1"/>
      </rPr>
      <t xml:space="preserve">A positive net financial position suggests the city has more financial assets than obligations and is in a better position to weather downturns, invest in infrastructure, or respond to emergencies without resorting to borrowing or service cuts. If this number is negative, the city has spent more than it has saved and is relying on future revenue to pay past bills. 
</t>
    </r>
    <r>
      <rPr>
        <rFont val="Calibri"/>
        <b/>
        <color theme="1"/>
      </rPr>
      <t xml:space="preserve">What the trend shows:
</t>
    </r>
    <r>
      <rPr>
        <rFont val="Calibri"/>
        <color theme="1"/>
      </rPr>
      <t>A downward trend means the city is growing more reliant on borrowing or deferring payments. An upward trend means it’s becoming more financially secure.</t>
    </r>
  </si>
  <si>
    <r>
      <rPr>
        <rFont val="Calibri"/>
        <b/>
        <color theme="1"/>
      </rPr>
      <t xml:space="preserve">What it is:
</t>
    </r>
    <r>
      <rPr>
        <rFont val="Calibri"/>
        <color theme="1"/>
      </rPr>
      <t xml:space="preserve">The percentage of annual revenue spent on interest payments.
</t>
    </r>
    <r>
      <rPr>
        <rFont val="Calibri"/>
        <b/>
        <color theme="1"/>
      </rPr>
      <t xml:space="preserve">What it tells you:
</t>
    </r>
    <r>
      <rPr>
        <rFont val="Calibri"/>
        <color theme="1"/>
      </rPr>
      <t xml:space="preserve">This shows how much of the budget is consumed by past borrowing. The higher the percentage, the less room for services, maintenance, or investment.
</t>
    </r>
    <r>
      <rPr>
        <rFont val="Calibri"/>
        <b/>
        <color theme="1"/>
      </rPr>
      <t xml:space="preserve">What the trend shows:
</t>
    </r>
    <r>
      <rPr>
        <rFont val="Calibri"/>
        <color theme="1"/>
      </rPr>
      <t>An increasing trend limits future choices and can crowd out basic services. A decreasing trend improves flexibility and budget health.</t>
    </r>
  </si>
  <si>
    <r>
      <rPr>
        <rFont val="Calibri"/>
        <b/>
        <color theme="1"/>
      </rPr>
      <t xml:space="preserve">What it is:
</t>
    </r>
    <r>
      <rPr>
        <rFont val="Calibri"/>
        <color theme="1"/>
      </rPr>
      <t xml:space="preserve">The share of the city’s income that comes from state or federal aid.
</t>
    </r>
    <r>
      <rPr>
        <rFont val="Calibri"/>
        <b/>
        <color theme="1"/>
      </rPr>
      <t xml:space="preserve">What it tells you:
</t>
    </r>
    <r>
      <rPr>
        <rFont val="Calibri"/>
        <color theme="1"/>
      </rPr>
      <t xml:space="preserve">High dependency on outside funding makes the city vulnerable to political or economic shifts beyond its control.
</t>
    </r>
    <r>
      <rPr>
        <rFont val="Calibri"/>
        <b/>
        <color theme="1"/>
      </rPr>
      <t xml:space="preserve">What the trend shows:
</t>
    </r>
    <r>
      <rPr>
        <rFont val="Calibri"/>
        <color theme="1"/>
      </rPr>
      <t>If the trend is rising, the city is becoming more dependent on outside help. If it’s falling, the city is strengthening its local revenue base.</t>
    </r>
  </si>
  <si>
    <r>
      <rPr>
        <rFont val="Calibri"/>
        <b/>
        <color theme="1"/>
      </rPr>
      <t xml:space="preserve">What it is:
</t>
    </r>
    <r>
      <rPr>
        <rFont val="Calibri"/>
        <color theme="1"/>
      </rPr>
      <t xml:space="preserve">The city’s financial assets—such as cash, receivables, and other short-term holdings—divided by its total liabilities. This is a different way of presenting the Net Financial Position.
</t>
    </r>
    <r>
      <rPr>
        <rFont val="Calibri"/>
        <b/>
        <color theme="1"/>
      </rPr>
      <t xml:space="preserve">What it tells you:
</t>
    </r>
    <r>
      <rPr>
        <rFont val="Calibri"/>
        <color theme="1"/>
      </rPr>
      <t xml:space="preserve">This ratio shows whether the city has enough liquid financial resources to cover what it owes. A ratio below 1 means it would not be able to pay off its liabilities using only its financial assets, which is a sign of financial stress.
</t>
    </r>
    <r>
      <rPr>
        <rFont val="Calibri"/>
        <b/>
        <color theme="1"/>
      </rPr>
      <t xml:space="preserve">What the trend shows:
</t>
    </r>
    <r>
      <rPr>
        <rFont val="Calibri"/>
        <color theme="1"/>
      </rPr>
      <t>A rising trend means the city is improving its financial buffer. A falling trend suggests the city is becoming less able to handle its obligations without borrowing or cutting services.</t>
    </r>
  </si>
  <si>
    <r>
      <rPr>
        <rFont val="Calibri"/>
        <b/>
        <color theme="1"/>
      </rPr>
      <t xml:space="preserve">What it is:
</t>
    </r>
    <r>
      <rPr>
        <rFont val="Calibri"/>
        <color theme="1"/>
      </rPr>
      <t xml:space="preserve">The current value of the city’s physical assets compared to their original cost.
</t>
    </r>
    <r>
      <rPr>
        <rFont val="Calibri"/>
        <b/>
        <color theme="1"/>
      </rPr>
      <t xml:space="preserve">What it tells you:
</t>
    </r>
    <r>
      <rPr>
        <rFont val="Calibri"/>
        <color theme="1"/>
      </rPr>
      <t xml:space="preserve">This indicates how well the city is maintaining its infrastructure. A low value means assets are aging and wearing out.
</t>
    </r>
    <r>
      <rPr>
        <rFont val="Calibri"/>
        <b/>
        <color theme="1"/>
      </rPr>
      <t xml:space="preserve">What the trend shows:
</t>
    </r>
    <r>
      <rPr>
        <rFont val="Calibri"/>
        <color theme="1"/>
      </rPr>
      <t>A declining trend means the city is falling behind on maintenance. A stable or rising trend suggests it is keeping up.</t>
    </r>
  </si>
  <si>
    <r>
      <rPr>
        <rFont val="Calibri"/>
        <b/>
        <color theme="1"/>
      </rPr>
      <t xml:space="preserve">What it is:
</t>
    </r>
    <r>
      <rPr>
        <rFont val="Calibri"/>
        <color theme="1"/>
      </rPr>
      <t xml:space="preserve">The value of all the city’s assets (including infrastructure) divided by its total liabilities.
</t>
    </r>
    <r>
      <rPr>
        <rFont val="Calibri"/>
        <b/>
        <color theme="1"/>
      </rPr>
      <t xml:space="preserve">What it tells you:
</t>
    </r>
    <r>
      <rPr>
        <rFont val="Calibri"/>
        <color theme="1"/>
      </rPr>
      <t xml:space="preserve">A ratio above 1 means the city owns more than it owes (solvent). Below 1 means it owes more than it owns (insolvent).
</t>
    </r>
    <r>
      <rPr>
        <rFont val="Calibri"/>
        <b/>
        <color theme="1"/>
      </rPr>
      <t xml:space="preserve">What the trend shows:
</t>
    </r>
    <r>
      <rPr>
        <rFont val="Calibri"/>
        <color theme="1"/>
      </rPr>
      <t>A downward trend means the city is becoming less solvent. An upward trend shows improving financial resilience.</t>
    </r>
  </si>
  <si>
    <r>
      <rPr>
        <rFont val="Calibri"/>
        <b/>
        <color theme="1"/>
      </rPr>
      <t xml:space="preserve">What it is:
</t>
    </r>
    <r>
      <rPr>
        <rFont val="Calibri"/>
        <color theme="1"/>
      </rPr>
      <t xml:space="preserve">The total liabilities the city owes compared to how much revenue it collects in a year.
</t>
    </r>
    <r>
      <rPr>
        <rFont val="Calibri"/>
        <b/>
        <color theme="1"/>
      </rPr>
      <t xml:space="preserve">What it tells you:
</t>
    </r>
    <r>
      <rPr>
        <rFont val="Calibri"/>
        <color theme="1"/>
      </rPr>
      <t xml:space="preserve">This shows how many years of income it would take to pay off all debts if every dollar went to debt repayment.
</t>
    </r>
    <r>
      <rPr>
        <rFont val="Calibri"/>
        <b/>
        <color theme="1"/>
      </rPr>
      <t xml:space="preserve">What the trend shows:
</t>
    </r>
    <r>
      <rPr>
        <rFont val="Calibri"/>
        <color theme="1"/>
      </rPr>
      <t>If the ratio is rising, debt is growing faster than income—this is unsustainable. If it’s falling, the city is gaining control of its obligations.</t>
    </r>
  </si>
  <si>
    <t>An Annual Comprehensive Financial Report (ACFR) is a detailed, audited financial report that provides a comprehensive overview of a government entity's financial position and activities for a fiscal year. It is typically issued by state and local governments, including cities, counties, and public institutions in the United States.</t>
  </si>
  <si>
    <t>ACFR reports are prepared in accordance with Generally Accepted Accounting Principles (GAAP) under guidelines set by the Government Accounting Standards Board (GASB) in the US.</t>
  </si>
  <si>
    <t>All of the data used in the Fiscal Health Assessment can be extracted from the ACFR, specifically from reports included in the Management Discussion &amp; Analysis (MD&amp;A) and Basic Financial Statements: Notes sections.</t>
  </si>
  <si>
    <t>Be sure to note whether or not rounding is applied to displayed numbers. Most reports are presented in thousands ($000), some in millions, and others in whole dollars (no rounding at all). Note that reports from different sections of the same ACFR may be presented with different rounding. The reporting on Capital Assets in the Notes section, for example, is often presented in whole dollars even when other sections are rounded to thousands or millions. Be sure to use consistent rounding when entering data.</t>
  </si>
  <si>
    <t>Each ACFR includes current and prior year's data for comparison purposes. Prior years' data is often restated or amended in the following year's report. Be sure to update prior year data if you notice restatements.</t>
  </si>
  <si>
    <t xml:space="preserve">In 2011 and 2012 GASB issued statements requiring separate reporting of deferred inflows and outflows of resources in order to align governmental accounting with the economic resource measurement focus and accrual basis of accounting, ensuring that deferred resources are reported separately from assets and liabilities. The statements provided additional guidance on what qualifies deferred inflows and outflows and required reclassification of certain items previously recognized as assets or liabilities. </t>
  </si>
  <si>
    <t>Total Cost of Capital Assets is the sum of the purchase cost of all capital assets, prior to subtracting accumulated depreciation. These costs are reported in the Notes under Capital Assets, usually in two major categories: Governmental Activities and Business-Type Activites. Some cities will further breakdown the Business-Type Activities to specific uses, such as airports, water and sewage and/or convention centers. Be sure to capture the costs under each of these categories.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</si>
</sst>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_)_ ;_ * \(#,##0\)_ ;_ * &quot;-&quot;??_)_ ;_ @_ "/>
    <numFmt numFmtId="165" formatCode="#,##0.0"/>
  </numFmts>
  <fonts count="18">
    <font>
      <sz val="11.0"/>
      <color theme="1"/>
      <name val="Calibri"/>
      <scheme val="minor"/>
    </font>
    <font>
      <i/>
      <color theme="1"/>
      <name val="Calibri"/>
      <scheme val="minor"/>
    </font>
    <font>
      <u/>
      <sz val="11.0"/>
      <color theme="1"/>
      <name val="Calibri"/>
    </font>
    <font>
      <sz val="11.0"/>
      <color theme="1"/>
      <name val="Calibri"/>
    </font>
    <font>
      <color rgb="FF0C2340"/>
      <name val="Calibri"/>
      <scheme val="minor"/>
    </font>
    <font>
      <b/>
      <color rgb="FF0C2340"/>
      <name val="Calibri"/>
      <scheme val="minor"/>
    </font>
    <font>
      <u/>
      <sz val="11.0"/>
      <color rgb="FF0000FF"/>
      <name val="Calibri"/>
    </font>
    <font>
      <sz val="11.0"/>
      <color rgb="FF0C2340"/>
      <name val="Calibri"/>
    </font>
    <font>
      <color theme="1"/>
      <name val="Calibri"/>
      <scheme val="minor"/>
    </font>
    <font>
      <b/>
      <sz val="11.0"/>
      <color rgb="FFFFFFFF"/>
      <name val="Calibri"/>
    </font>
    <font>
      <color rgb="FFFFFFFF"/>
      <name val="Calibri"/>
      <scheme val="minor"/>
    </font>
    <font>
      <b/>
      <u/>
      <color rgb="FFFFFFFF"/>
      <name val="Calibri"/>
      <scheme val="minor"/>
    </font>
    <font>
      <b/>
      <sz val="11.0"/>
      <color theme="1"/>
      <name val="Calibri"/>
    </font>
    <font>
      <b/>
      <u/>
      <sz val="11.0"/>
      <color rgb="FFFFFFFF"/>
      <name val="Calibri"/>
    </font>
    <font>
      <sz val="18.0"/>
      <color rgb="FF0C2340"/>
      <name val="Arial"/>
    </font>
    <font/>
    <font>
      <sz val="18.0"/>
      <color rgb="FFFFFFFF"/>
      <name val="Arial"/>
    </font>
    <font>
      <b/>
      <color theme="1"/>
      <name val="Calibri"/>
      <scheme val="minor"/>
    </font>
  </fonts>
  <fills count="9">
    <fill>
      <patternFill patternType="none"/>
    </fill>
    <fill>
      <patternFill patternType="lightGray"/>
    </fill>
    <fill>
      <patternFill patternType="solid">
        <fgColor rgb="FFFFE1B5"/>
        <bgColor rgb="FFFFE1B5"/>
      </patternFill>
    </fill>
    <fill>
      <patternFill patternType="solid">
        <fgColor rgb="FFFFA800"/>
        <bgColor rgb="FFFFA800"/>
      </patternFill>
    </fill>
    <fill>
      <patternFill patternType="solid">
        <fgColor rgb="FF0C2340"/>
        <bgColor rgb="FF0C2340"/>
      </patternFill>
    </fill>
    <fill>
      <patternFill patternType="solid">
        <fgColor rgb="FFD07909"/>
        <bgColor rgb="FFD07909"/>
      </patternFill>
    </fill>
    <fill>
      <patternFill patternType="solid">
        <fgColor rgb="FFE1DFDA"/>
        <bgColor rgb="FFE1DFDA"/>
      </patternFill>
    </fill>
    <fill>
      <patternFill patternType="solid">
        <fgColor rgb="FFFFFFFF"/>
        <bgColor rgb="FFFFFFFF"/>
      </patternFill>
    </fill>
    <fill>
      <patternFill patternType="solid">
        <fgColor rgb="FFF5F3EE"/>
        <bgColor rgb="FFF5F3EE"/>
      </patternFill>
    </fill>
  </fills>
  <borders count="4">
    <border/>
    <border>
      <left/>
      <right/>
      <top/>
      <bottom/>
    </border>
    <border>
      <right style="thin">
        <color rgb="FF0C2340"/>
      </right>
    </border>
    <border>
      <bottom style="thin">
        <color rgb="FFB7B7B7"/>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vertical="top"/>
    </xf>
    <xf borderId="0" fillId="0" fontId="3" numFmtId="0" xfId="0" applyAlignment="1" applyFont="1">
      <alignment horizontal="left" readingOrder="0"/>
    </xf>
    <xf borderId="0" fillId="2" fontId="3" numFmtId="0" xfId="0" applyAlignment="1" applyFill="1" applyFont="1">
      <alignment horizontal="left" readingOrder="0" shrinkToFit="0" vertical="center" wrapText="1"/>
    </xf>
    <xf borderId="0" fillId="2" fontId="3" numFmtId="0" xfId="0" applyAlignment="1" applyFont="1">
      <alignment horizontal="left" readingOrder="0" vertical="center"/>
    </xf>
    <xf borderId="0" fillId="0" fontId="3" numFmtId="0" xfId="0" applyAlignment="1" applyFont="1">
      <alignment horizontal="left" readingOrder="0" vertical="top"/>
    </xf>
    <xf borderId="0" fillId="3" fontId="4" numFmtId="0" xfId="0" applyAlignment="1" applyFill="1" applyFont="1">
      <alignment vertical="center"/>
    </xf>
    <xf borderId="0" fillId="3" fontId="5" numFmtId="0" xfId="0" applyAlignment="1" applyFont="1">
      <alignment readingOrder="0" vertical="center"/>
    </xf>
    <xf borderId="0" fillId="3" fontId="6" numFmtId="0" xfId="0" applyAlignment="1" applyFont="1">
      <alignment horizontal="center" readingOrder="0" vertical="center"/>
    </xf>
    <xf borderId="0" fillId="3" fontId="7" numFmtId="0" xfId="0" applyAlignment="1" applyFont="1">
      <alignment horizontal="center" readingOrder="0" vertical="center"/>
    </xf>
    <xf borderId="0" fillId="0" fontId="8" numFmtId="0" xfId="0" applyAlignment="1" applyFont="1">
      <alignment vertical="center"/>
    </xf>
    <xf borderId="0" fillId="0" fontId="8" numFmtId="0" xfId="0" applyAlignment="1" applyFont="1">
      <alignment readingOrder="0" vertical="center"/>
    </xf>
    <xf borderId="0" fillId="2" fontId="3" numFmtId="164" xfId="0" applyAlignment="1" applyFont="1" applyNumberFormat="1">
      <alignment readingOrder="0" vertical="center"/>
    </xf>
    <xf borderId="1" fillId="4" fontId="9" numFmtId="0" xfId="0" applyAlignment="1" applyBorder="1" applyFill="1" applyFont="1">
      <alignment vertical="center"/>
    </xf>
    <xf borderId="1" fillId="4" fontId="9" numFmtId="164" xfId="0" applyAlignment="1" applyBorder="1" applyFont="1" applyNumberFormat="1">
      <alignment vertical="center"/>
    </xf>
    <xf borderId="0" fillId="0" fontId="10" numFmtId="0" xfId="0" applyAlignment="1" applyFont="1">
      <alignment vertical="center"/>
    </xf>
    <xf borderId="0" fillId="2" fontId="3" numFmtId="164" xfId="0" applyAlignment="1" applyFont="1" applyNumberFormat="1">
      <alignment vertical="center"/>
    </xf>
    <xf borderId="1" fillId="4" fontId="9" numFmtId="0" xfId="0" applyAlignment="1" applyBorder="1" applyFont="1">
      <alignment readingOrder="0" vertical="center"/>
    </xf>
    <xf borderId="0" fillId="0" fontId="3" numFmtId="0" xfId="0" applyAlignment="1" applyFont="1">
      <alignment readingOrder="0" vertical="center"/>
    </xf>
    <xf borderId="0" fillId="5" fontId="11" numFmtId="0" xfId="0" applyAlignment="1" applyFill="1" applyFont="1">
      <alignment readingOrder="0" vertical="center"/>
    </xf>
    <xf borderId="0" fillId="5" fontId="10" numFmtId="0" xfId="0" applyAlignment="1" applyFont="1">
      <alignment vertical="center"/>
    </xf>
    <xf borderId="1" fillId="6" fontId="12" numFmtId="0" xfId="0" applyAlignment="1" applyBorder="1" applyFill="1" applyFont="1">
      <alignment vertical="center"/>
    </xf>
    <xf borderId="1" fillId="6" fontId="12" numFmtId="4" xfId="0" applyAlignment="1" applyBorder="1" applyFont="1" applyNumberFormat="1">
      <alignment vertical="center"/>
    </xf>
    <xf borderId="1" fillId="6" fontId="3" numFmtId="0" xfId="0" applyAlignment="1" applyBorder="1" applyFont="1">
      <alignment vertical="center"/>
    </xf>
    <xf borderId="0" fillId="0" fontId="12" numFmtId="0" xfId="0" applyFont="1"/>
    <xf borderId="0" fillId="5" fontId="13" numFmtId="0" xfId="0" applyAlignment="1" applyFont="1">
      <alignment readingOrder="0" vertical="center"/>
    </xf>
    <xf quotePrefix="1" borderId="0" fillId="7" fontId="10" numFmtId="0" xfId="0" applyAlignment="1" applyFill="1" applyFont="1">
      <alignment readingOrder="0"/>
    </xf>
    <xf borderId="0" fillId="7" fontId="10" numFmtId="0" xfId="0" applyAlignment="1" applyFont="1">
      <alignment readingOrder="0"/>
    </xf>
    <xf borderId="0" fillId="7" fontId="10" numFmtId="165" xfId="0" applyFont="1" applyNumberFormat="1"/>
    <xf borderId="0" fillId="7" fontId="10" numFmtId="0" xfId="0" applyFont="1"/>
    <xf borderId="0" fillId="3" fontId="14" numFmtId="0" xfId="0" applyAlignment="1" applyFont="1">
      <alignment readingOrder="0" vertical="center"/>
    </xf>
    <xf borderId="2" fillId="0" fontId="15" numFmtId="0" xfId="0" applyBorder="1" applyFont="1"/>
    <xf borderId="0" fillId="3" fontId="16" numFmtId="0" xfId="0" applyAlignment="1" applyFont="1">
      <alignment readingOrder="0"/>
    </xf>
    <xf borderId="0" fillId="8" fontId="8" numFmtId="0" xfId="0" applyFill="1" applyFont="1"/>
    <xf borderId="0" fillId="8" fontId="8" numFmtId="0" xfId="0" applyAlignment="1" applyFont="1">
      <alignment readingOrder="0" shrinkToFit="0" wrapText="1"/>
    </xf>
    <xf borderId="2" fillId="8" fontId="8" numFmtId="0" xfId="0" applyBorder="1" applyFont="1"/>
    <xf borderId="0" fillId="8" fontId="8" numFmtId="0" xfId="0" applyAlignment="1" applyFont="1">
      <alignment shrinkToFit="0" wrapText="1"/>
    </xf>
    <xf borderId="0" fillId="8" fontId="8" numFmtId="0" xfId="0" applyAlignment="1" applyFont="1">
      <alignment vertical="top"/>
    </xf>
    <xf borderId="0" fillId="8" fontId="8" numFmtId="0" xfId="0" applyAlignment="1" applyFont="1">
      <alignment readingOrder="0" shrinkToFit="0" vertical="top" wrapText="1"/>
    </xf>
    <xf borderId="2" fillId="8" fontId="8" numFmtId="0" xfId="0" applyAlignment="1" applyBorder="1" applyFont="1">
      <alignment vertical="top"/>
    </xf>
    <xf borderId="3" fillId="8" fontId="8" numFmtId="0" xfId="0" applyBorder="1" applyFont="1"/>
    <xf borderId="3" fillId="8" fontId="8" numFmtId="0" xfId="0" applyAlignment="1" applyBorder="1" applyFont="1">
      <alignment readingOrder="0" shrinkToFit="0" wrapText="1"/>
    </xf>
    <xf borderId="2" fillId="8" fontId="8" numFmtId="0" xfId="0" applyAlignment="1" applyBorder="1" applyFont="1">
      <alignment readingOrder="0" shrinkToFit="0" wrapText="1"/>
    </xf>
    <xf borderId="3" fillId="8" fontId="8" numFmtId="0" xfId="0" applyAlignment="1" applyBorder="1" applyFont="1">
      <alignment shrinkToFit="0" wrapText="1"/>
    </xf>
    <xf borderId="0" fillId="8" fontId="8" numFmtId="0" xfId="0" applyAlignment="1" applyFont="1">
      <alignment shrinkToFit="0" vertical="top" wrapText="1"/>
    </xf>
    <xf borderId="0" fillId="8" fontId="12" numFmtId="0" xfId="0" applyFont="1"/>
    <xf borderId="0" fillId="8" fontId="17" numFmtId="0" xfId="0" applyAlignment="1" applyFont="1">
      <alignment readingOrder="0" shrinkToFit="0" wrapText="1"/>
    </xf>
    <xf borderId="0" fillId="0" fontId="8" numFmtId="0" xfId="0" applyAlignment="1" applyFont="1">
      <alignment shrinkToFit="0" wrapText="1"/>
    </xf>
    <xf borderId="2" fillId="0" fontId="8" numFmtId="0" xfId="0" applyBorder="1" applyFont="1"/>
    <xf borderId="0" fillId="0" fontId="8"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Financial Position (In Thousands of Dollars)</a:t>
            </a:r>
          </a:p>
        </c:rich>
      </c:tx>
      <c:overlay val="0"/>
    </c:title>
    <c:plotArea>
      <c:layout/>
      <c:lineChart>
        <c:varyColors val="0"/>
        <c:ser>
          <c:idx val="0"/>
          <c:order val="0"/>
          <c:spPr>
            <a:ln cmpd="sng" w="19050">
              <a:solidFill>
                <a:srgbClr val="F5F3EE">
                  <a:alpha val="100000"/>
                </a:srgbClr>
              </a:solidFill>
              <a:prstDash val="solid"/>
            </a:ln>
          </c:spPr>
          <c:marker>
            <c:symbol val="circle"/>
            <c:size val="2"/>
            <c:spPr>
              <a:solidFill>
                <a:srgbClr val="F5F3EE">
                  <a:alpha val="100000"/>
                </a:srgbClr>
              </a:solidFill>
              <a:ln cmpd="sng">
                <a:solidFill>
                  <a:srgbClr val="F5F3EE">
                    <a:alpha val="100000"/>
                  </a:srgbClr>
                </a:solidFill>
              </a:ln>
            </c:spPr>
          </c:marker>
          <c:cat>
            <c:strRef>
              <c:f>Input!$E$4:$T$4</c:f>
            </c:strRef>
          </c:cat>
          <c:val>
            <c:numRef>
              <c:f>Input!$E$41:$T$41</c:f>
              <c:numCache/>
            </c:numRef>
          </c:val>
          <c:smooth val="0"/>
        </c:ser>
        <c:axId val="1978354794"/>
        <c:axId val="746514357"/>
      </c:lineChart>
      <c:catAx>
        <c:axId val="1978354794"/>
        <c:scaling>
          <c:orientation val="minMax"/>
        </c:scaling>
        <c:delete val="0"/>
        <c:axPos val="b"/>
        <c:title>
          <c:tx>
            <c:rich>
              <a:bodyPr/>
              <a:lstStyle/>
              <a:p>
                <a:pPr lvl="0">
                  <a:defRPr b="0">
                    <a:solidFill>
                      <a:srgbClr val="FFFFFF"/>
                    </a:solidFill>
                    <a:latin typeface="sans-serif"/>
                  </a:defRPr>
                </a:pPr>
                <a:r>
                  <a:rPr b="0">
                    <a:solidFill>
                      <a:srgbClr val="FFFFFF"/>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Roboto"/>
              </a:defRPr>
            </a:pPr>
          </a:p>
        </c:txPr>
        <c:crossAx val="746514357"/>
      </c:catAx>
      <c:valAx>
        <c:axId val="746514357"/>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Cumulative Surplus/Deficit (Thousands of Dollars)</a:t>
                </a:r>
              </a:p>
            </c:rich>
          </c:tx>
          <c:overlay val="0"/>
        </c:title>
        <c:numFmt formatCode="$#,##0_);($#,##0)" sourceLinked="0"/>
        <c:majorTickMark val="none"/>
        <c:minorTickMark val="none"/>
        <c:tickLblPos val="nextTo"/>
        <c:spPr>
          <a:ln/>
        </c:spPr>
        <c:txPr>
          <a:bodyPr/>
          <a:lstStyle/>
          <a:p>
            <a:pPr lvl="0">
              <a:defRPr b="0" i="0" sz="900">
                <a:solidFill>
                  <a:srgbClr val="FFFFFF"/>
                </a:solidFill>
                <a:latin typeface="Roboto"/>
              </a:defRPr>
            </a:pPr>
          </a:p>
        </c:txPr>
        <c:crossAx val="1978354794"/>
      </c:valAx>
    </c:plotArea>
    <c:plotVisOnly val="1"/>
  </c:chart>
  <c:spPr>
    <a:solidFill>
      <a:srgbClr val="0A192B"/>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Financial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Input!$E$29:$T$29</c:f>
              <c:numCache/>
            </c:numRef>
          </c:val>
          <c:smooth val="0"/>
        </c:ser>
        <c:axId val="216151887"/>
        <c:axId val="82428385"/>
      </c:lineChart>
      <c:catAx>
        <c:axId val="216151887"/>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82428385"/>
      </c:catAx>
      <c:valAx>
        <c:axId val="82428385"/>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(Financial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216151887"/>
        <c:majorUnit val="0.2"/>
      </c:valAx>
    </c:plotArea>
    <c:plotVisOnly val="1"/>
  </c:chart>
  <c:spPr>
    <a:solidFill>
      <a:srgbClr val="0A192B"/>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Total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Input!$E$30:$T$30</c:f>
              <c:numCache/>
            </c:numRef>
          </c:val>
          <c:smooth val="0"/>
        </c:ser>
        <c:axId val="599263975"/>
        <c:axId val="1886865608"/>
      </c:lineChart>
      <c:catAx>
        <c:axId val="599263975"/>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886865608"/>
      </c:catAx>
      <c:valAx>
        <c:axId val="1886865608"/>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(Total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599263975"/>
      </c:valAx>
    </c:plotArea>
    <c:plotVisOnly val="1"/>
  </c:chart>
  <c:spPr>
    <a:solidFill>
      <a:srgbClr val="0A192B"/>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Debt-to-Total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Input!$E$31:$T$31</c:f>
              <c:numCache/>
            </c:numRef>
          </c:val>
          <c:smooth val="0"/>
        </c:ser>
        <c:axId val="382908509"/>
        <c:axId val="1839427382"/>
      </c:lineChart>
      <c:catAx>
        <c:axId val="382908509"/>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839427382"/>
      </c:catAx>
      <c:valAx>
        <c:axId val="1839427382"/>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(Net Debt:Total Revenues)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382908509"/>
      </c:valAx>
    </c:plotArea>
    <c:plotVisOnly val="1"/>
  </c:chart>
  <c:spPr>
    <a:solidFill>
      <a:srgbClr val="0A192B"/>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Interest-to-Total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Input!$E$34:$T$34</c:f>
              <c:numCache/>
            </c:numRef>
          </c:val>
          <c:smooth val="0"/>
        </c:ser>
        <c:axId val="237604421"/>
        <c:axId val="1021847190"/>
      </c:lineChart>
      <c:catAx>
        <c:axId val="237604421"/>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021847190"/>
      </c:catAx>
      <c:valAx>
        <c:axId val="1021847190"/>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(Revenue Spent on Interest)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237604421"/>
      </c:valAx>
    </c:plotArea>
    <c:plotVisOnly val="1"/>
  </c:chart>
  <c:spPr>
    <a:solidFill>
      <a:srgbClr val="0A192B"/>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Net Book Value-to-Cost of Tangible Capital Assets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Input!$E$35:$T$35</c:f>
              <c:numCache/>
            </c:numRef>
          </c:val>
          <c:smooth val="0"/>
        </c:ser>
        <c:axId val="331540006"/>
        <c:axId val="684684047"/>
      </c:lineChart>
      <c:catAx>
        <c:axId val="331540006"/>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684684047"/>
      </c:catAx>
      <c:valAx>
        <c:axId val="684684047"/>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(Current Value of Assets to Original Cost)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331540006"/>
      </c:valAx>
    </c:plotArea>
    <c:plotVisOnly val="1"/>
  </c:chart>
  <c:spPr>
    <a:solidFill>
      <a:srgbClr val="0A192B"/>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Government Transfers-to-Total Revenue</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Input!$E$38:$T$38</c:f>
              <c:numCache/>
            </c:numRef>
          </c:val>
          <c:smooth val="0"/>
        </c:ser>
        <c:axId val="2112063514"/>
        <c:axId val="246765724"/>
      </c:lineChart>
      <c:catAx>
        <c:axId val="2112063514"/>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246765724"/>
      </c:catAx>
      <c:valAx>
        <c:axId val="246765724"/>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(City's Income from State or Fed. Aid)</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2112063514"/>
      </c:valAx>
    </c:plotArea>
    <c:plotVisOnly val="1"/>
  </c:chart>
  <c:spPr>
    <a:solidFill>
      <a:srgbClr val="0A192B"/>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image" Target="../media/image2.png"/><Relationship Id="rId9" Type="http://schemas.openxmlformats.org/officeDocument/2006/relationships/image" Target="../media/image4.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201150" cy="14573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3</xdr:row>
      <xdr:rowOff>266700</xdr:rowOff>
    </xdr:from>
    <xdr:ext cx="5953125" cy="3733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257175</xdr:colOff>
      <xdr:row>6</xdr:row>
      <xdr:rowOff>257175</xdr:rowOff>
    </xdr:from>
    <xdr:ext cx="5953125" cy="37338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257175</xdr:colOff>
      <xdr:row>12</xdr:row>
      <xdr:rowOff>266700</xdr:rowOff>
    </xdr:from>
    <xdr:ext cx="5953125" cy="37147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257175</xdr:colOff>
      <xdr:row>22</xdr:row>
      <xdr:rowOff>266700</xdr:rowOff>
    </xdr:from>
    <xdr:ext cx="5953125" cy="37147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266700</xdr:colOff>
      <xdr:row>3</xdr:row>
      <xdr:rowOff>266700</xdr:rowOff>
    </xdr:from>
    <xdr:ext cx="5953125" cy="37147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266700</xdr:colOff>
      <xdr:row>6</xdr:row>
      <xdr:rowOff>257175</xdr:rowOff>
    </xdr:from>
    <xdr:ext cx="5953125" cy="37147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24</xdr:col>
      <xdr:colOff>276225</xdr:colOff>
      <xdr:row>3</xdr:row>
      <xdr:rowOff>266700</xdr:rowOff>
    </xdr:from>
    <xdr:ext cx="5953125" cy="371475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914400</xdr:colOff>
      <xdr:row>4</xdr:row>
      <xdr:rowOff>-19050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3" name="Shape 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 name="Shape 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5" name="Shape 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6" name="Shape 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6</xdr:row>
      <xdr:rowOff>266700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7" name="Shape 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 name="Shape 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9" name="Shape 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0" name="Shape 1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12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1" name="Shape 11"/>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2" name="Shape 12"/>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3" name="Shape 13"/>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4" name="Shape 14"/>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22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5" name="Shape 15"/>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6" name="Shape 1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7" name="Shape 1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8" name="Shape 1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3</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9" name="Shape 19"/>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0" name="Shape 20"/>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1" name="Shape 21"/>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2" name="Shape 22"/>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6</xdr:row>
      <xdr:rowOff>257175</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3" name="Shape 2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4" name="Shape 2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5" name="Shape 2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6" name="Shape 2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32</xdr:col>
      <xdr:colOff>933450</xdr:colOff>
      <xdr:row>3</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7" name="Shape 2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16200038"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8" name="Shape 2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sp>
        <xdr:nvSpPr>
          <xdr:cNvPr id="29" name="Shape 2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cxnSp>
        <xdr:nvCxnSpPr>
          <xdr:cNvPr id="30" name="Shape 3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0</xdr:col>
      <xdr:colOff>0</xdr:colOff>
      <xdr:row>0</xdr:row>
      <xdr:rowOff>0</xdr:rowOff>
    </xdr:from>
    <xdr:ext cx="295275" cy="19050"/>
    <xdr:pic>
      <xdr:nvPicPr>
        <xdr:cNvPr id="0" name="image3.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0</xdr:row>
      <xdr:rowOff>0</xdr:rowOff>
    </xdr:from>
    <xdr:ext cx="295275" cy="19050"/>
    <xdr:pic>
      <xdr:nvPicPr>
        <xdr:cNvPr id="0" name="image4.png"/>
        <xdr:cNvPicPr preferRelativeResize="0"/>
      </xdr:nvPicPr>
      <xdr:blipFill>
        <a:blip cstate="print" r:embed="rId9"/>
        <a:stretch>
          <a:fillRect/>
        </a:stretch>
      </xdr:blipFill>
      <xdr:spPr>
        <a:prstGeom prst="rect">
          <a:avLst/>
        </a:prstGeom>
        <a:noFill/>
      </xdr:spPr>
    </xdr:pic>
    <xdr:clientData fLocksWithSheet="0"/>
  </xdr:oneCellAnchor>
  <xdr:oneCellAnchor>
    <xdr:from>
      <xdr:col>24</xdr:col>
      <xdr:colOff>0</xdr:colOff>
      <xdr:row>0</xdr:row>
      <xdr:rowOff>0</xdr:rowOff>
    </xdr:from>
    <xdr:ext cx="295275" cy="19050"/>
    <xdr:pic>
      <xdr:nvPicPr>
        <xdr:cNvPr id="0" name="image2.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branford-ct.gov/sites/default/files/field/files-docs/town_of_branford_connecticut_financial_statements_0.pdf" TargetMode="External"/><Relationship Id="rId10" Type="http://schemas.openxmlformats.org/officeDocument/2006/relationships/hyperlink" Target="https://www.branford-ct.gov/sites/default/files/field/files-docs/audited_financial_statement_fy_ending_june_30_2018.pdf" TargetMode="External"/><Relationship Id="rId13" Type="http://schemas.openxmlformats.org/officeDocument/2006/relationships/hyperlink" Target="https://www.branford-ct.gov/sites/default/files/field/files-docs/town_of_branford_connecticut_financial_statements_2021.pdf" TargetMode="External"/><Relationship Id="rId12" Type="http://schemas.openxmlformats.org/officeDocument/2006/relationships/hyperlink" Target="https://www.branford-ct.gov/sites/default/files/field/files-docs/town_of_branford_connecticut_financial_statements_1.pdf" TargetMode="External"/><Relationship Id="rId1" Type="http://schemas.openxmlformats.org/officeDocument/2006/relationships/hyperlink" Target="https://www.strongtowns.org/decoder-resources" TargetMode="External"/><Relationship Id="rId2" Type="http://schemas.openxmlformats.org/officeDocument/2006/relationships/hyperlink" Target="https://www.branford-ct.gov/sites/default/files/field/files-docs/town_of_branford_financial_statements_2010.pdf" TargetMode="External"/><Relationship Id="rId3" Type="http://schemas.openxmlformats.org/officeDocument/2006/relationships/hyperlink" Target="https://www.branford-ct.gov/sites/default/files/field/files-docs/branford_financial_statements_fy_2011.pdf" TargetMode="External"/><Relationship Id="rId4" Type="http://schemas.openxmlformats.org/officeDocument/2006/relationships/hyperlink" Target="https://www.branford-ct.gov/sites/default/files/field/files-docs/town_of_branford_financial_statements_fy_2012.pdf" TargetMode="External"/><Relationship Id="rId9" Type="http://schemas.openxmlformats.org/officeDocument/2006/relationships/hyperlink" Target="https://www.branford-ct.gov/sites/default/files/field/files-docs/town_of_branford_connecticut_financial_statements.pdf" TargetMode="External"/><Relationship Id="rId15" Type="http://schemas.openxmlformats.org/officeDocument/2006/relationships/hyperlink" Target="https://www.branford-ct.gov/sites/default/files/field/files-docs/signed_final_report_and_financial_statements_-_upload_only.pdf" TargetMode="External"/><Relationship Id="rId14" Type="http://schemas.openxmlformats.org/officeDocument/2006/relationships/hyperlink" Target="https://www.branford-ct.gov/sites/default/files/field/files-docs/final_report_and_financial_statements.pdf" TargetMode="External"/><Relationship Id="rId17" Type="http://schemas.openxmlformats.org/officeDocument/2006/relationships/drawing" Target="../drawings/drawing1.xml"/><Relationship Id="rId16" Type="http://schemas.openxmlformats.org/officeDocument/2006/relationships/hyperlink" Target="https://www.branford-ct.gov/sites/default/files/field/files-docs/signed_final_report_and_financial_statements_-_upload_only.pdf" TargetMode="External"/><Relationship Id="rId5" Type="http://schemas.openxmlformats.org/officeDocument/2006/relationships/hyperlink" Target="https://www.branford-ct.gov/sites/default/files/field/files-docs/financial_statements_fy_ended_june_30_2013.pdf" TargetMode="External"/><Relationship Id="rId6" Type="http://schemas.openxmlformats.org/officeDocument/2006/relationships/hyperlink" Target="https://www.branford-ct.gov/sites/default/files/field/files-docs/audited_financial_statement_fy_12-14.pdf" TargetMode="External"/><Relationship Id="rId7" Type="http://schemas.openxmlformats.org/officeDocument/2006/relationships/hyperlink" Target="https://www.branford-ct.gov/sites/default/files/field/files-docs/branford_financial_statements_2015.pdf" TargetMode="External"/><Relationship Id="rId8" Type="http://schemas.openxmlformats.org/officeDocument/2006/relationships/hyperlink" Target="https://www.branford-ct.gov/sites/default/files/field/files-docs/accountants_report_and_financial_statements.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2" width="29.86"/>
    <col customWidth="1" min="3" max="3" width="42.29"/>
    <col customWidth="1" min="4" max="4" width="36.14"/>
    <col customWidth="1" min="5" max="12" width="14.43"/>
    <col customWidth="1" min="13" max="16" width="15.29"/>
    <col customWidth="1" min="17" max="20" width="14.29"/>
    <col customWidth="1" min="21" max="25" width="10.71"/>
  </cols>
  <sheetData>
    <row r="1">
      <c r="A1" s="1"/>
      <c r="E1" s="2" t="s">
        <v>0</v>
      </c>
    </row>
    <row r="2">
      <c r="A2" s="1"/>
      <c r="E2" s="3" t="s">
        <v>1</v>
      </c>
    </row>
    <row r="3" ht="85.5" customHeight="1">
      <c r="A3" s="1"/>
      <c r="E3" s="4" t="s">
        <v>2</v>
      </c>
      <c r="G3" s="5" t="s">
        <v>3</v>
      </c>
      <c r="H3" s="6"/>
      <c r="I3" s="6"/>
      <c r="J3" s="6"/>
      <c r="K3" s="6"/>
      <c r="L3" s="6"/>
      <c r="M3" s="6"/>
      <c r="N3" s="6"/>
      <c r="O3" s="6"/>
      <c r="P3" s="6"/>
      <c r="Q3" s="6"/>
      <c r="R3" s="6"/>
      <c r="S3" s="6"/>
      <c r="T3" s="6"/>
    </row>
    <row r="4" ht="22.5" customHeight="1">
      <c r="A4" s="7"/>
      <c r="B4" s="8" t="s">
        <v>4</v>
      </c>
      <c r="C4" s="8" t="s">
        <v>5</v>
      </c>
      <c r="D4" s="8" t="s">
        <v>6</v>
      </c>
      <c r="E4" s="9">
        <v>2009.0</v>
      </c>
      <c r="F4" s="9">
        <v>2010.0</v>
      </c>
      <c r="G4" s="9">
        <v>2011.0</v>
      </c>
      <c r="H4" s="9">
        <v>2012.0</v>
      </c>
      <c r="I4" s="9">
        <v>2013.0</v>
      </c>
      <c r="J4" s="9">
        <v>2014.0</v>
      </c>
      <c r="K4" s="9">
        <v>2015.0</v>
      </c>
      <c r="L4" s="9">
        <v>2016.0</v>
      </c>
      <c r="M4" s="9">
        <v>2017.0</v>
      </c>
      <c r="N4" s="9">
        <v>2018.0</v>
      </c>
      <c r="O4" s="9">
        <v>2019.0</v>
      </c>
      <c r="P4" s="9">
        <v>2020.0</v>
      </c>
      <c r="Q4" s="9">
        <v>2021.0</v>
      </c>
      <c r="R4" s="9">
        <v>2022.0</v>
      </c>
      <c r="S4" s="9">
        <v>2023.0</v>
      </c>
      <c r="T4" s="10">
        <v>2024.0</v>
      </c>
      <c r="U4" s="7"/>
      <c r="V4" s="7"/>
      <c r="W4" s="7"/>
      <c r="X4" s="7"/>
      <c r="Y4" s="7"/>
    </row>
    <row r="5" ht="22.5" customHeight="1">
      <c r="A5" s="11" t="s">
        <v>7</v>
      </c>
      <c r="B5" s="12" t="s">
        <v>8</v>
      </c>
      <c r="C5" s="12" t="s">
        <v>9</v>
      </c>
      <c r="D5" s="12" t="s">
        <v>10</v>
      </c>
      <c r="E5" s="13">
        <v>5.1085E7</v>
      </c>
      <c r="F5" s="13">
        <v>4.8905E7</v>
      </c>
      <c r="G5" s="13">
        <v>5.1313E7</v>
      </c>
      <c r="H5" s="13">
        <v>5.8938E7</v>
      </c>
      <c r="I5" s="13">
        <v>6.5675E7</v>
      </c>
      <c r="J5" s="13">
        <v>7.0153E7</v>
      </c>
      <c r="K5" s="13">
        <v>8.2082E7</v>
      </c>
      <c r="L5" s="13">
        <v>8.4358E7</v>
      </c>
      <c r="M5" s="13">
        <v>9.3118E7</v>
      </c>
      <c r="N5" s="13">
        <v>9.8188E7</v>
      </c>
      <c r="O5" s="13">
        <v>9.8815E7</v>
      </c>
      <c r="P5" s="13">
        <v>1.36297E8</v>
      </c>
      <c r="Q5" s="13">
        <v>1.58549E8</v>
      </c>
      <c r="R5" s="13">
        <v>1.45135E8</v>
      </c>
      <c r="S5" s="13">
        <v>1.7484E8</v>
      </c>
      <c r="T5" s="13"/>
      <c r="U5" s="11"/>
      <c r="V5" s="11"/>
      <c r="W5" s="11"/>
      <c r="X5" s="11"/>
      <c r="Y5" s="11"/>
    </row>
    <row r="6" ht="22.5" customHeight="1">
      <c r="A6" s="11" t="s">
        <v>11</v>
      </c>
      <c r="B6" s="12" t="s">
        <v>8</v>
      </c>
      <c r="C6" s="12" t="s">
        <v>9</v>
      </c>
      <c r="D6" s="12" t="s">
        <v>11</v>
      </c>
      <c r="E6" s="13">
        <v>1.3101E8</v>
      </c>
      <c r="F6" s="13">
        <v>1.29272E8</v>
      </c>
      <c r="G6" s="13">
        <v>1.27284E8</v>
      </c>
      <c r="H6" s="13">
        <v>1.33326E8</v>
      </c>
      <c r="I6" s="13">
        <v>1.3292E8</v>
      </c>
      <c r="J6" s="13">
        <v>1.30334E8</v>
      </c>
      <c r="K6" s="13">
        <v>1.29396E8</v>
      </c>
      <c r="L6" s="13">
        <v>1.3008E8</v>
      </c>
      <c r="M6" s="13">
        <v>1.31146E8</v>
      </c>
      <c r="N6" s="13">
        <v>1.35208E8</v>
      </c>
      <c r="O6" s="13">
        <v>1.6271E8</v>
      </c>
      <c r="P6" s="13">
        <v>1.91072E8</v>
      </c>
      <c r="Q6" s="13">
        <v>2.05641E8</v>
      </c>
      <c r="R6" s="13">
        <v>2.12068E8</v>
      </c>
      <c r="S6" s="13">
        <v>2.10885E8</v>
      </c>
      <c r="T6" s="13"/>
      <c r="U6" s="11"/>
      <c r="V6" s="11"/>
      <c r="W6" s="11"/>
      <c r="X6" s="11"/>
      <c r="Y6" s="11"/>
    </row>
    <row r="7" ht="22.5" customHeight="1">
      <c r="A7" s="14" t="s">
        <v>12</v>
      </c>
      <c r="B7" s="14"/>
      <c r="C7" s="14"/>
      <c r="D7" s="14"/>
      <c r="E7" s="15">
        <f t="shared" ref="E7:T7" si="1">E5+E6</f>
        <v>182095000</v>
      </c>
      <c r="F7" s="15">
        <f t="shared" si="1"/>
        <v>178177000</v>
      </c>
      <c r="G7" s="15">
        <f t="shared" si="1"/>
        <v>178597000</v>
      </c>
      <c r="H7" s="15">
        <f t="shared" si="1"/>
        <v>192264000</v>
      </c>
      <c r="I7" s="15">
        <f t="shared" si="1"/>
        <v>198595000</v>
      </c>
      <c r="J7" s="15">
        <f t="shared" si="1"/>
        <v>200487000</v>
      </c>
      <c r="K7" s="15">
        <f t="shared" si="1"/>
        <v>211478000</v>
      </c>
      <c r="L7" s="15">
        <f t="shared" si="1"/>
        <v>214438000</v>
      </c>
      <c r="M7" s="15">
        <f t="shared" si="1"/>
        <v>224264000</v>
      </c>
      <c r="N7" s="15">
        <f t="shared" si="1"/>
        <v>233396000</v>
      </c>
      <c r="O7" s="15">
        <f t="shared" si="1"/>
        <v>261525000</v>
      </c>
      <c r="P7" s="15">
        <f t="shared" si="1"/>
        <v>327369000</v>
      </c>
      <c r="Q7" s="15">
        <f t="shared" si="1"/>
        <v>364190000</v>
      </c>
      <c r="R7" s="15">
        <f t="shared" si="1"/>
        <v>357203000</v>
      </c>
      <c r="S7" s="15">
        <f t="shared" si="1"/>
        <v>385725000</v>
      </c>
      <c r="T7" s="15">
        <f t="shared" si="1"/>
        <v>0</v>
      </c>
      <c r="U7" s="16"/>
      <c r="V7" s="16"/>
      <c r="W7" s="16"/>
      <c r="X7" s="16"/>
      <c r="Y7" s="16"/>
    </row>
    <row r="8" ht="22.5" customHeight="1">
      <c r="A8" s="11" t="s">
        <v>13</v>
      </c>
      <c r="B8" s="12" t="s">
        <v>8</v>
      </c>
      <c r="C8" s="12" t="s">
        <v>9</v>
      </c>
      <c r="D8" s="12" t="s">
        <v>13</v>
      </c>
      <c r="E8" s="17"/>
      <c r="F8" s="17"/>
      <c r="G8" s="17"/>
      <c r="H8" s="17"/>
      <c r="I8" s="13">
        <v>73000.0</v>
      </c>
      <c r="J8" s="13">
        <v>2298000.0</v>
      </c>
      <c r="K8" s="13">
        <v>4031000.0</v>
      </c>
      <c r="L8" s="13">
        <v>6421000.0</v>
      </c>
      <c r="M8" s="13">
        <v>1.047E7</v>
      </c>
      <c r="N8" s="13">
        <v>9048000.0</v>
      </c>
      <c r="O8" s="13">
        <v>2.2384E7</v>
      </c>
      <c r="P8" s="13">
        <v>2.1249E7</v>
      </c>
      <c r="Q8" s="13">
        <v>1.5577E7</v>
      </c>
      <c r="R8" s="13">
        <v>1.8171E7</v>
      </c>
      <c r="S8" s="13">
        <v>2.3887E7</v>
      </c>
      <c r="T8" s="13"/>
      <c r="U8" s="11"/>
      <c r="V8" s="11"/>
      <c r="W8" s="11"/>
      <c r="X8" s="11"/>
      <c r="Y8" s="11"/>
    </row>
    <row r="9" ht="22.5" customHeight="1">
      <c r="A9" s="11" t="s">
        <v>14</v>
      </c>
      <c r="B9" s="12" t="s">
        <v>8</v>
      </c>
      <c r="C9" s="12" t="s">
        <v>9</v>
      </c>
      <c r="D9" s="12" t="s">
        <v>15</v>
      </c>
      <c r="E9" s="13">
        <v>6.7366E7</v>
      </c>
      <c r="F9" s="13">
        <v>6.1898E7</v>
      </c>
      <c r="G9" s="13">
        <v>6.5674E7</v>
      </c>
      <c r="H9" s="13">
        <v>7.583E7</v>
      </c>
      <c r="I9" s="13">
        <v>7.1912E7</v>
      </c>
      <c r="J9" s="13">
        <v>8.116E7</v>
      </c>
      <c r="K9" s="13">
        <v>7.36E7</v>
      </c>
      <c r="L9" s="13">
        <v>6.9265E7</v>
      </c>
      <c r="M9" s="13">
        <v>8.7638E7</v>
      </c>
      <c r="N9" s="13">
        <v>9.0408E7</v>
      </c>
      <c r="O9" s="13">
        <v>1.21543E8</v>
      </c>
      <c r="P9" s="13">
        <v>1.63794E8</v>
      </c>
      <c r="Q9" s="13">
        <v>1.61963E8</v>
      </c>
      <c r="R9" s="13">
        <v>1.47122E8</v>
      </c>
      <c r="S9" s="13">
        <v>1.62515E8</v>
      </c>
      <c r="T9" s="13"/>
      <c r="U9" s="11"/>
      <c r="V9" s="11"/>
      <c r="W9" s="11"/>
      <c r="X9" s="11"/>
      <c r="Y9" s="11"/>
    </row>
    <row r="10" ht="22.5" customHeight="1">
      <c r="A10" s="11" t="s">
        <v>16</v>
      </c>
      <c r="B10" s="12" t="s">
        <v>8</v>
      </c>
      <c r="C10" s="12" t="s">
        <v>9</v>
      </c>
      <c r="D10" s="12" t="s">
        <v>16</v>
      </c>
      <c r="E10" s="17"/>
      <c r="F10" s="17"/>
      <c r="G10" s="17"/>
      <c r="H10" s="17"/>
      <c r="I10" s="13">
        <v>3126000.0</v>
      </c>
      <c r="J10" s="13">
        <v>4560000.0</v>
      </c>
      <c r="K10" s="13">
        <v>1.0421E7</v>
      </c>
      <c r="L10" s="13">
        <v>7158000.0</v>
      </c>
      <c r="M10" s="13">
        <v>8842000.0</v>
      </c>
      <c r="N10" s="13">
        <v>6107000.0</v>
      </c>
      <c r="O10" s="13">
        <v>6389000.0</v>
      </c>
      <c r="P10" s="13">
        <v>1.1551E7</v>
      </c>
      <c r="Q10" s="13">
        <v>2.5751E7</v>
      </c>
      <c r="R10" s="13">
        <v>2.2286E7</v>
      </c>
      <c r="S10" s="13">
        <v>2.8023E7</v>
      </c>
      <c r="T10" s="13"/>
      <c r="U10" s="11"/>
      <c r="V10" s="11"/>
      <c r="W10" s="11"/>
      <c r="X10" s="11"/>
      <c r="Y10" s="11"/>
    </row>
    <row r="11" ht="22.5" customHeight="1">
      <c r="A11" s="14" t="s">
        <v>17</v>
      </c>
      <c r="B11" s="14"/>
      <c r="C11" s="14"/>
      <c r="D11" s="14"/>
      <c r="E11" s="15">
        <f t="shared" ref="E11:T11" si="2">E9+E10</f>
        <v>67366000</v>
      </c>
      <c r="F11" s="15">
        <f t="shared" si="2"/>
        <v>61898000</v>
      </c>
      <c r="G11" s="15">
        <f t="shared" si="2"/>
        <v>65674000</v>
      </c>
      <c r="H11" s="15">
        <f t="shared" si="2"/>
        <v>75830000</v>
      </c>
      <c r="I11" s="15">
        <f t="shared" si="2"/>
        <v>75038000</v>
      </c>
      <c r="J11" s="15">
        <f t="shared" si="2"/>
        <v>85720000</v>
      </c>
      <c r="K11" s="15">
        <f t="shared" si="2"/>
        <v>84021000</v>
      </c>
      <c r="L11" s="15">
        <f t="shared" si="2"/>
        <v>76423000</v>
      </c>
      <c r="M11" s="15">
        <f t="shared" si="2"/>
        <v>96480000</v>
      </c>
      <c r="N11" s="15">
        <f t="shared" si="2"/>
        <v>96515000</v>
      </c>
      <c r="O11" s="15">
        <f t="shared" si="2"/>
        <v>127932000</v>
      </c>
      <c r="P11" s="15">
        <f t="shared" si="2"/>
        <v>175345000</v>
      </c>
      <c r="Q11" s="15">
        <f t="shared" si="2"/>
        <v>187714000</v>
      </c>
      <c r="R11" s="15">
        <f t="shared" si="2"/>
        <v>169408000</v>
      </c>
      <c r="S11" s="15">
        <f t="shared" si="2"/>
        <v>190538000</v>
      </c>
      <c r="T11" s="15">
        <f t="shared" si="2"/>
        <v>0</v>
      </c>
      <c r="U11" s="16"/>
      <c r="V11" s="16"/>
      <c r="W11" s="16"/>
      <c r="X11" s="16"/>
      <c r="Y11" s="16"/>
    </row>
    <row r="12" ht="22.5" customHeight="1">
      <c r="A12" s="14" t="s">
        <v>9</v>
      </c>
      <c r="B12" s="14"/>
      <c r="C12" s="14"/>
      <c r="D12" s="14"/>
      <c r="E12" s="15">
        <f t="shared" ref="E12:T12" si="3">E7+E8-E11</f>
        <v>114729000</v>
      </c>
      <c r="F12" s="15">
        <f t="shared" si="3"/>
        <v>116279000</v>
      </c>
      <c r="G12" s="15">
        <f t="shared" si="3"/>
        <v>112923000</v>
      </c>
      <c r="H12" s="15">
        <f t="shared" si="3"/>
        <v>116434000</v>
      </c>
      <c r="I12" s="15">
        <f t="shared" si="3"/>
        <v>123630000</v>
      </c>
      <c r="J12" s="15">
        <f t="shared" si="3"/>
        <v>117065000</v>
      </c>
      <c r="K12" s="15">
        <f t="shared" si="3"/>
        <v>131488000</v>
      </c>
      <c r="L12" s="15">
        <f t="shared" si="3"/>
        <v>144436000</v>
      </c>
      <c r="M12" s="15">
        <f t="shared" si="3"/>
        <v>138254000</v>
      </c>
      <c r="N12" s="15">
        <f t="shared" si="3"/>
        <v>145929000</v>
      </c>
      <c r="O12" s="15">
        <f t="shared" si="3"/>
        <v>155977000</v>
      </c>
      <c r="P12" s="15">
        <f t="shared" si="3"/>
        <v>173273000</v>
      </c>
      <c r="Q12" s="15">
        <f t="shared" si="3"/>
        <v>192053000</v>
      </c>
      <c r="R12" s="15">
        <f t="shared" si="3"/>
        <v>205966000</v>
      </c>
      <c r="S12" s="15">
        <f t="shared" si="3"/>
        <v>219074000</v>
      </c>
      <c r="T12" s="15">
        <f t="shared" si="3"/>
        <v>0</v>
      </c>
      <c r="U12" s="16"/>
      <c r="V12" s="16"/>
      <c r="W12" s="16"/>
      <c r="X12" s="16"/>
      <c r="Y12" s="16"/>
    </row>
    <row r="13" ht="22.5" customHeight="1">
      <c r="A13" s="11" t="s">
        <v>18</v>
      </c>
      <c r="B13" s="12" t="s">
        <v>8</v>
      </c>
      <c r="C13" s="12" t="s">
        <v>19</v>
      </c>
      <c r="D13" s="12" t="s">
        <v>20</v>
      </c>
      <c r="E13" s="13">
        <v>1.01477E8</v>
      </c>
      <c r="F13" s="13">
        <v>1.03529E8</v>
      </c>
      <c r="G13" s="13">
        <v>1.03479E8</v>
      </c>
      <c r="H13" s="13">
        <v>1.09216E8</v>
      </c>
      <c r="I13" s="13">
        <v>1.14921E8</v>
      </c>
      <c r="J13" s="13">
        <v>1.16405E8</v>
      </c>
      <c r="K13" s="13">
        <v>1.19877E8</v>
      </c>
      <c r="L13" s="13">
        <v>1.25851E8</v>
      </c>
      <c r="M13" s="13">
        <v>1.28442E8</v>
      </c>
      <c r="N13" s="13">
        <v>1.35247E8</v>
      </c>
      <c r="O13" s="13">
        <v>1.42635E8</v>
      </c>
      <c r="P13" s="13">
        <v>1.51304E8</v>
      </c>
      <c r="Q13" s="13">
        <v>1.48615E8</v>
      </c>
      <c r="R13" s="13">
        <v>1.48642E8</v>
      </c>
      <c r="S13" s="13">
        <v>1.6082E8</v>
      </c>
      <c r="T13" s="13"/>
      <c r="U13" s="11"/>
      <c r="V13" s="11"/>
      <c r="W13" s="11"/>
      <c r="X13" s="11"/>
      <c r="Y13" s="11"/>
    </row>
    <row r="14" ht="22.5" customHeight="1">
      <c r="A14" s="12" t="s">
        <v>21</v>
      </c>
      <c r="B14" s="12" t="s">
        <v>8</v>
      </c>
      <c r="C14" s="12" t="s">
        <v>19</v>
      </c>
      <c r="D14" s="12" t="s">
        <v>22</v>
      </c>
      <c r="E14" s="13">
        <v>1.0596E7</v>
      </c>
      <c r="F14" s="13">
        <v>1.2909E7</v>
      </c>
      <c r="G14" s="13">
        <v>1.1215E7</v>
      </c>
      <c r="H14" s="13">
        <v>1.3964E7</v>
      </c>
      <c r="I14" s="13">
        <v>1.4332E7</v>
      </c>
      <c r="J14" s="13">
        <v>1.4573E7</v>
      </c>
      <c r="K14" s="13">
        <v>1.3821E7</v>
      </c>
      <c r="L14" s="13">
        <v>1.5376E7</v>
      </c>
      <c r="M14" s="13">
        <v>1.8982E7</v>
      </c>
      <c r="N14" s="13">
        <v>2.0367E7</v>
      </c>
      <c r="O14" s="13">
        <v>1.3059E7</v>
      </c>
      <c r="P14" s="13">
        <v>1.7599E7</v>
      </c>
      <c r="Q14" s="13">
        <v>1.561E7</v>
      </c>
      <c r="R14" s="13">
        <v>1.6607E7</v>
      </c>
      <c r="S14" s="13">
        <v>2.5298E7</v>
      </c>
      <c r="T14" s="13"/>
      <c r="U14" s="11"/>
      <c r="V14" s="11"/>
      <c r="W14" s="11"/>
      <c r="X14" s="11"/>
      <c r="Y14" s="11"/>
    </row>
    <row r="15" ht="22.5" customHeight="1">
      <c r="A15" s="12" t="s">
        <v>23</v>
      </c>
      <c r="B15" s="12" t="s">
        <v>8</v>
      </c>
      <c r="C15" s="12" t="s">
        <v>19</v>
      </c>
      <c r="D15" s="12" t="s">
        <v>24</v>
      </c>
      <c r="E15" s="13">
        <v>1020000.0</v>
      </c>
      <c r="F15" s="13">
        <v>330000.0</v>
      </c>
      <c r="G15" s="13">
        <v>37000.0</v>
      </c>
      <c r="H15" s="13">
        <v>157000.0</v>
      </c>
      <c r="I15" s="13">
        <v>953000.0</v>
      </c>
      <c r="J15" s="13">
        <v>945000.0</v>
      </c>
      <c r="K15" s="13">
        <v>1954000.0</v>
      </c>
      <c r="L15" s="13">
        <v>3824000.0</v>
      </c>
      <c r="M15" s="13">
        <v>152000.0</v>
      </c>
      <c r="N15" s="13">
        <v>510000.0</v>
      </c>
      <c r="O15" s="13">
        <v>1.2088E7</v>
      </c>
      <c r="P15" s="13">
        <v>1.3967E7</v>
      </c>
      <c r="Q15" s="13">
        <v>7389000.0</v>
      </c>
      <c r="R15" s="13">
        <v>1968000.0</v>
      </c>
      <c r="S15" s="13">
        <v>206000.0</v>
      </c>
      <c r="T15" s="13"/>
      <c r="U15" s="11"/>
      <c r="V15" s="11"/>
      <c r="W15" s="11"/>
      <c r="X15" s="11"/>
      <c r="Y15" s="11"/>
    </row>
    <row r="16" ht="22.5" customHeight="1">
      <c r="A16" s="18" t="s">
        <v>25</v>
      </c>
      <c r="B16" s="14"/>
      <c r="C16" s="14"/>
      <c r="D16" s="14"/>
      <c r="E16" s="15">
        <f t="shared" ref="E16:T16" si="4">E14+E15</f>
        <v>11616000</v>
      </c>
      <c r="F16" s="15">
        <f t="shared" si="4"/>
        <v>13239000</v>
      </c>
      <c r="G16" s="15">
        <f t="shared" si="4"/>
        <v>11252000</v>
      </c>
      <c r="H16" s="15">
        <f t="shared" si="4"/>
        <v>14121000</v>
      </c>
      <c r="I16" s="15">
        <f t="shared" si="4"/>
        <v>15285000</v>
      </c>
      <c r="J16" s="15">
        <f t="shared" si="4"/>
        <v>15518000</v>
      </c>
      <c r="K16" s="15">
        <f t="shared" si="4"/>
        <v>15775000</v>
      </c>
      <c r="L16" s="15">
        <f t="shared" si="4"/>
        <v>19200000</v>
      </c>
      <c r="M16" s="15">
        <f t="shared" si="4"/>
        <v>19134000</v>
      </c>
      <c r="N16" s="15">
        <f t="shared" si="4"/>
        <v>20877000</v>
      </c>
      <c r="O16" s="15">
        <f t="shared" si="4"/>
        <v>25147000</v>
      </c>
      <c r="P16" s="15">
        <f t="shared" si="4"/>
        <v>31566000</v>
      </c>
      <c r="Q16" s="15">
        <f t="shared" si="4"/>
        <v>22999000</v>
      </c>
      <c r="R16" s="15">
        <f t="shared" si="4"/>
        <v>18575000</v>
      </c>
      <c r="S16" s="15">
        <f t="shared" si="4"/>
        <v>25504000</v>
      </c>
      <c r="T16" s="15">
        <f t="shared" si="4"/>
        <v>0</v>
      </c>
      <c r="U16" s="16"/>
      <c r="V16" s="16"/>
      <c r="W16" s="16"/>
      <c r="X16" s="16"/>
      <c r="Y16" s="16"/>
    </row>
    <row r="17" ht="22.5" customHeight="1">
      <c r="A17" s="11" t="s">
        <v>26</v>
      </c>
      <c r="B17" s="12" t="s">
        <v>8</v>
      </c>
      <c r="C17" s="12" t="s">
        <v>19</v>
      </c>
      <c r="D17" s="12" t="s">
        <v>27</v>
      </c>
      <c r="E17" s="13">
        <v>1709000.0</v>
      </c>
      <c r="F17" s="13">
        <v>1264000.0</v>
      </c>
      <c r="G17" s="13">
        <v>1309000.0</v>
      </c>
      <c r="H17" s="13">
        <v>1320000.0</v>
      </c>
      <c r="I17" s="13">
        <v>1218000.0</v>
      </c>
      <c r="J17" s="13">
        <v>1175000.0</v>
      </c>
      <c r="K17" s="13">
        <v>959000.0</v>
      </c>
      <c r="L17" s="13">
        <v>722000.0</v>
      </c>
      <c r="M17" s="13">
        <v>588000.0</v>
      </c>
      <c r="N17" s="13">
        <v>754000.0</v>
      </c>
      <c r="O17" s="13">
        <v>1402000.0</v>
      </c>
      <c r="P17" s="13">
        <v>2430000.0</v>
      </c>
      <c r="Q17" s="13">
        <v>2388000.0</v>
      </c>
      <c r="R17" s="13">
        <v>1639000.0</v>
      </c>
      <c r="S17" s="13">
        <v>1205000.0</v>
      </c>
      <c r="T17" s="13"/>
      <c r="U17" s="11"/>
      <c r="V17" s="11"/>
      <c r="W17" s="11"/>
      <c r="X17" s="11"/>
      <c r="Y17" s="11"/>
    </row>
    <row r="18" ht="22.5" customHeight="1">
      <c r="A18" s="11" t="s">
        <v>28</v>
      </c>
      <c r="B18" s="12" t="s">
        <v>8</v>
      </c>
      <c r="C18" s="12" t="s">
        <v>29</v>
      </c>
      <c r="D18" s="12" t="s">
        <v>30</v>
      </c>
      <c r="E18" s="17">
        <f t="shared" ref="E18:N18" si="5">E6</f>
        <v>131010000</v>
      </c>
      <c r="F18" s="17">
        <f t="shared" si="5"/>
        <v>129272000</v>
      </c>
      <c r="G18" s="17">
        <f t="shared" si="5"/>
        <v>127284000</v>
      </c>
      <c r="H18" s="17">
        <f t="shared" si="5"/>
        <v>133326000</v>
      </c>
      <c r="I18" s="17">
        <f t="shared" si="5"/>
        <v>132920000</v>
      </c>
      <c r="J18" s="17">
        <f t="shared" si="5"/>
        <v>130334000</v>
      </c>
      <c r="K18" s="17">
        <f t="shared" si="5"/>
        <v>129396000</v>
      </c>
      <c r="L18" s="17">
        <f t="shared" si="5"/>
        <v>130080000</v>
      </c>
      <c r="M18" s="17">
        <f t="shared" si="5"/>
        <v>131146000</v>
      </c>
      <c r="N18" s="17">
        <f t="shared" si="5"/>
        <v>135208000</v>
      </c>
      <c r="O18" s="13">
        <v>1.6271E8</v>
      </c>
      <c r="P18" s="13">
        <v>1.91072E8</v>
      </c>
      <c r="Q18" s="13">
        <v>2.06575E8</v>
      </c>
      <c r="R18" s="13">
        <v>2.12068E8</v>
      </c>
      <c r="S18" s="13">
        <v>2.10885E8</v>
      </c>
      <c r="T18" s="13"/>
      <c r="U18" s="11"/>
      <c r="V18" s="11"/>
      <c r="W18" s="11"/>
      <c r="X18" s="11"/>
      <c r="Y18" s="11"/>
    </row>
    <row r="19" ht="22.5" customHeight="1">
      <c r="A19" s="12" t="s">
        <v>31</v>
      </c>
      <c r="B19" s="12" t="s">
        <v>32</v>
      </c>
      <c r="C19" s="12" t="s">
        <v>33</v>
      </c>
      <c r="D19" s="12" t="s">
        <v>34</v>
      </c>
      <c r="E19" s="13">
        <v>1.3978365E7</v>
      </c>
      <c r="F19" s="13">
        <v>1.5101405E7</v>
      </c>
      <c r="G19" s="13">
        <v>1.5980125E7</v>
      </c>
      <c r="H19" s="13">
        <v>2.5574747E7</v>
      </c>
      <c r="I19" s="13">
        <v>1.6483079E7</v>
      </c>
      <c r="J19" s="13">
        <v>1.6475262E7</v>
      </c>
      <c r="K19" s="13">
        <v>1.8965375E7</v>
      </c>
      <c r="L19" s="13">
        <v>2.2659564E7</v>
      </c>
      <c r="M19" s="13">
        <v>2.4224969E7</v>
      </c>
      <c r="N19" s="13">
        <v>2.9156914E7</v>
      </c>
      <c r="O19" s="13">
        <v>5.9198102E7</v>
      </c>
      <c r="P19" s="13">
        <v>7.5642284E7</v>
      </c>
      <c r="Q19" s="13">
        <v>9.245349E7</v>
      </c>
      <c r="R19" s="13">
        <v>9.9639432E7</v>
      </c>
      <c r="S19" s="13">
        <v>2.0223289E7</v>
      </c>
      <c r="T19" s="13"/>
      <c r="U19" s="11"/>
      <c r="V19" s="11"/>
      <c r="W19" s="11"/>
      <c r="X19" s="11"/>
      <c r="Y19" s="11"/>
    </row>
    <row r="20" ht="22.5" customHeight="1">
      <c r="A20" s="12" t="s">
        <v>35</v>
      </c>
      <c r="B20" s="12" t="s">
        <v>32</v>
      </c>
      <c r="C20" s="12" t="s">
        <v>33</v>
      </c>
      <c r="D20" s="12" t="s">
        <v>36</v>
      </c>
      <c r="E20" s="13">
        <v>2.09854426E8</v>
      </c>
      <c r="F20" s="13">
        <v>2.11732946E8</v>
      </c>
      <c r="G20" s="13">
        <v>2.13455646E8</v>
      </c>
      <c r="H20" s="13">
        <v>2.14547939E8</v>
      </c>
      <c r="I20" s="13">
        <v>2.28100831E8</v>
      </c>
      <c r="J20" s="13">
        <v>2.30159443E8</v>
      </c>
      <c r="K20" s="13">
        <v>2.31564784E8</v>
      </c>
      <c r="L20" s="13">
        <v>2.33200976E8</v>
      </c>
      <c r="M20" s="13">
        <v>2.3733367E8</v>
      </c>
      <c r="N20" s="13">
        <v>2.40236765E8</v>
      </c>
      <c r="O20" s="13">
        <v>2.42943644E8</v>
      </c>
      <c r="P20" s="13">
        <v>2.59418713E8</v>
      </c>
      <c r="Q20" s="13">
        <v>2.62373232E8</v>
      </c>
      <c r="R20" s="13">
        <v>2.6595552E8</v>
      </c>
      <c r="S20" s="13">
        <v>3.44142023E8</v>
      </c>
      <c r="T20" s="13"/>
      <c r="U20" s="11"/>
      <c r="V20" s="11"/>
      <c r="W20" s="11"/>
      <c r="X20" s="11"/>
      <c r="Y20" s="11"/>
    </row>
    <row r="21" ht="22.5" customHeight="1">
      <c r="A21" s="12" t="s">
        <v>37</v>
      </c>
      <c r="B21" s="12" t="s">
        <v>32</v>
      </c>
      <c r="C21" s="12" t="s">
        <v>33</v>
      </c>
      <c r="D21" s="12"/>
      <c r="E21" s="17"/>
      <c r="F21" s="17"/>
      <c r="G21" s="17"/>
      <c r="H21" s="17"/>
      <c r="I21" s="17"/>
      <c r="J21" s="17"/>
      <c r="K21" s="17"/>
      <c r="L21" s="17"/>
      <c r="M21" s="17"/>
      <c r="N21" s="17"/>
      <c r="O21" s="17"/>
      <c r="P21" s="17"/>
      <c r="Q21" s="17"/>
      <c r="R21" s="17"/>
      <c r="S21" s="17"/>
      <c r="T21" s="17"/>
      <c r="U21" s="11"/>
      <c r="V21" s="11"/>
      <c r="W21" s="11"/>
      <c r="X21" s="11"/>
      <c r="Y21" s="11"/>
    </row>
    <row r="22" ht="22.5" customHeight="1">
      <c r="A22" s="12" t="s">
        <v>38</v>
      </c>
      <c r="B22" s="12" t="s">
        <v>32</v>
      </c>
      <c r="C22" s="12" t="s">
        <v>39</v>
      </c>
      <c r="D22" s="12" t="s">
        <v>34</v>
      </c>
      <c r="E22" s="17"/>
      <c r="F22" s="17"/>
      <c r="G22" s="17"/>
      <c r="H22" s="17"/>
      <c r="I22" s="17"/>
      <c r="J22" s="17"/>
      <c r="K22" s="17"/>
      <c r="L22" s="17"/>
      <c r="M22" s="17"/>
      <c r="N22" s="17"/>
      <c r="O22" s="17"/>
      <c r="P22" s="17"/>
      <c r="Q22" s="17"/>
      <c r="R22" s="17"/>
      <c r="S22" s="17"/>
      <c r="T22" s="17"/>
      <c r="U22" s="11"/>
      <c r="V22" s="11"/>
      <c r="W22" s="11"/>
      <c r="X22" s="11"/>
      <c r="Y22" s="11"/>
    </row>
    <row r="23" ht="22.5" customHeight="1">
      <c r="A23" s="12" t="s">
        <v>40</v>
      </c>
      <c r="B23" s="12" t="s">
        <v>32</v>
      </c>
      <c r="C23" s="19" t="s">
        <v>39</v>
      </c>
      <c r="D23" s="12" t="s">
        <v>36</v>
      </c>
      <c r="E23" s="17"/>
      <c r="F23" s="17"/>
      <c r="G23" s="17"/>
      <c r="H23" s="17"/>
      <c r="I23" s="17"/>
      <c r="J23" s="17"/>
      <c r="K23" s="17"/>
      <c r="L23" s="17"/>
      <c r="M23" s="17"/>
      <c r="N23" s="17"/>
      <c r="O23" s="17"/>
      <c r="P23" s="17"/>
      <c r="Q23" s="17"/>
      <c r="R23" s="17"/>
      <c r="S23" s="17"/>
      <c r="T23" s="17"/>
      <c r="U23" s="11"/>
      <c r="V23" s="11"/>
      <c r="W23" s="11"/>
      <c r="X23" s="11"/>
      <c r="Y23" s="11"/>
    </row>
    <row r="24" ht="22.5" customHeight="1">
      <c r="A24" s="12" t="s">
        <v>41</v>
      </c>
      <c r="B24" s="12" t="s">
        <v>32</v>
      </c>
      <c r="C24" s="19" t="s">
        <v>39</v>
      </c>
      <c r="D24" s="12"/>
      <c r="E24" s="17"/>
      <c r="F24" s="17"/>
      <c r="G24" s="17"/>
      <c r="H24" s="17"/>
      <c r="I24" s="17"/>
      <c r="J24" s="17"/>
      <c r="K24" s="17"/>
      <c r="L24" s="17"/>
      <c r="M24" s="17"/>
      <c r="N24" s="17"/>
      <c r="O24" s="17"/>
      <c r="P24" s="17"/>
      <c r="Q24" s="17"/>
      <c r="R24" s="17"/>
      <c r="S24" s="17"/>
      <c r="T24" s="17"/>
      <c r="U24" s="11"/>
      <c r="V24" s="11"/>
      <c r="W24" s="11"/>
      <c r="X24" s="11"/>
      <c r="Y24" s="11"/>
    </row>
    <row r="25" ht="22.5" customHeight="1">
      <c r="A25" s="18" t="s">
        <v>42</v>
      </c>
      <c r="B25" s="14"/>
      <c r="C25" s="14" t="s">
        <v>11</v>
      </c>
      <c r="D25" s="14"/>
      <c r="E25" s="15">
        <f t="shared" ref="E25:T25" si="6">sum(E19:E24)</f>
        <v>223832791</v>
      </c>
      <c r="F25" s="15">
        <f t="shared" si="6"/>
        <v>226834351</v>
      </c>
      <c r="G25" s="15">
        <f t="shared" si="6"/>
        <v>229435771</v>
      </c>
      <c r="H25" s="15">
        <f t="shared" si="6"/>
        <v>240122686</v>
      </c>
      <c r="I25" s="15">
        <f t="shared" si="6"/>
        <v>244583910</v>
      </c>
      <c r="J25" s="15">
        <f t="shared" si="6"/>
        <v>246634705</v>
      </c>
      <c r="K25" s="15">
        <f t="shared" si="6"/>
        <v>250530159</v>
      </c>
      <c r="L25" s="15">
        <f t="shared" si="6"/>
        <v>255860540</v>
      </c>
      <c r="M25" s="15">
        <f t="shared" si="6"/>
        <v>261558639</v>
      </c>
      <c r="N25" s="15">
        <f t="shared" si="6"/>
        <v>269393679</v>
      </c>
      <c r="O25" s="15">
        <f t="shared" si="6"/>
        <v>302141746</v>
      </c>
      <c r="P25" s="15">
        <f t="shared" si="6"/>
        <v>335060997</v>
      </c>
      <c r="Q25" s="15">
        <f t="shared" si="6"/>
        <v>354826722</v>
      </c>
      <c r="R25" s="15">
        <f t="shared" si="6"/>
        <v>365594952</v>
      </c>
      <c r="S25" s="15">
        <f t="shared" si="6"/>
        <v>364365312</v>
      </c>
      <c r="T25" s="15">
        <f t="shared" si="6"/>
        <v>0</v>
      </c>
      <c r="U25" s="16"/>
      <c r="V25" s="16"/>
      <c r="W25" s="16"/>
      <c r="X25" s="16"/>
      <c r="Y25" s="16"/>
    </row>
    <row r="26" ht="22.5" customHeight="1"/>
    <row r="27" ht="22.5" customHeight="1">
      <c r="A27" s="20" t="s">
        <v>43</v>
      </c>
      <c r="B27" s="21"/>
      <c r="C27" s="21"/>
      <c r="D27" s="21"/>
      <c r="E27" s="21"/>
      <c r="F27" s="21"/>
      <c r="G27" s="21"/>
      <c r="H27" s="21"/>
      <c r="I27" s="21"/>
      <c r="J27" s="21"/>
      <c r="K27" s="21"/>
      <c r="L27" s="21"/>
      <c r="M27" s="21"/>
      <c r="N27" s="21"/>
      <c r="O27" s="21"/>
      <c r="P27" s="21"/>
      <c r="Q27" s="21"/>
      <c r="R27" s="21"/>
      <c r="S27" s="21"/>
      <c r="T27" s="21"/>
      <c r="U27" s="16"/>
      <c r="V27" s="16"/>
      <c r="W27" s="16"/>
      <c r="X27" s="16"/>
      <c r="Y27" s="16"/>
    </row>
    <row r="28" ht="22.5" customHeight="1">
      <c r="A28" s="22" t="s">
        <v>44</v>
      </c>
      <c r="B28" s="22"/>
      <c r="C28" s="22"/>
      <c r="D28" s="22"/>
      <c r="E28" s="23">
        <f t="shared" ref="E28:S28" si="7">E5-E11</f>
        <v>-16281000</v>
      </c>
      <c r="F28" s="23">
        <f t="shared" si="7"/>
        <v>-12993000</v>
      </c>
      <c r="G28" s="23">
        <f t="shared" si="7"/>
        <v>-14361000</v>
      </c>
      <c r="H28" s="23">
        <f t="shared" si="7"/>
        <v>-16892000</v>
      </c>
      <c r="I28" s="23">
        <f t="shared" si="7"/>
        <v>-9363000</v>
      </c>
      <c r="J28" s="23">
        <f t="shared" si="7"/>
        <v>-15567000</v>
      </c>
      <c r="K28" s="23">
        <f t="shared" si="7"/>
        <v>-1939000</v>
      </c>
      <c r="L28" s="23">
        <f t="shared" si="7"/>
        <v>7935000</v>
      </c>
      <c r="M28" s="23">
        <f t="shared" si="7"/>
        <v>-3362000</v>
      </c>
      <c r="N28" s="23">
        <f t="shared" si="7"/>
        <v>1673000</v>
      </c>
      <c r="O28" s="23">
        <f t="shared" si="7"/>
        <v>-29117000</v>
      </c>
      <c r="P28" s="23">
        <f t="shared" si="7"/>
        <v>-39048000</v>
      </c>
      <c r="Q28" s="23">
        <f t="shared" si="7"/>
        <v>-29165000</v>
      </c>
      <c r="R28" s="23">
        <f t="shared" si="7"/>
        <v>-24273000</v>
      </c>
      <c r="S28" s="23">
        <f t="shared" si="7"/>
        <v>-15698000</v>
      </c>
      <c r="T28" s="23" t="str">
        <f>if(ISNUMBER(T5), T5-T11, "")</f>
        <v/>
      </c>
      <c r="U28" s="11"/>
      <c r="V28" s="11"/>
      <c r="W28" s="11"/>
      <c r="X28" s="11"/>
      <c r="Y28" s="11"/>
    </row>
    <row r="29" ht="22.5" customHeight="1">
      <c r="A29" s="22" t="s">
        <v>45</v>
      </c>
      <c r="B29" s="22"/>
      <c r="C29" s="22"/>
      <c r="D29" s="22"/>
      <c r="E29" s="22">
        <f t="shared" ref="E29:S29" si="8">if(iserror(E5/E11),0,E5/E11)</f>
        <v>0.7583202209</v>
      </c>
      <c r="F29" s="22">
        <f t="shared" si="8"/>
        <v>0.7900901483</v>
      </c>
      <c r="G29" s="22">
        <f t="shared" si="8"/>
        <v>0.7813289886</v>
      </c>
      <c r="H29" s="22">
        <f t="shared" si="8"/>
        <v>0.7772385599</v>
      </c>
      <c r="I29" s="22">
        <f t="shared" si="8"/>
        <v>0.8752232202</v>
      </c>
      <c r="J29" s="22">
        <f t="shared" si="8"/>
        <v>0.8183971069</v>
      </c>
      <c r="K29" s="22">
        <f t="shared" si="8"/>
        <v>0.9769224361</v>
      </c>
      <c r="L29" s="22">
        <f t="shared" si="8"/>
        <v>1.103829999</v>
      </c>
      <c r="M29" s="22">
        <f t="shared" si="8"/>
        <v>0.9651533997</v>
      </c>
      <c r="N29" s="22">
        <f t="shared" si="8"/>
        <v>1.017334093</v>
      </c>
      <c r="O29" s="22">
        <f t="shared" si="8"/>
        <v>0.7724025263</v>
      </c>
      <c r="P29" s="22">
        <f t="shared" si="8"/>
        <v>0.7773075936</v>
      </c>
      <c r="Q29" s="22">
        <f t="shared" si="8"/>
        <v>0.8446306615</v>
      </c>
      <c r="R29" s="22">
        <f t="shared" si="8"/>
        <v>0.856718691</v>
      </c>
      <c r="S29" s="22">
        <f t="shared" si="8"/>
        <v>0.9176122348</v>
      </c>
      <c r="T29" s="22" t="str">
        <f>if(iserror(T5/T11),"",T5/T11)</f>
        <v/>
      </c>
      <c r="U29" s="11"/>
      <c r="V29" s="11"/>
      <c r="W29" s="11"/>
      <c r="X29" s="11"/>
      <c r="Y29" s="11"/>
    </row>
    <row r="30" ht="22.5" customHeight="1">
      <c r="A30" s="22" t="s">
        <v>46</v>
      </c>
      <c r="B30" s="22"/>
      <c r="C30" s="22"/>
      <c r="D30" s="22"/>
      <c r="E30" s="22">
        <f t="shared" ref="E30:S30" si="9">if(iserror((E7+E8)/E11),0,(E7+E8)/E11)</f>
        <v>2.703069798</v>
      </c>
      <c r="F30" s="22">
        <f t="shared" si="9"/>
        <v>2.878558273</v>
      </c>
      <c r="G30" s="22">
        <f t="shared" si="9"/>
        <v>2.719447574</v>
      </c>
      <c r="H30" s="22">
        <f t="shared" si="9"/>
        <v>2.535460899</v>
      </c>
      <c r="I30" s="22">
        <f t="shared" si="9"/>
        <v>2.647565234</v>
      </c>
      <c r="J30" s="22">
        <f t="shared" si="9"/>
        <v>2.365667289</v>
      </c>
      <c r="K30" s="22">
        <f t="shared" si="9"/>
        <v>2.564942098</v>
      </c>
      <c r="L30" s="22">
        <f t="shared" si="9"/>
        <v>2.889954595</v>
      </c>
      <c r="M30" s="22">
        <f t="shared" si="9"/>
        <v>2.432980929</v>
      </c>
      <c r="N30" s="22">
        <f t="shared" si="9"/>
        <v>2.511982593</v>
      </c>
      <c r="O30" s="22">
        <f t="shared" si="9"/>
        <v>2.219218022</v>
      </c>
      <c r="P30" s="22">
        <f t="shared" si="9"/>
        <v>1.988183296</v>
      </c>
      <c r="Q30" s="22">
        <f t="shared" si="9"/>
        <v>2.023114951</v>
      </c>
      <c r="R30" s="22">
        <f t="shared" si="9"/>
        <v>2.215798546</v>
      </c>
      <c r="S30" s="22">
        <f t="shared" si="9"/>
        <v>2.149765401</v>
      </c>
      <c r="T30" s="22" t="str">
        <f>if(iserror((T7+T8)/T11),"",(T7+T8)/T11)</f>
        <v/>
      </c>
      <c r="U30" s="11"/>
      <c r="V30" s="11"/>
      <c r="W30" s="11"/>
      <c r="X30" s="11"/>
      <c r="Y30" s="11"/>
    </row>
    <row r="31" ht="22.5" customHeight="1">
      <c r="A31" s="22" t="s">
        <v>47</v>
      </c>
      <c r="B31" s="24"/>
      <c r="C31" s="24"/>
      <c r="D31" s="24"/>
      <c r="E31" s="22">
        <f t="shared" ref="E31:S31" si="10">IF(E28&lt;0,-E28/E13,0)</f>
        <v>0.1604402968</v>
      </c>
      <c r="F31" s="22">
        <f t="shared" si="10"/>
        <v>0.1255010673</v>
      </c>
      <c r="G31" s="22">
        <f t="shared" si="10"/>
        <v>0.1387817818</v>
      </c>
      <c r="H31" s="22">
        <f t="shared" si="10"/>
        <v>0.154665983</v>
      </c>
      <c r="I31" s="22">
        <f t="shared" si="10"/>
        <v>0.08147335996</v>
      </c>
      <c r="J31" s="22">
        <f t="shared" si="10"/>
        <v>0.1337313689</v>
      </c>
      <c r="K31" s="22">
        <f t="shared" si="10"/>
        <v>0.01617491262</v>
      </c>
      <c r="L31" s="22">
        <f t="shared" si="10"/>
        <v>0</v>
      </c>
      <c r="M31" s="22">
        <f t="shared" si="10"/>
        <v>0.02617523863</v>
      </c>
      <c r="N31" s="22">
        <f t="shared" si="10"/>
        <v>0</v>
      </c>
      <c r="O31" s="22">
        <f t="shared" si="10"/>
        <v>0.2041364322</v>
      </c>
      <c r="P31" s="22">
        <f t="shared" si="10"/>
        <v>0.2580764553</v>
      </c>
      <c r="Q31" s="22">
        <f t="shared" si="10"/>
        <v>0.1962453319</v>
      </c>
      <c r="R31" s="22">
        <f t="shared" si="10"/>
        <v>0.1632983948</v>
      </c>
      <c r="S31" s="22">
        <f t="shared" si="10"/>
        <v>0.09761223728</v>
      </c>
      <c r="T31" s="22" t="str">
        <f>IF(ISNUMBER(T28), IF(T28&lt;0,-T28/T13,0), "")</f>
        <v/>
      </c>
      <c r="U31" s="11"/>
      <c r="V31" s="11"/>
      <c r="W31" s="11"/>
      <c r="X31" s="11"/>
      <c r="Y31" s="11"/>
    </row>
    <row r="32" ht="22.5" customHeight="1">
      <c r="A32" s="25"/>
    </row>
    <row r="33" ht="22.5" customHeight="1">
      <c r="A33" s="26" t="s">
        <v>48</v>
      </c>
      <c r="B33" s="21"/>
      <c r="C33" s="21"/>
      <c r="D33" s="21"/>
      <c r="E33" s="21"/>
      <c r="F33" s="21"/>
      <c r="G33" s="21"/>
      <c r="H33" s="21"/>
      <c r="I33" s="21"/>
      <c r="J33" s="21"/>
      <c r="K33" s="21"/>
      <c r="L33" s="21"/>
      <c r="M33" s="21"/>
      <c r="N33" s="21"/>
      <c r="O33" s="21"/>
      <c r="P33" s="21"/>
      <c r="Q33" s="21"/>
      <c r="R33" s="21"/>
      <c r="S33" s="21"/>
      <c r="T33" s="21"/>
      <c r="U33" s="16"/>
      <c r="V33" s="16"/>
      <c r="W33" s="16"/>
      <c r="X33" s="16"/>
      <c r="Y33" s="16"/>
    </row>
    <row r="34" ht="22.5" customHeight="1">
      <c r="A34" s="22" t="s">
        <v>49</v>
      </c>
      <c r="B34" s="24"/>
      <c r="C34" s="24"/>
      <c r="D34" s="24"/>
      <c r="E34" s="22">
        <f t="shared" ref="E34:S34" si="11">if(iserror(E17/E13),0,E17/E13)</f>
        <v>0.01684125467</v>
      </c>
      <c r="F34" s="22">
        <f t="shared" si="11"/>
        <v>0.01220913947</v>
      </c>
      <c r="G34" s="22">
        <f t="shared" si="11"/>
        <v>0.01264990964</v>
      </c>
      <c r="H34" s="22">
        <f t="shared" si="11"/>
        <v>0.01208614122</v>
      </c>
      <c r="I34" s="22">
        <f t="shared" si="11"/>
        <v>0.01059858511</v>
      </c>
      <c r="J34" s="22">
        <f t="shared" si="11"/>
        <v>0.01009406812</v>
      </c>
      <c r="K34" s="22">
        <f t="shared" si="11"/>
        <v>0.00799986653</v>
      </c>
      <c r="L34" s="22">
        <f t="shared" si="11"/>
        <v>0.005736942893</v>
      </c>
      <c r="M34" s="22">
        <f t="shared" si="11"/>
        <v>0.004577941795</v>
      </c>
      <c r="N34" s="22">
        <f t="shared" si="11"/>
        <v>0.005574985027</v>
      </c>
      <c r="O34" s="22">
        <f t="shared" si="11"/>
        <v>0.009829284537</v>
      </c>
      <c r="P34" s="22">
        <f t="shared" si="11"/>
        <v>0.01606038175</v>
      </c>
      <c r="Q34" s="22">
        <f t="shared" si="11"/>
        <v>0.01606836457</v>
      </c>
      <c r="R34" s="22">
        <f t="shared" si="11"/>
        <v>0.01102649318</v>
      </c>
      <c r="S34" s="22">
        <f t="shared" si="11"/>
        <v>0.007492849148</v>
      </c>
      <c r="T34" s="22" t="str">
        <f>if(ISNUMBER(T17), if(iserror(T17/T13),0,T17/T13), "")</f>
        <v/>
      </c>
      <c r="U34" s="11"/>
      <c r="V34" s="11"/>
      <c r="W34" s="11"/>
      <c r="X34" s="11"/>
      <c r="Y34" s="11"/>
    </row>
    <row r="35" ht="22.5" customHeight="1">
      <c r="A35" s="22" t="s">
        <v>50</v>
      </c>
      <c r="B35" s="24"/>
      <c r="C35" s="24"/>
      <c r="D35" s="24"/>
      <c r="E35" s="22">
        <f t="shared" ref="E35:S35" si="12">if(iserror(E18/E$25),0,E18/E$25)</f>
        <v>0.5853029818</v>
      </c>
      <c r="F35" s="22">
        <f t="shared" si="12"/>
        <v>0.5698960472</v>
      </c>
      <c r="G35" s="22">
        <f t="shared" si="12"/>
        <v>0.5547696396</v>
      </c>
      <c r="H35" s="22">
        <f t="shared" si="12"/>
        <v>0.5552411653</v>
      </c>
      <c r="I35" s="22">
        <f t="shared" si="12"/>
        <v>0.5434535739</v>
      </c>
      <c r="J35" s="22">
        <f t="shared" si="12"/>
        <v>0.5284495546</v>
      </c>
      <c r="K35" s="22">
        <f t="shared" si="12"/>
        <v>0.5164887154</v>
      </c>
      <c r="L35" s="22">
        <f t="shared" si="12"/>
        <v>0.5084019599</v>
      </c>
      <c r="M35" s="22">
        <f t="shared" si="12"/>
        <v>0.5014019055</v>
      </c>
      <c r="N35" s="22">
        <f t="shared" si="12"/>
        <v>0.501897448</v>
      </c>
      <c r="O35" s="22">
        <f t="shared" si="12"/>
        <v>0.538522075</v>
      </c>
      <c r="P35" s="22">
        <f t="shared" si="12"/>
        <v>0.5702603458</v>
      </c>
      <c r="Q35" s="22">
        <f t="shared" si="12"/>
        <v>0.5821855773</v>
      </c>
      <c r="R35" s="22">
        <f t="shared" si="12"/>
        <v>0.5800627138</v>
      </c>
      <c r="S35" s="22">
        <f t="shared" si="12"/>
        <v>0.5787735359</v>
      </c>
      <c r="T35" s="22" t="str">
        <f>if(ISNUMBER(T18), if(iserror(T18/T$25),0,T18/T$25), "")</f>
        <v/>
      </c>
      <c r="U35" s="11"/>
      <c r="V35" s="11"/>
      <c r="W35" s="11"/>
      <c r="X35" s="11"/>
      <c r="Y35" s="11"/>
    </row>
    <row r="36" ht="22.5" customHeight="1"/>
    <row r="37" ht="22.5" customHeight="1">
      <c r="A37" s="20" t="s">
        <v>51</v>
      </c>
      <c r="B37" s="21"/>
      <c r="C37" s="21"/>
      <c r="D37" s="21"/>
      <c r="E37" s="21"/>
      <c r="F37" s="21"/>
      <c r="G37" s="21"/>
      <c r="H37" s="21"/>
      <c r="I37" s="21"/>
      <c r="J37" s="21"/>
      <c r="K37" s="21"/>
      <c r="L37" s="21"/>
      <c r="M37" s="21"/>
      <c r="N37" s="21"/>
      <c r="O37" s="21"/>
      <c r="P37" s="21"/>
      <c r="Q37" s="21"/>
      <c r="R37" s="21"/>
      <c r="S37" s="21"/>
      <c r="T37" s="21"/>
      <c r="U37" s="16"/>
      <c r="V37" s="16"/>
      <c r="W37" s="16"/>
      <c r="X37" s="16"/>
      <c r="Y37" s="16"/>
    </row>
    <row r="38" ht="22.5" customHeight="1">
      <c r="A38" s="22" t="s">
        <v>52</v>
      </c>
      <c r="B38" s="24"/>
      <c r="C38" s="24"/>
      <c r="D38" s="24"/>
      <c r="E38" s="22">
        <f t="shared" ref="E38:S38" si="13">if(iserror(E16/E13),0,E16/E13)</f>
        <v>0.1144692886</v>
      </c>
      <c r="F38" s="22">
        <f t="shared" si="13"/>
        <v>0.1278772131</v>
      </c>
      <c r="G38" s="22">
        <f t="shared" si="13"/>
        <v>0.1087370384</v>
      </c>
      <c r="H38" s="22">
        <f t="shared" si="13"/>
        <v>0.1292942426</v>
      </c>
      <c r="I38" s="22">
        <f t="shared" si="13"/>
        <v>0.1330044117</v>
      </c>
      <c r="J38" s="22">
        <f t="shared" si="13"/>
        <v>0.1333104248</v>
      </c>
      <c r="K38" s="22">
        <f t="shared" si="13"/>
        <v>0.1315932164</v>
      </c>
      <c r="L38" s="22">
        <f t="shared" si="13"/>
        <v>0.1525613622</v>
      </c>
      <c r="M38" s="22">
        <f t="shared" si="13"/>
        <v>0.1489699631</v>
      </c>
      <c r="N38" s="22">
        <f t="shared" si="13"/>
        <v>0.1543620191</v>
      </c>
      <c r="O38" s="22">
        <f t="shared" si="13"/>
        <v>0.1763031514</v>
      </c>
      <c r="P38" s="22">
        <f t="shared" si="13"/>
        <v>0.2086263417</v>
      </c>
      <c r="Q38" s="22">
        <f t="shared" si="13"/>
        <v>0.1547555765</v>
      </c>
      <c r="R38" s="22">
        <f t="shared" si="13"/>
        <v>0.1249646802</v>
      </c>
      <c r="S38" s="22">
        <f t="shared" si="13"/>
        <v>0.1585872404</v>
      </c>
      <c r="T38" s="22" t="str">
        <f>if(isnumber(T13), if(iserror(T16/T13),0,T16/T13), "")</f>
        <v/>
      </c>
      <c r="U38" s="11"/>
      <c r="V38" s="11"/>
      <c r="W38" s="11"/>
      <c r="X38" s="11"/>
      <c r="Y38" s="11"/>
    </row>
    <row r="39" ht="15.75" customHeight="1"/>
    <row r="40" ht="15.75" customHeight="1"/>
    <row r="41" ht="15.75" customHeight="1">
      <c r="A41" s="27" t="s">
        <v>53</v>
      </c>
      <c r="B41" s="28"/>
      <c r="C41" s="28"/>
      <c r="D41" s="28" t="str">
        <f>G3</f>
        <v>dollars</v>
      </c>
      <c r="E41" s="29">
        <f t="shared" ref="E41:S41" si="14">if($D$41="dollars",E$28/1000,if($D$41="millions",E$28*1000,E$28))</f>
        <v>-16281</v>
      </c>
      <c r="F41" s="29">
        <f t="shared" si="14"/>
        <v>-12993</v>
      </c>
      <c r="G41" s="29">
        <f t="shared" si="14"/>
        <v>-14361</v>
      </c>
      <c r="H41" s="29">
        <f t="shared" si="14"/>
        <v>-16892</v>
      </c>
      <c r="I41" s="29">
        <f t="shared" si="14"/>
        <v>-9363</v>
      </c>
      <c r="J41" s="29">
        <f t="shared" si="14"/>
        <v>-15567</v>
      </c>
      <c r="K41" s="29">
        <f t="shared" si="14"/>
        <v>-1939</v>
      </c>
      <c r="L41" s="29">
        <f t="shared" si="14"/>
        <v>7935</v>
      </c>
      <c r="M41" s="29">
        <f t="shared" si="14"/>
        <v>-3362</v>
      </c>
      <c r="N41" s="29">
        <f t="shared" si="14"/>
        <v>1673</v>
      </c>
      <c r="O41" s="29">
        <f t="shared" si="14"/>
        <v>-29117</v>
      </c>
      <c r="P41" s="29">
        <f t="shared" si="14"/>
        <v>-39048</v>
      </c>
      <c r="Q41" s="29">
        <f t="shared" si="14"/>
        <v>-29165</v>
      </c>
      <c r="R41" s="29">
        <f t="shared" si="14"/>
        <v>-24273</v>
      </c>
      <c r="S41" s="29">
        <f t="shared" si="14"/>
        <v>-15698</v>
      </c>
      <c r="T41" s="29" t="str">
        <f>if(isnumber(T28),if($D$41="dollars",T$28/1000,if($D$41="millions",T$28*1000,T$28)), "")</f>
        <v/>
      </c>
      <c r="U41" s="30"/>
      <c r="V41" s="30"/>
      <c r="W41" s="30"/>
      <c r="X41" s="30"/>
      <c r="Y41" s="30"/>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3">
    <mergeCell ref="E1:T1"/>
    <mergeCell ref="E2:T2"/>
    <mergeCell ref="E3:F3"/>
  </mergeCells>
  <dataValidations>
    <dataValidation type="list" allowBlank="1" showErrorMessage="1" sqref="G3">
      <formula1>"dollars,thousands,millions"</formula1>
    </dataValidation>
  </dataValidations>
  <hyperlinks>
    <hyperlink r:id="rId1" ref="E1"/>
    <hyperlink r:id="rId2" ref="E4"/>
    <hyperlink r:id="rId3" ref="F4"/>
    <hyperlink r:id="rId4" ref="G4"/>
    <hyperlink r:id="rId5" ref="H4"/>
    <hyperlink r:id="rId6" ref="I4"/>
    <hyperlink r:id="rId7" ref="J4"/>
    <hyperlink r:id="rId8" ref="K4"/>
    <hyperlink r:id="rId9" ref="L4"/>
    <hyperlink r:id="rId10" ref="M4"/>
    <hyperlink r:id="rId11" ref="N4"/>
    <hyperlink r:id="rId12" ref="O4"/>
    <hyperlink r:id="rId13" ref="P4"/>
    <hyperlink r:id="rId14" ref="Q4"/>
    <hyperlink r:id="rId15" ref="R4"/>
    <hyperlink r:id="rId16" ref="S4"/>
  </hyperlinks>
  <printOptions/>
  <pageMargins bottom="0.75" footer="0.0" header="0.0" left="0.7" right="0.7" top="0.75"/>
  <pageSetup orientation="landscape"/>
  <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8" width="10.71"/>
    <col customWidth="1" min="9" max="9" width="29.14"/>
    <col customWidth="1" min="10" max="10" width="47.29"/>
    <col customWidth="1" min="11" max="11" width="10.71"/>
    <col customWidth="1" min="12" max="12" width="4.43"/>
    <col customWidth="1" min="13" max="21" width="10.71"/>
    <col customWidth="1" min="22" max="22" width="7.86"/>
    <col customWidth="1" min="23" max="23" width="47.29"/>
    <col customWidth="1" min="24" max="24" width="10.71"/>
    <col customWidth="1" min="25" max="25" width="4.43"/>
    <col customWidth="1" min="26" max="32" width="10.71"/>
    <col customWidth="1" min="33" max="33" width="29.29"/>
    <col customWidth="1" min="34" max="34" width="47.29"/>
    <col customWidth="1" min="35" max="35" width="10.71"/>
  </cols>
  <sheetData>
    <row r="1">
      <c r="A1" s="31"/>
      <c r="K1" s="32"/>
      <c r="L1" s="33"/>
      <c r="X1" s="32"/>
      <c r="Y1" s="33"/>
    </row>
    <row r="2">
      <c r="K2" s="32"/>
      <c r="X2" s="32"/>
    </row>
    <row r="3" ht="37.5" customHeight="1">
      <c r="K3" s="32"/>
      <c r="X3" s="32"/>
    </row>
    <row r="4" ht="22.5" customHeight="1">
      <c r="A4" s="34"/>
      <c r="B4" s="34"/>
      <c r="C4" s="34"/>
      <c r="D4" s="34"/>
      <c r="E4" s="34"/>
      <c r="F4" s="34"/>
      <c r="G4" s="34"/>
      <c r="H4" s="34"/>
      <c r="I4" s="34"/>
      <c r="J4" s="35"/>
      <c r="K4" s="36"/>
      <c r="L4" s="34"/>
      <c r="M4" s="34"/>
      <c r="N4" s="34"/>
      <c r="O4" s="34"/>
      <c r="P4" s="34"/>
      <c r="Q4" s="34"/>
      <c r="R4" s="34"/>
      <c r="S4" s="34"/>
      <c r="T4" s="34"/>
      <c r="U4" s="34"/>
      <c r="V4" s="34"/>
      <c r="W4" s="37"/>
      <c r="X4" s="36"/>
      <c r="Y4" s="34"/>
      <c r="Z4" s="34"/>
      <c r="AA4" s="34"/>
      <c r="AB4" s="34"/>
      <c r="AC4" s="34"/>
      <c r="AD4" s="34"/>
      <c r="AE4" s="34"/>
      <c r="AF4" s="34"/>
      <c r="AG4" s="34"/>
      <c r="AH4" s="37"/>
      <c r="AI4" s="34"/>
    </row>
    <row r="5">
      <c r="A5" s="38"/>
      <c r="B5" s="38"/>
      <c r="C5" s="38"/>
      <c r="D5" s="38"/>
      <c r="E5" s="38"/>
      <c r="F5" s="38"/>
      <c r="G5" s="38"/>
      <c r="H5" s="38"/>
      <c r="I5" s="38"/>
      <c r="J5" s="39" t="s">
        <v>54</v>
      </c>
      <c r="K5" s="40"/>
      <c r="L5" s="38"/>
      <c r="M5" s="38"/>
      <c r="N5" s="38"/>
      <c r="O5" s="38"/>
      <c r="P5" s="38"/>
      <c r="Q5" s="38"/>
      <c r="R5" s="38"/>
      <c r="S5" s="38"/>
      <c r="T5" s="38"/>
      <c r="U5" s="38"/>
      <c r="V5" s="38"/>
      <c r="W5" s="39" t="s">
        <v>55</v>
      </c>
      <c r="X5" s="40"/>
      <c r="Y5" s="38"/>
      <c r="Z5" s="38"/>
      <c r="AA5" s="38"/>
      <c r="AB5" s="38"/>
      <c r="AC5" s="38"/>
      <c r="AD5" s="38"/>
      <c r="AE5" s="38"/>
      <c r="AF5" s="38"/>
      <c r="AG5" s="38"/>
      <c r="AH5" s="39" t="s">
        <v>56</v>
      </c>
      <c r="AI5" s="38"/>
    </row>
    <row r="6" ht="31.5" customHeight="1">
      <c r="A6" s="34"/>
      <c r="B6" s="41"/>
      <c r="C6" s="41"/>
      <c r="D6" s="41"/>
      <c r="E6" s="41"/>
      <c r="F6" s="41"/>
      <c r="G6" s="41"/>
      <c r="H6" s="41"/>
      <c r="I6" s="41"/>
      <c r="J6" s="42"/>
      <c r="K6" s="43"/>
      <c r="L6" s="34"/>
      <c r="M6" s="41"/>
      <c r="N6" s="41"/>
      <c r="O6" s="41"/>
      <c r="P6" s="41"/>
      <c r="Q6" s="41"/>
      <c r="R6" s="41"/>
      <c r="S6" s="41"/>
      <c r="T6" s="41"/>
      <c r="U6" s="41"/>
      <c r="V6" s="41"/>
      <c r="W6" s="44"/>
      <c r="X6" s="36"/>
      <c r="Y6" s="34"/>
      <c r="Z6" s="34"/>
      <c r="AA6" s="34"/>
      <c r="AB6" s="34"/>
      <c r="AC6" s="34"/>
      <c r="AD6" s="34"/>
      <c r="AE6" s="34"/>
      <c r="AF6" s="34"/>
      <c r="AG6" s="34"/>
      <c r="AH6" s="37"/>
      <c r="AI6" s="34"/>
    </row>
    <row r="7" ht="22.5" customHeight="1">
      <c r="A7" s="34"/>
      <c r="B7" s="34"/>
      <c r="C7" s="34"/>
      <c r="D7" s="34"/>
      <c r="E7" s="34"/>
      <c r="F7" s="34"/>
      <c r="G7" s="34"/>
      <c r="H7" s="34"/>
      <c r="I7" s="34"/>
      <c r="J7" s="35"/>
      <c r="K7" s="36"/>
      <c r="L7" s="34"/>
      <c r="M7" s="34"/>
      <c r="N7" s="34"/>
      <c r="O7" s="34"/>
      <c r="P7" s="34"/>
      <c r="Q7" s="34"/>
      <c r="R7" s="34"/>
      <c r="S7" s="34"/>
      <c r="T7" s="34"/>
      <c r="U7" s="34"/>
      <c r="V7" s="34"/>
      <c r="W7" s="39"/>
      <c r="X7" s="36"/>
      <c r="Y7" s="34"/>
      <c r="Z7" s="34"/>
      <c r="AA7" s="34"/>
      <c r="AB7" s="34"/>
      <c r="AC7" s="34"/>
      <c r="AD7" s="34"/>
      <c r="AE7" s="34"/>
      <c r="AF7" s="34"/>
      <c r="AG7" s="34"/>
      <c r="AH7" s="39"/>
      <c r="AI7" s="34"/>
    </row>
    <row r="8">
      <c r="A8" s="38"/>
      <c r="B8" s="38"/>
      <c r="C8" s="38"/>
      <c r="D8" s="38"/>
      <c r="E8" s="38"/>
      <c r="F8" s="38"/>
      <c r="G8" s="38"/>
      <c r="H8" s="38"/>
      <c r="I8" s="38"/>
      <c r="J8" s="39" t="s">
        <v>57</v>
      </c>
      <c r="K8" s="40"/>
      <c r="L8" s="38"/>
      <c r="M8" s="38"/>
      <c r="N8" s="38"/>
      <c r="O8" s="38"/>
      <c r="P8" s="38"/>
      <c r="Q8" s="38"/>
      <c r="R8" s="38"/>
      <c r="S8" s="38"/>
      <c r="T8" s="38"/>
      <c r="U8" s="38"/>
      <c r="V8" s="38"/>
      <c r="W8" s="39" t="s">
        <v>58</v>
      </c>
      <c r="X8" s="40"/>
      <c r="Y8" s="38"/>
      <c r="Z8" s="38"/>
      <c r="AA8" s="38"/>
      <c r="AB8" s="38"/>
      <c r="AC8" s="38"/>
      <c r="AD8" s="38"/>
      <c r="AE8" s="38"/>
      <c r="AF8" s="38"/>
      <c r="AG8" s="38"/>
      <c r="AH8" s="45"/>
      <c r="AI8" s="38"/>
    </row>
    <row r="9">
      <c r="A9" s="34"/>
      <c r="B9" s="34"/>
      <c r="C9" s="34"/>
      <c r="D9" s="34"/>
      <c r="E9" s="34"/>
      <c r="F9" s="34"/>
      <c r="G9" s="34"/>
      <c r="H9" s="34"/>
      <c r="I9" s="34"/>
      <c r="J9" s="35"/>
      <c r="K9" s="36"/>
      <c r="L9" s="34"/>
      <c r="M9" s="34"/>
      <c r="N9" s="34"/>
      <c r="O9" s="34"/>
      <c r="P9" s="34"/>
      <c r="Q9" s="34"/>
      <c r="R9" s="34"/>
      <c r="S9" s="34"/>
      <c r="T9" s="34"/>
      <c r="U9" s="34"/>
      <c r="V9" s="34"/>
      <c r="W9" s="39"/>
      <c r="X9" s="36"/>
      <c r="Y9" s="34"/>
      <c r="Z9" s="34"/>
      <c r="AA9" s="34"/>
      <c r="AB9" s="34"/>
      <c r="AC9" s="34"/>
      <c r="AD9" s="34"/>
      <c r="AE9" s="34"/>
      <c r="AF9" s="34"/>
      <c r="AG9" s="34"/>
      <c r="AH9" s="39"/>
      <c r="AI9" s="34"/>
    </row>
    <row r="10">
      <c r="A10" s="34"/>
      <c r="B10" s="34"/>
      <c r="C10" s="34"/>
      <c r="D10" s="34"/>
      <c r="E10" s="34"/>
      <c r="F10" s="34"/>
      <c r="G10" s="34"/>
      <c r="H10" s="34"/>
      <c r="I10" s="34"/>
      <c r="J10" s="37"/>
      <c r="K10" s="36"/>
      <c r="L10" s="34"/>
      <c r="M10" s="34"/>
      <c r="N10" s="34"/>
      <c r="O10" s="34"/>
      <c r="P10" s="34"/>
      <c r="Q10" s="34"/>
      <c r="R10" s="34"/>
      <c r="S10" s="34"/>
      <c r="T10" s="34"/>
      <c r="U10" s="34"/>
      <c r="V10" s="34"/>
      <c r="W10" s="37"/>
      <c r="X10" s="36"/>
      <c r="Y10" s="34"/>
      <c r="Z10" s="34"/>
      <c r="AA10" s="34"/>
      <c r="AB10" s="34"/>
      <c r="AC10" s="34"/>
      <c r="AD10" s="34"/>
      <c r="AE10" s="34"/>
      <c r="AF10" s="34"/>
      <c r="AG10" s="34"/>
      <c r="AH10" s="37"/>
      <c r="AI10" s="34"/>
    </row>
    <row r="11">
      <c r="A11" s="34"/>
      <c r="B11" s="34"/>
      <c r="C11" s="34"/>
      <c r="D11" s="34"/>
      <c r="E11" s="34"/>
      <c r="F11" s="34"/>
      <c r="G11" s="34"/>
      <c r="H11" s="34"/>
      <c r="I11" s="34"/>
      <c r="J11" s="35"/>
      <c r="K11" s="36"/>
      <c r="L11" s="34"/>
      <c r="M11" s="34"/>
      <c r="N11" s="34"/>
      <c r="O11" s="34"/>
      <c r="P11" s="34"/>
      <c r="Q11" s="34"/>
      <c r="R11" s="34"/>
      <c r="S11" s="34"/>
      <c r="T11" s="34"/>
      <c r="U11" s="34"/>
      <c r="V11" s="34"/>
      <c r="W11" s="37"/>
      <c r="X11" s="36"/>
      <c r="Y11" s="34"/>
      <c r="Z11" s="34"/>
      <c r="AA11" s="34"/>
      <c r="AB11" s="34"/>
      <c r="AC11" s="34"/>
      <c r="AD11" s="34"/>
      <c r="AE11" s="34"/>
      <c r="AF11" s="34"/>
      <c r="AG11" s="34"/>
      <c r="AH11" s="37"/>
      <c r="AI11" s="34"/>
    </row>
    <row r="12" ht="27.0" customHeight="1">
      <c r="A12" s="34"/>
      <c r="B12" s="41"/>
      <c r="C12" s="41"/>
      <c r="D12" s="41"/>
      <c r="E12" s="41"/>
      <c r="F12" s="41"/>
      <c r="G12" s="41"/>
      <c r="H12" s="41"/>
      <c r="I12" s="41"/>
      <c r="J12" s="42"/>
      <c r="K12" s="36"/>
      <c r="L12" s="34"/>
      <c r="M12" s="34"/>
      <c r="N12" s="34"/>
      <c r="O12" s="34"/>
      <c r="P12" s="34"/>
      <c r="Q12" s="34"/>
      <c r="R12" s="34"/>
      <c r="S12" s="34"/>
      <c r="T12" s="34"/>
      <c r="U12" s="34"/>
      <c r="V12" s="34"/>
      <c r="W12" s="39"/>
      <c r="X12" s="36"/>
      <c r="Y12" s="34"/>
      <c r="Z12" s="34"/>
      <c r="AA12" s="34"/>
      <c r="AB12" s="34"/>
      <c r="AC12" s="34"/>
      <c r="AD12" s="34"/>
      <c r="AE12" s="34"/>
      <c r="AF12" s="34"/>
      <c r="AG12" s="34"/>
      <c r="AH12" s="37"/>
      <c r="AI12" s="34"/>
    </row>
    <row r="13" ht="22.5" customHeight="1">
      <c r="A13" s="34"/>
      <c r="B13" s="34"/>
      <c r="C13" s="34"/>
      <c r="D13" s="34"/>
      <c r="E13" s="34"/>
      <c r="F13" s="34"/>
      <c r="G13" s="34"/>
      <c r="H13" s="34"/>
      <c r="I13" s="34"/>
      <c r="J13" s="35"/>
      <c r="K13" s="36"/>
      <c r="L13" s="34"/>
      <c r="M13" s="34"/>
      <c r="N13" s="34"/>
      <c r="O13" s="34"/>
      <c r="P13" s="34"/>
      <c r="Q13" s="34"/>
      <c r="R13" s="34"/>
      <c r="S13" s="34"/>
      <c r="T13" s="34"/>
      <c r="U13" s="34"/>
      <c r="V13" s="34"/>
      <c r="W13" s="37"/>
      <c r="X13" s="36"/>
      <c r="Y13" s="34"/>
      <c r="Z13" s="34"/>
      <c r="AA13" s="34"/>
      <c r="AB13" s="34"/>
      <c r="AC13" s="34"/>
      <c r="AD13" s="34"/>
      <c r="AE13" s="34"/>
      <c r="AF13" s="34"/>
      <c r="AG13" s="34"/>
      <c r="AH13" s="37"/>
      <c r="AI13" s="34"/>
    </row>
    <row r="14">
      <c r="A14" s="34"/>
      <c r="B14" s="34"/>
      <c r="C14" s="34"/>
      <c r="D14" s="34"/>
      <c r="E14" s="34"/>
      <c r="F14" s="34"/>
      <c r="G14" s="34"/>
      <c r="H14" s="34"/>
      <c r="I14" s="34"/>
      <c r="J14" s="35" t="s">
        <v>59</v>
      </c>
      <c r="K14" s="36"/>
      <c r="L14" s="34"/>
      <c r="M14" s="34"/>
      <c r="N14" s="34"/>
      <c r="O14" s="34"/>
      <c r="P14" s="34"/>
      <c r="Q14" s="34"/>
      <c r="R14" s="34"/>
      <c r="S14" s="34"/>
      <c r="T14" s="34"/>
      <c r="U14" s="34"/>
      <c r="V14" s="34"/>
      <c r="W14" s="39"/>
      <c r="X14" s="36"/>
      <c r="Y14" s="34"/>
      <c r="Z14" s="34"/>
      <c r="AA14" s="34"/>
      <c r="AB14" s="34"/>
      <c r="AC14" s="34"/>
      <c r="AD14" s="34"/>
      <c r="AE14" s="34"/>
      <c r="AF14" s="34"/>
      <c r="AG14" s="34"/>
      <c r="AH14" s="37"/>
      <c r="AI14" s="34"/>
    </row>
    <row r="15">
      <c r="A15" s="34"/>
      <c r="B15" s="34"/>
      <c r="C15" s="34"/>
      <c r="D15" s="34"/>
      <c r="E15" s="34"/>
      <c r="F15" s="34"/>
      <c r="G15" s="34"/>
      <c r="H15" s="34"/>
      <c r="I15" s="34"/>
      <c r="J15" s="35"/>
      <c r="K15" s="36"/>
      <c r="L15" s="34"/>
      <c r="M15" s="34"/>
      <c r="N15" s="34"/>
      <c r="O15" s="34"/>
      <c r="P15" s="34"/>
      <c r="Q15" s="34"/>
      <c r="R15" s="34"/>
      <c r="S15" s="34"/>
      <c r="T15" s="34"/>
      <c r="U15" s="34"/>
      <c r="V15" s="34"/>
      <c r="W15" s="37"/>
      <c r="X15" s="36"/>
      <c r="Y15" s="34"/>
      <c r="Z15" s="34"/>
      <c r="AA15" s="34"/>
      <c r="AB15" s="34"/>
      <c r="AC15" s="34"/>
      <c r="AD15" s="34"/>
      <c r="AE15" s="34"/>
      <c r="AF15" s="34"/>
      <c r="AG15" s="34"/>
      <c r="AH15" s="37"/>
      <c r="AI15" s="34"/>
    </row>
    <row r="16">
      <c r="A16" s="34"/>
      <c r="B16" s="34"/>
      <c r="C16" s="34"/>
      <c r="D16" s="34"/>
      <c r="E16" s="34"/>
      <c r="F16" s="34"/>
      <c r="G16" s="34"/>
      <c r="H16" s="34"/>
      <c r="I16" s="34"/>
      <c r="J16" s="35"/>
      <c r="K16" s="36"/>
      <c r="L16" s="34"/>
      <c r="M16" s="34"/>
      <c r="N16" s="34"/>
      <c r="O16" s="34"/>
      <c r="P16" s="34"/>
      <c r="Q16" s="34"/>
      <c r="R16" s="34"/>
      <c r="S16" s="34"/>
      <c r="T16" s="34"/>
      <c r="U16" s="34"/>
      <c r="V16" s="34"/>
      <c r="W16" s="39"/>
      <c r="X16" s="36"/>
      <c r="Y16" s="34"/>
      <c r="Z16" s="34"/>
      <c r="AA16" s="34"/>
      <c r="AB16" s="34"/>
      <c r="AC16" s="34"/>
      <c r="AD16" s="34"/>
      <c r="AE16" s="34"/>
      <c r="AF16" s="34"/>
      <c r="AG16" s="34"/>
      <c r="AH16" s="37"/>
      <c r="AI16" s="34"/>
    </row>
    <row r="17">
      <c r="A17" s="34"/>
      <c r="B17" s="34"/>
      <c r="C17" s="34"/>
      <c r="D17" s="34"/>
      <c r="E17" s="34"/>
      <c r="F17" s="34"/>
      <c r="G17" s="34"/>
      <c r="H17" s="34"/>
      <c r="I17" s="34"/>
      <c r="J17" s="37"/>
      <c r="K17" s="36"/>
      <c r="L17" s="34"/>
      <c r="M17" s="34"/>
      <c r="N17" s="34"/>
      <c r="O17" s="34"/>
      <c r="P17" s="34"/>
      <c r="Q17" s="34"/>
      <c r="R17" s="34"/>
      <c r="S17" s="34"/>
      <c r="T17" s="34"/>
      <c r="U17" s="34"/>
      <c r="V17" s="34"/>
      <c r="W17" s="37"/>
      <c r="X17" s="36"/>
      <c r="Y17" s="34"/>
      <c r="Z17" s="34"/>
      <c r="AA17" s="34"/>
      <c r="AB17" s="34"/>
      <c r="AC17" s="34"/>
      <c r="AD17" s="34"/>
      <c r="AE17" s="34"/>
      <c r="AF17" s="34"/>
      <c r="AG17" s="34"/>
      <c r="AH17" s="37"/>
      <c r="AI17" s="34"/>
    </row>
    <row r="18">
      <c r="A18" s="34"/>
      <c r="B18" s="34"/>
      <c r="C18" s="34"/>
      <c r="D18" s="34"/>
      <c r="E18" s="34"/>
      <c r="F18" s="34"/>
      <c r="G18" s="34"/>
      <c r="H18" s="34"/>
      <c r="I18" s="34"/>
      <c r="J18" s="37"/>
      <c r="K18" s="36"/>
      <c r="L18" s="34"/>
      <c r="M18" s="34"/>
      <c r="N18" s="34"/>
      <c r="O18" s="34"/>
      <c r="P18" s="34"/>
      <c r="Q18" s="34"/>
      <c r="R18" s="34"/>
      <c r="S18" s="34"/>
      <c r="T18" s="34"/>
      <c r="U18" s="34"/>
      <c r="V18" s="34"/>
      <c r="W18" s="37"/>
      <c r="X18" s="36"/>
      <c r="Y18" s="34"/>
      <c r="Z18" s="34"/>
      <c r="AA18" s="34"/>
      <c r="AB18" s="34"/>
      <c r="AC18" s="34"/>
      <c r="AD18" s="34"/>
      <c r="AE18" s="34"/>
      <c r="AF18" s="34"/>
      <c r="AG18" s="34"/>
      <c r="AH18" s="37"/>
      <c r="AI18" s="34"/>
    </row>
    <row r="19">
      <c r="A19" s="34"/>
      <c r="B19" s="34"/>
      <c r="C19" s="34"/>
      <c r="D19" s="34"/>
      <c r="E19" s="34"/>
      <c r="F19" s="34"/>
      <c r="G19" s="34"/>
      <c r="H19" s="34"/>
      <c r="I19" s="34"/>
      <c r="J19" s="37"/>
      <c r="K19" s="36"/>
      <c r="L19" s="34"/>
      <c r="M19" s="34"/>
      <c r="N19" s="34"/>
      <c r="O19" s="34"/>
      <c r="P19" s="34"/>
      <c r="Q19" s="34"/>
      <c r="R19" s="34"/>
      <c r="S19" s="34"/>
      <c r="T19" s="34"/>
      <c r="U19" s="34"/>
      <c r="V19" s="34"/>
      <c r="W19" s="37"/>
      <c r="X19" s="36"/>
      <c r="Y19" s="34"/>
      <c r="Z19" s="34"/>
      <c r="AA19" s="34"/>
      <c r="AB19" s="34"/>
      <c r="AC19" s="34"/>
      <c r="AD19" s="34"/>
      <c r="AE19" s="34"/>
      <c r="AF19" s="34"/>
      <c r="AG19" s="34"/>
      <c r="AH19" s="37"/>
      <c r="AI19" s="34"/>
    </row>
    <row r="20">
      <c r="A20" s="34"/>
      <c r="B20" s="34"/>
      <c r="C20" s="34"/>
      <c r="D20" s="34"/>
      <c r="E20" s="34"/>
      <c r="F20" s="34"/>
      <c r="G20" s="34"/>
      <c r="H20" s="34"/>
      <c r="I20" s="34"/>
      <c r="J20" s="37"/>
      <c r="K20" s="36"/>
      <c r="L20" s="34"/>
      <c r="M20" s="34"/>
      <c r="N20" s="34"/>
      <c r="O20" s="34"/>
      <c r="P20" s="34"/>
      <c r="Q20" s="34"/>
      <c r="R20" s="34"/>
      <c r="S20" s="34"/>
      <c r="T20" s="34"/>
      <c r="U20" s="34"/>
      <c r="V20" s="34"/>
      <c r="W20" s="37"/>
      <c r="X20" s="36"/>
      <c r="Y20" s="34"/>
      <c r="Z20" s="34"/>
      <c r="AA20" s="34"/>
      <c r="AB20" s="34"/>
      <c r="AC20" s="34"/>
      <c r="AD20" s="34"/>
      <c r="AE20" s="34"/>
      <c r="AF20" s="34"/>
      <c r="AG20" s="34"/>
      <c r="AH20" s="37"/>
      <c r="AI20" s="34"/>
    </row>
    <row r="21" ht="15.75" customHeight="1">
      <c r="A21" s="34"/>
      <c r="B21" s="34"/>
      <c r="C21" s="34"/>
      <c r="D21" s="34"/>
      <c r="E21" s="34"/>
      <c r="F21" s="34"/>
      <c r="G21" s="34"/>
      <c r="H21" s="34"/>
      <c r="I21" s="34"/>
      <c r="J21" s="37"/>
      <c r="K21" s="36"/>
      <c r="L21" s="34"/>
      <c r="M21" s="34"/>
      <c r="N21" s="34"/>
      <c r="O21" s="34"/>
      <c r="P21" s="34"/>
      <c r="Q21" s="34"/>
      <c r="R21" s="34"/>
      <c r="S21" s="34"/>
      <c r="T21" s="34"/>
      <c r="U21" s="34"/>
      <c r="V21" s="34"/>
      <c r="W21" s="37"/>
      <c r="X21" s="36"/>
      <c r="Y21" s="34"/>
      <c r="Z21" s="34"/>
      <c r="AA21" s="34"/>
      <c r="AB21" s="34"/>
      <c r="AC21" s="34"/>
      <c r="AD21" s="34"/>
      <c r="AE21" s="34"/>
      <c r="AF21" s="34"/>
      <c r="AG21" s="34"/>
      <c r="AH21" s="37"/>
      <c r="AI21" s="34"/>
    </row>
    <row r="22" ht="32.25" customHeight="1">
      <c r="A22" s="34"/>
      <c r="B22" s="41"/>
      <c r="C22" s="41"/>
      <c r="D22" s="41"/>
      <c r="E22" s="41"/>
      <c r="F22" s="41"/>
      <c r="G22" s="41"/>
      <c r="H22" s="41"/>
      <c r="I22" s="41"/>
      <c r="J22" s="42"/>
      <c r="K22" s="36"/>
      <c r="L22" s="34"/>
      <c r="M22" s="34"/>
      <c r="N22" s="34"/>
      <c r="O22" s="34"/>
      <c r="P22" s="34"/>
      <c r="Q22" s="34"/>
      <c r="R22" s="34"/>
      <c r="S22" s="34"/>
      <c r="T22" s="34"/>
      <c r="U22" s="34"/>
      <c r="V22" s="34"/>
      <c r="W22" s="37"/>
      <c r="X22" s="36"/>
      <c r="Y22" s="34"/>
      <c r="Z22" s="34"/>
      <c r="AA22" s="34"/>
      <c r="AB22" s="34"/>
      <c r="AC22" s="34"/>
      <c r="AD22" s="34"/>
      <c r="AE22" s="34"/>
      <c r="AF22" s="34"/>
      <c r="AG22" s="34"/>
      <c r="AH22" s="37"/>
      <c r="AI22" s="34"/>
    </row>
    <row r="23" ht="22.5" customHeight="1">
      <c r="A23" s="46"/>
      <c r="B23" s="34"/>
      <c r="C23" s="34"/>
      <c r="D23" s="34"/>
      <c r="E23" s="34"/>
      <c r="F23" s="34"/>
      <c r="G23" s="34"/>
      <c r="H23" s="34"/>
      <c r="I23" s="34"/>
      <c r="J23" s="35"/>
      <c r="K23" s="36"/>
      <c r="L23" s="34"/>
      <c r="M23" s="34"/>
      <c r="N23" s="34"/>
      <c r="O23" s="34"/>
      <c r="P23" s="34"/>
      <c r="Q23" s="34"/>
      <c r="R23" s="34"/>
      <c r="S23" s="34"/>
      <c r="T23" s="34"/>
      <c r="U23" s="34"/>
      <c r="V23" s="34"/>
      <c r="W23" s="37"/>
      <c r="X23" s="36"/>
      <c r="Y23" s="34"/>
      <c r="Z23" s="34"/>
      <c r="AA23" s="34"/>
      <c r="AB23" s="34"/>
      <c r="AC23" s="34"/>
      <c r="AD23" s="34"/>
      <c r="AE23" s="34"/>
      <c r="AF23" s="34"/>
      <c r="AG23" s="34"/>
      <c r="AH23" s="37"/>
      <c r="AI23" s="34"/>
    </row>
    <row r="24" ht="15.75" customHeight="1">
      <c r="A24" s="34"/>
      <c r="B24" s="34"/>
      <c r="C24" s="34"/>
      <c r="D24" s="34"/>
      <c r="E24" s="34"/>
      <c r="F24" s="34"/>
      <c r="G24" s="34"/>
      <c r="H24" s="34"/>
      <c r="I24" s="34"/>
      <c r="J24" s="35" t="s">
        <v>60</v>
      </c>
      <c r="K24" s="36"/>
      <c r="L24" s="34"/>
      <c r="M24" s="34"/>
      <c r="N24" s="34"/>
      <c r="O24" s="34"/>
      <c r="P24" s="34"/>
      <c r="Q24" s="34"/>
      <c r="R24" s="34"/>
      <c r="S24" s="34"/>
      <c r="T24" s="34"/>
      <c r="U24" s="34"/>
      <c r="V24" s="34"/>
      <c r="W24" s="37"/>
      <c r="X24" s="36"/>
      <c r="Y24" s="34"/>
      <c r="Z24" s="34"/>
      <c r="AA24" s="34"/>
      <c r="AB24" s="34"/>
      <c r="AC24" s="34"/>
      <c r="AD24" s="34"/>
      <c r="AE24" s="34"/>
      <c r="AF24" s="34"/>
      <c r="AG24" s="34"/>
      <c r="AH24" s="37"/>
      <c r="AI24" s="34"/>
    </row>
    <row r="25" ht="15.75" customHeight="1">
      <c r="A25" s="34"/>
      <c r="B25" s="34"/>
      <c r="C25" s="34"/>
      <c r="D25" s="34"/>
      <c r="E25" s="34"/>
      <c r="F25" s="34"/>
      <c r="G25" s="34"/>
      <c r="H25" s="34"/>
      <c r="I25" s="34"/>
      <c r="J25" s="37"/>
      <c r="K25" s="36"/>
      <c r="L25" s="34"/>
      <c r="M25" s="34"/>
      <c r="N25" s="34"/>
      <c r="O25" s="34"/>
      <c r="P25" s="34"/>
      <c r="Q25" s="34"/>
      <c r="R25" s="34"/>
      <c r="S25" s="34"/>
      <c r="T25" s="34"/>
      <c r="U25" s="34"/>
      <c r="V25" s="34"/>
      <c r="W25" s="37"/>
      <c r="X25" s="36"/>
      <c r="Y25" s="34"/>
      <c r="Z25" s="34"/>
      <c r="AA25" s="34"/>
      <c r="AB25" s="34"/>
      <c r="AC25" s="34"/>
      <c r="AD25" s="34"/>
      <c r="AE25" s="34"/>
      <c r="AF25" s="34"/>
      <c r="AG25" s="34"/>
      <c r="AH25" s="37"/>
      <c r="AI25" s="34"/>
    </row>
    <row r="26" ht="15.75" customHeight="1">
      <c r="A26" s="34"/>
      <c r="B26" s="34"/>
      <c r="C26" s="34"/>
      <c r="D26" s="34"/>
      <c r="E26" s="34"/>
      <c r="F26" s="34"/>
      <c r="G26" s="34"/>
      <c r="H26" s="34"/>
      <c r="I26" s="34"/>
      <c r="J26" s="47"/>
      <c r="K26" s="36"/>
      <c r="L26" s="34"/>
      <c r="M26" s="34"/>
      <c r="N26" s="34"/>
      <c r="O26" s="34"/>
      <c r="P26" s="34"/>
      <c r="Q26" s="34"/>
      <c r="R26" s="34"/>
      <c r="S26" s="34"/>
      <c r="T26" s="34"/>
      <c r="U26" s="34"/>
      <c r="V26" s="34"/>
      <c r="W26" s="37"/>
      <c r="X26" s="36"/>
      <c r="Y26" s="34"/>
      <c r="Z26" s="34"/>
      <c r="AA26" s="34"/>
      <c r="AB26" s="34"/>
      <c r="AC26" s="34"/>
      <c r="AD26" s="34"/>
      <c r="AE26" s="34"/>
      <c r="AF26" s="34"/>
      <c r="AG26" s="34"/>
      <c r="AH26" s="37"/>
      <c r="AI26" s="34"/>
    </row>
    <row r="27" ht="15.75" customHeight="1">
      <c r="A27" s="34"/>
      <c r="B27" s="34"/>
      <c r="C27" s="34"/>
      <c r="D27" s="34"/>
      <c r="E27" s="34"/>
      <c r="F27" s="34"/>
      <c r="G27" s="34"/>
      <c r="H27" s="34"/>
      <c r="I27" s="34"/>
      <c r="J27" s="35"/>
      <c r="K27" s="36"/>
      <c r="L27" s="34"/>
      <c r="M27" s="34"/>
      <c r="N27" s="34"/>
      <c r="O27" s="34"/>
      <c r="P27" s="34"/>
      <c r="Q27" s="34"/>
      <c r="R27" s="34"/>
      <c r="S27" s="34"/>
      <c r="T27" s="34"/>
      <c r="U27" s="34"/>
      <c r="V27" s="34"/>
      <c r="W27" s="37"/>
      <c r="X27" s="36"/>
      <c r="Y27" s="34"/>
      <c r="Z27" s="34"/>
      <c r="AA27" s="34"/>
      <c r="AB27" s="34"/>
      <c r="AC27" s="34"/>
      <c r="AD27" s="34"/>
      <c r="AE27" s="34"/>
      <c r="AF27" s="34"/>
      <c r="AG27" s="34"/>
      <c r="AH27" s="37"/>
      <c r="AI27" s="34"/>
    </row>
    <row r="28" ht="15.75" customHeight="1">
      <c r="A28" s="34"/>
      <c r="B28" s="34"/>
      <c r="C28" s="34"/>
      <c r="D28" s="34"/>
      <c r="E28" s="34"/>
      <c r="F28" s="34"/>
      <c r="G28" s="34"/>
      <c r="H28" s="34"/>
      <c r="I28" s="34"/>
      <c r="J28" s="37"/>
      <c r="K28" s="36"/>
      <c r="L28" s="34"/>
      <c r="M28" s="34"/>
      <c r="N28" s="34"/>
      <c r="O28" s="34"/>
      <c r="P28" s="34"/>
      <c r="Q28" s="34"/>
      <c r="R28" s="34"/>
      <c r="S28" s="34"/>
      <c r="T28" s="34"/>
      <c r="U28" s="34"/>
      <c r="V28" s="34"/>
      <c r="W28" s="37"/>
      <c r="X28" s="36"/>
      <c r="Y28" s="34"/>
      <c r="Z28" s="34"/>
      <c r="AA28" s="34"/>
      <c r="AB28" s="34"/>
      <c r="AC28" s="34"/>
      <c r="AD28" s="34"/>
      <c r="AE28" s="34"/>
      <c r="AF28" s="34"/>
      <c r="AG28" s="34"/>
      <c r="AH28" s="37"/>
      <c r="AI28" s="34"/>
    </row>
    <row r="29" ht="15.75" customHeight="1">
      <c r="A29" s="34"/>
      <c r="B29" s="34"/>
      <c r="C29" s="34"/>
      <c r="D29" s="34"/>
      <c r="E29" s="34"/>
      <c r="F29" s="34"/>
      <c r="G29" s="34"/>
      <c r="H29" s="34"/>
      <c r="I29" s="34"/>
      <c r="J29" s="37"/>
      <c r="K29" s="36"/>
      <c r="L29" s="34"/>
      <c r="M29" s="34"/>
      <c r="N29" s="34"/>
      <c r="O29" s="34"/>
      <c r="P29" s="34"/>
      <c r="Q29" s="34"/>
      <c r="R29" s="34"/>
      <c r="S29" s="34"/>
      <c r="T29" s="34"/>
      <c r="U29" s="34"/>
      <c r="V29" s="34"/>
      <c r="W29" s="37"/>
      <c r="X29" s="36"/>
      <c r="Y29" s="34"/>
      <c r="Z29" s="34"/>
      <c r="AA29" s="34"/>
      <c r="AB29" s="34"/>
      <c r="AC29" s="34"/>
      <c r="AD29" s="34"/>
      <c r="AE29" s="34"/>
      <c r="AF29" s="34"/>
      <c r="AG29" s="34"/>
      <c r="AH29" s="37"/>
      <c r="AI29" s="34"/>
    </row>
    <row r="30" ht="15.75" customHeight="1">
      <c r="A30" s="34"/>
      <c r="B30" s="34"/>
      <c r="C30" s="34"/>
      <c r="D30" s="34"/>
      <c r="E30" s="34"/>
      <c r="F30" s="34"/>
      <c r="G30" s="34"/>
      <c r="H30" s="34"/>
      <c r="I30" s="34"/>
      <c r="J30" s="37"/>
      <c r="K30" s="36"/>
      <c r="L30" s="34"/>
      <c r="M30" s="34"/>
      <c r="N30" s="34"/>
      <c r="O30" s="34"/>
      <c r="P30" s="34"/>
      <c r="Q30" s="34"/>
      <c r="R30" s="34"/>
      <c r="S30" s="34"/>
      <c r="T30" s="34"/>
      <c r="U30" s="34"/>
      <c r="V30" s="34"/>
      <c r="W30" s="37"/>
      <c r="X30" s="36"/>
      <c r="Y30" s="34"/>
      <c r="Z30" s="34"/>
      <c r="AA30" s="34"/>
      <c r="AB30" s="34"/>
      <c r="AC30" s="34"/>
      <c r="AD30" s="34"/>
      <c r="AE30" s="34"/>
      <c r="AF30" s="34"/>
      <c r="AG30" s="34"/>
      <c r="AH30" s="37"/>
      <c r="AI30" s="34"/>
    </row>
    <row r="31" ht="15.75" customHeight="1">
      <c r="A31" s="34"/>
      <c r="B31" s="34"/>
      <c r="C31" s="34"/>
      <c r="D31" s="34"/>
      <c r="E31" s="34"/>
      <c r="F31" s="34"/>
      <c r="G31" s="34"/>
      <c r="H31" s="34"/>
      <c r="I31" s="34"/>
      <c r="J31" s="37"/>
      <c r="K31" s="36"/>
      <c r="L31" s="34"/>
      <c r="M31" s="34"/>
      <c r="N31" s="34"/>
      <c r="O31" s="34"/>
      <c r="P31" s="34"/>
      <c r="Q31" s="34"/>
      <c r="R31" s="34"/>
      <c r="S31" s="34"/>
      <c r="T31" s="34"/>
      <c r="U31" s="34"/>
      <c r="V31" s="34"/>
      <c r="W31" s="37"/>
      <c r="X31" s="36"/>
      <c r="Y31" s="34"/>
      <c r="Z31" s="34"/>
      <c r="AA31" s="34"/>
      <c r="AB31" s="34"/>
      <c r="AC31" s="34"/>
      <c r="AD31" s="34"/>
      <c r="AE31" s="34"/>
      <c r="AF31" s="34"/>
      <c r="AG31" s="34"/>
      <c r="AH31" s="37"/>
      <c r="AI31" s="34"/>
    </row>
    <row r="32" ht="15.75" customHeight="1">
      <c r="A32" s="34"/>
      <c r="B32" s="34"/>
      <c r="C32" s="34"/>
      <c r="D32" s="34"/>
      <c r="E32" s="34"/>
      <c r="F32" s="34"/>
      <c r="G32" s="34"/>
      <c r="H32" s="34"/>
      <c r="I32" s="34"/>
      <c r="J32" s="37"/>
      <c r="K32" s="36"/>
      <c r="L32" s="34"/>
      <c r="M32" s="34"/>
      <c r="N32" s="34"/>
      <c r="O32" s="34"/>
      <c r="P32" s="34"/>
      <c r="Q32" s="34"/>
      <c r="R32" s="34"/>
      <c r="S32" s="34"/>
      <c r="T32" s="34"/>
      <c r="U32" s="34"/>
      <c r="V32" s="34"/>
      <c r="W32" s="37"/>
      <c r="X32" s="36"/>
      <c r="Y32" s="34"/>
      <c r="Z32" s="34"/>
      <c r="AA32" s="34"/>
      <c r="AB32" s="34"/>
      <c r="AC32" s="34"/>
      <c r="AD32" s="34"/>
      <c r="AE32" s="34"/>
      <c r="AF32" s="34"/>
      <c r="AG32" s="34"/>
      <c r="AH32" s="37"/>
      <c r="AI32" s="34"/>
    </row>
    <row r="33" ht="15.75" customHeight="1">
      <c r="A33" s="34"/>
      <c r="B33" s="34"/>
      <c r="C33" s="34"/>
      <c r="D33" s="34"/>
      <c r="E33" s="34"/>
      <c r="F33" s="34"/>
      <c r="G33" s="34"/>
      <c r="H33" s="34"/>
      <c r="I33" s="34"/>
      <c r="J33" s="37"/>
      <c r="K33" s="36"/>
      <c r="L33" s="34"/>
      <c r="M33" s="34"/>
      <c r="N33" s="34"/>
      <c r="O33" s="34"/>
      <c r="P33" s="34"/>
      <c r="Q33" s="34"/>
      <c r="R33" s="34"/>
      <c r="S33" s="34"/>
      <c r="T33" s="34"/>
      <c r="U33" s="34"/>
      <c r="V33" s="34"/>
      <c r="W33" s="37"/>
      <c r="X33" s="36"/>
      <c r="Y33" s="34"/>
      <c r="Z33" s="34"/>
      <c r="AA33" s="34"/>
      <c r="AB33" s="34"/>
      <c r="AC33" s="34"/>
      <c r="AD33" s="34"/>
      <c r="AE33" s="34"/>
      <c r="AF33" s="34"/>
      <c r="AG33" s="34"/>
      <c r="AH33" s="37"/>
      <c r="AI33" s="34"/>
    </row>
    <row r="34" ht="15.75" customHeight="1">
      <c r="J34" s="48"/>
      <c r="W34" s="48"/>
      <c r="X34" s="49"/>
      <c r="AH34" s="48"/>
    </row>
    <row r="35" ht="15.75" customHeight="1">
      <c r="J35" s="48"/>
      <c r="W35" s="48"/>
      <c r="X35" s="49"/>
      <c r="AH35" s="48"/>
    </row>
    <row r="36" ht="15.75" customHeight="1">
      <c r="J36" s="50"/>
      <c r="W36" s="48"/>
      <c r="X36" s="49"/>
      <c r="AH36" s="48"/>
    </row>
    <row r="37" ht="15.75" customHeight="1">
      <c r="J37" s="50"/>
      <c r="W37" s="48"/>
      <c r="X37" s="49"/>
      <c r="AH37" s="48"/>
    </row>
    <row r="38" ht="15.75" customHeight="1">
      <c r="J38" s="48"/>
      <c r="W38" s="48"/>
      <c r="X38" s="49"/>
      <c r="AH38" s="48"/>
    </row>
    <row r="39" ht="15.75" customHeight="1">
      <c r="J39" s="50"/>
      <c r="W39" s="48"/>
      <c r="X39" s="49"/>
      <c r="AH39" s="48"/>
    </row>
    <row r="40" ht="15.75" customHeight="1">
      <c r="J40" s="48"/>
      <c r="W40" s="48"/>
      <c r="X40" s="49"/>
      <c r="AH40" s="48"/>
    </row>
    <row r="41" ht="15.75" customHeight="1">
      <c r="J41" s="48"/>
      <c r="W41" s="48"/>
      <c r="X41" s="49"/>
      <c r="AH41" s="48"/>
    </row>
    <row r="42" ht="15.75" customHeight="1">
      <c r="J42" s="48"/>
      <c r="W42" s="48"/>
      <c r="X42" s="49"/>
      <c r="AH42" s="48"/>
    </row>
    <row r="43" ht="15.75" customHeight="1">
      <c r="J43" s="48"/>
      <c r="W43" s="48"/>
      <c r="X43" s="49"/>
      <c r="AH43" s="48"/>
    </row>
    <row r="44" ht="15.75" customHeight="1">
      <c r="J44" s="48"/>
      <c r="W44" s="48"/>
      <c r="X44" s="49"/>
      <c r="AH44" s="48"/>
    </row>
    <row r="45" ht="15.75" customHeight="1">
      <c r="A45" s="25"/>
      <c r="J45" s="48"/>
      <c r="W45" s="48"/>
      <c r="X45" s="49"/>
      <c r="AH45" s="48"/>
    </row>
    <row r="46" ht="15.75" customHeight="1">
      <c r="J46" s="48"/>
      <c r="W46" s="48"/>
      <c r="X46" s="49"/>
      <c r="AH46" s="48"/>
    </row>
    <row r="47" ht="15.75" customHeight="1">
      <c r="J47" s="48"/>
      <c r="W47" s="48"/>
      <c r="X47" s="49"/>
      <c r="AH47" s="48"/>
    </row>
    <row r="48" ht="15.75" customHeight="1">
      <c r="J48" s="48"/>
      <c r="W48" s="48"/>
      <c r="X48" s="49"/>
      <c r="AH48" s="48"/>
    </row>
    <row r="49" ht="15.75" customHeight="1">
      <c r="J49" s="48"/>
      <c r="W49" s="48"/>
      <c r="AH49" s="48"/>
    </row>
    <row r="50" ht="15.75" customHeight="1">
      <c r="J50" s="48"/>
      <c r="W50" s="48"/>
      <c r="AH50" s="48"/>
    </row>
    <row r="51" ht="15.75" customHeight="1">
      <c r="J51" s="48"/>
      <c r="W51" s="48"/>
      <c r="AH51" s="48"/>
    </row>
    <row r="52" ht="15.75" customHeight="1">
      <c r="J52" s="48"/>
      <c r="W52" s="48"/>
      <c r="AH52" s="48"/>
    </row>
    <row r="53" ht="15.75" customHeight="1">
      <c r="J53" s="48"/>
      <c r="W53" s="48"/>
      <c r="AH53" s="48"/>
    </row>
    <row r="54" ht="15.75" customHeight="1">
      <c r="J54" s="48"/>
      <c r="W54" s="48"/>
      <c r="AH54" s="48"/>
    </row>
    <row r="55" ht="15.75" customHeight="1">
      <c r="J55" s="48"/>
      <c r="W55" s="48"/>
      <c r="AH55" s="48"/>
    </row>
    <row r="56" ht="15.75" customHeight="1">
      <c r="J56" s="48"/>
      <c r="W56" s="48"/>
      <c r="AH56" s="48"/>
    </row>
    <row r="57" ht="15.75" customHeight="1">
      <c r="J57" s="48"/>
      <c r="W57" s="48"/>
      <c r="AH57" s="48"/>
    </row>
    <row r="58" ht="15.75" customHeight="1">
      <c r="J58" s="48"/>
      <c r="W58" s="48"/>
      <c r="AH58" s="48"/>
    </row>
    <row r="59" ht="15.75" customHeight="1">
      <c r="J59" s="48"/>
      <c r="W59" s="48"/>
      <c r="AH59" s="48"/>
    </row>
    <row r="60" ht="15.75" customHeight="1">
      <c r="J60" s="48"/>
      <c r="W60" s="48"/>
      <c r="AH60" s="48"/>
    </row>
    <row r="61" ht="15.75" customHeight="1">
      <c r="J61" s="48"/>
      <c r="W61" s="48"/>
      <c r="AH61" s="48"/>
    </row>
    <row r="62" ht="15.75" customHeight="1">
      <c r="J62" s="48"/>
      <c r="W62" s="48"/>
      <c r="AH62" s="48"/>
    </row>
    <row r="63" ht="15.75" customHeight="1">
      <c r="J63" s="48"/>
      <c r="W63" s="48"/>
      <c r="AH63" s="48"/>
    </row>
    <row r="64" ht="15.75" customHeight="1">
      <c r="J64" s="48"/>
      <c r="W64" s="48"/>
      <c r="AH64" s="48"/>
    </row>
    <row r="65" ht="15.75" customHeight="1">
      <c r="J65" s="48"/>
      <c r="W65" s="48"/>
      <c r="AH65" s="48"/>
    </row>
    <row r="66" ht="15.75" customHeight="1">
      <c r="J66" s="48"/>
      <c r="W66" s="48"/>
      <c r="AH66" s="48"/>
    </row>
    <row r="67" ht="15.75" customHeight="1">
      <c r="J67" s="48"/>
      <c r="W67" s="48"/>
      <c r="AH67" s="48"/>
    </row>
    <row r="68" ht="15.75" customHeight="1">
      <c r="J68" s="48"/>
      <c r="W68" s="48"/>
      <c r="AH68" s="48"/>
    </row>
    <row r="69" ht="15.75" customHeight="1">
      <c r="J69" s="48"/>
      <c r="W69" s="48"/>
      <c r="AH69" s="48"/>
    </row>
    <row r="70" ht="15.75" customHeight="1">
      <c r="J70" s="48"/>
      <c r="W70" s="48"/>
      <c r="AH70" s="48"/>
    </row>
    <row r="71" ht="15.75" customHeight="1">
      <c r="J71" s="48"/>
      <c r="W71" s="48"/>
      <c r="AH71" s="48"/>
    </row>
    <row r="72" ht="15.75" customHeight="1">
      <c r="J72" s="48"/>
      <c r="W72" s="48"/>
      <c r="AH72" s="48"/>
    </row>
    <row r="73" ht="15.75" customHeight="1">
      <c r="J73" s="48"/>
      <c r="W73" s="48"/>
      <c r="AH73" s="48"/>
    </row>
    <row r="74" ht="15.75" customHeight="1">
      <c r="J74" s="48"/>
      <c r="W74" s="48"/>
      <c r="AH74" s="48"/>
    </row>
    <row r="75" ht="15.75" customHeight="1">
      <c r="J75" s="48"/>
      <c r="W75" s="48"/>
      <c r="AH75" s="48"/>
    </row>
    <row r="76" ht="15.75" customHeight="1">
      <c r="J76" s="48"/>
      <c r="W76" s="48"/>
      <c r="AH76" s="48"/>
    </row>
    <row r="77" ht="15.75" customHeight="1">
      <c r="J77" s="48"/>
      <c r="W77" s="48"/>
      <c r="AH77" s="48"/>
    </row>
    <row r="78" ht="15.75" customHeight="1">
      <c r="J78" s="48"/>
      <c r="W78" s="48"/>
      <c r="AH78" s="48"/>
    </row>
    <row r="79" ht="15.75" customHeight="1">
      <c r="J79" s="48"/>
      <c r="W79" s="48"/>
      <c r="AH79" s="48"/>
    </row>
    <row r="80" ht="15.75" customHeight="1">
      <c r="J80" s="48"/>
      <c r="W80" s="48"/>
      <c r="AH80" s="48"/>
    </row>
    <row r="81" ht="15.75" customHeight="1">
      <c r="J81" s="48"/>
      <c r="W81" s="48"/>
      <c r="AH81" s="48"/>
    </row>
    <row r="82" ht="15.75" customHeight="1">
      <c r="J82" s="48"/>
      <c r="W82" s="48"/>
      <c r="AH82" s="48"/>
    </row>
    <row r="83" ht="15.75" customHeight="1">
      <c r="J83" s="48"/>
      <c r="W83" s="48"/>
      <c r="AH83" s="48"/>
    </row>
    <row r="84" ht="15.75" customHeight="1">
      <c r="J84" s="48"/>
      <c r="W84" s="48"/>
      <c r="AH84" s="48"/>
    </row>
    <row r="85" ht="15.75" customHeight="1">
      <c r="J85" s="48"/>
      <c r="W85" s="48"/>
      <c r="AH85" s="48"/>
    </row>
    <row r="86" ht="15.75" customHeight="1">
      <c r="J86" s="48"/>
      <c r="W86" s="48"/>
      <c r="AH86" s="48"/>
    </row>
    <row r="87" ht="15.75" customHeight="1">
      <c r="J87" s="48"/>
      <c r="W87" s="48"/>
      <c r="AH87" s="48"/>
    </row>
    <row r="88" ht="15.75" customHeight="1">
      <c r="J88" s="48"/>
      <c r="W88" s="48"/>
      <c r="AH88" s="48"/>
    </row>
    <row r="89" ht="15.75" customHeight="1">
      <c r="J89" s="48"/>
      <c r="W89" s="48"/>
      <c r="AH89" s="48"/>
    </row>
    <row r="90" ht="15.75" customHeight="1">
      <c r="J90" s="48"/>
      <c r="W90" s="48"/>
      <c r="AH90" s="48"/>
    </row>
    <row r="91" ht="15.75" customHeight="1">
      <c r="J91" s="48"/>
      <c r="W91" s="48"/>
      <c r="AH91" s="48"/>
    </row>
    <row r="92" ht="15.75" customHeight="1">
      <c r="J92" s="48"/>
      <c r="W92" s="48"/>
      <c r="AH92" s="48"/>
    </row>
    <row r="93" ht="15.75" customHeight="1">
      <c r="J93" s="48"/>
      <c r="W93" s="48"/>
      <c r="AH93" s="48"/>
    </row>
    <row r="94" ht="15.75" customHeight="1">
      <c r="J94" s="48"/>
      <c r="W94" s="48"/>
      <c r="AH94" s="48"/>
    </row>
    <row r="95" ht="15.75" customHeight="1">
      <c r="J95" s="48"/>
      <c r="W95" s="48"/>
      <c r="AH95" s="48"/>
    </row>
    <row r="96" ht="15.75" customHeight="1">
      <c r="J96" s="48"/>
      <c r="W96" s="48"/>
      <c r="AH96" s="48"/>
    </row>
    <row r="97" ht="15.75" customHeight="1">
      <c r="J97" s="48"/>
      <c r="W97" s="48"/>
      <c r="AH97" s="48"/>
    </row>
    <row r="98" ht="15.75" customHeight="1">
      <c r="J98" s="48"/>
      <c r="W98" s="48"/>
      <c r="AH98" s="48"/>
    </row>
    <row r="99" ht="15.75" customHeight="1">
      <c r="J99" s="48"/>
      <c r="W99" s="48"/>
      <c r="AH99" s="48"/>
    </row>
    <row r="100" ht="15.75" customHeight="1">
      <c r="J100" s="48"/>
      <c r="W100" s="48"/>
      <c r="AH100" s="48"/>
    </row>
    <row r="101" ht="15.75" customHeight="1">
      <c r="J101" s="48"/>
      <c r="W101" s="48"/>
      <c r="AH101" s="48"/>
    </row>
    <row r="102" ht="15.75" customHeight="1">
      <c r="J102" s="48"/>
      <c r="W102" s="48"/>
      <c r="AH102" s="48"/>
    </row>
    <row r="103" ht="15.75" customHeight="1">
      <c r="J103" s="48"/>
      <c r="W103" s="48"/>
      <c r="AH103" s="48"/>
    </row>
    <row r="104" ht="15.75" customHeight="1">
      <c r="J104" s="48"/>
      <c r="W104" s="48"/>
      <c r="AH104" s="48"/>
    </row>
    <row r="105" ht="15.75" customHeight="1">
      <c r="J105" s="48"/>
      <c r="W105" s="48"/>
      <c r="AH105" s="48"/>
    </row>
    <row r="106" ht="15.75" customHeight="1">
      <c r="J106" s="48"/>
      <c r="W106" s="48"/>
      <c r="AH106" s="48"/>
    </row>
    <row r="107" ht="15.75" customHeight="1">
      <c r="J107" s="48"/>
      <c r="W107" s="48"/>
      <c r="AH107" s="48"/>
    </row>
    <row r="108" ht="15.75" customHeight="1">
      <c r="J108" s="48"/>
      <c r="W108" s="48"/>
      <c r="AH108" s="48"/>
    </row>
    <row r="109" ht="15.75" customHeight="1">
      <c r="J109" s="48"/>
      <c r="W109" s="48"/>
      <c r="AH109" s="48"/>
    </row>
    <row r="110" ht="15.75" customHeight="1">
      <c r="J110" s="48"/>
      <c r="W110" s="48"/>
      <c r="AH110" s="48"/>
    </row>
    <row r="111" ht="15.75" customHeight="1">
      <c r="J111" s="48"/>
      <c r="W111" s="48"/>
      <c r="AH111" s="48"/>
    </row>
    <row r="112" ht="15.75" customHeight="1">
      <c r="J112" s="48"/>
      <c r="W112" s="48"/>
      <c r="AH112" s="48"/>
    </row>
    <row r="113" ht="15.75" customHeight="1">
      <c r="J113" s="48"/>
      <c r="W113" s="48"/>
      <c r="AH113" s="48"/>
    </row>
    <row r="114" ht="15.75" customHeight="1">
      <c r="J114" s="48"/>
      <c r="W114" s="48"/>
      <c r="AH114" s="48"/>
    </row>
    <row r="115" ht="15.75" customHeight="1">
      <c r="J115" s="48"/>
      <c r="W115" s="48"/>
      <c r="AH115" s="48"/>
    </row>
    <row r="116" ht="15.75" customHeight="1">
      <c r="J116" s="48"/>
      <c r="W116" s="48"/>
      <c r="AH116" s="48"/>
    </row>
    <row r="117" ht="15.75" customHeight="1">
      <c r="J117" s="48"/>
      <c r="W117" s="48"/>
      <c r="AH117" s="48"/>
    </row>
    <row r="118" ht="15.75" customHeight="1">
      <c r="J118" s="48"/>
      <c r="W118" s="48"/>
      <c r="AH118" s="48"/>
    </row>
    <row r="119" ht="15.75" customHeight="1">
      <c r="J119" s="48"/>
      <c r="W119" s="48"/>
      <c r="AH119" s="48"/>
    </row>
    <row r="120" ht="15.75" customHeight="1">
      <c r="J120" s="48"/>
      <c r="W120" s="48"/>
      <c r="AH120" s="48"/>
    </row>
    <row r="121" ht="15.75" customHeight="1">
      <c r="J121" s="48"/>
      <c r="W121" s="48"/>
      <c r="AH121" s="48"/>
    </row>
    <row r="122" ht="15.75" customHeight="1">
      <c r="J122" s="48"/>
      <c r="W122" s="48"/>
      <c r="AH122" s="48"/>
    </row>
    <row r="123" ht="15.75" customHeight="1">
      <c r="J123" s="48"/>
      <c r="W123" s="48"/>
      <c r="AH123" s="48"/>
    </row>
    <row r="124" ht="15.75" customHeight="1">
      <c r="J124" s="48"/>
      <c r="W124" s="48"/>
      <c r="AH124" s="48"/>
    </row>
    <row r="125" ht="15.75" customHeight="1">
      <c r="J125" s="48"/>
      <c r="W125" s="48"/>
      <c r="AH125" s="48"/>
    </row>
    <row r="126" ht="15.75" customHeight="1">
      <c r="J126" s="48"/>
      <c r="W126" s="48"/>
      <c r="AH126" s="48"/>
    </row>
    <row r="127" ht="15.75" customHeight="1">
      <c r="J127" s="48"/>
      <c r="W127" s="48"/>
      <c r="AH127" s="48"/>
    </row>
    <row r="128" ht="15.75" customHeight="1">
      <c r="J128" s="48"/>
      <c r="W128" s="48"/>
      <c r="AH128" s="48"/>
    </row>
    <row r="129" ht="15.75" customHeight="1">
      <c r="J129" s="48"/>
      <c r="W129" s="48"/>
      <c r="AH129" s="48"/>
    </row>
    <row r="130" ht="15.75" customHeight="1">
      <c r="J130" s="48"/>
      <c r="W130" s="48"/>
      <c r="AH130" s="48"/>
    </row>
    <row r="131" ht="15.75" customHeight="1">
      <c r="J131" s="48"/>
      <c r="W131" s="48"/>
      <c r="AH131" s="48"/>
    </row>
    <row r="132" ht="15.75" customHeight="1">
      <c r="J132" s="48"/>
      <c r="W132" s="48"/>
      <c r="AH132" s="48"/>
    </row>
    <row r="133" ht="15.75" customHeight="1">
      <c r="J133" s="48"/>
      <c r="W133" s="48"/>
      <c r="AH133" s="48"/>
    </row>
    <row r="134" ht="15.75" customHeight="1">
      <c r="J134" s="48"/>
      <c r="W134" s="48"/>
      <c r="AH134" s="48"/>
    </row>
    <row r="135" ht="15.75" customHeight="1">
      <c r="J135" s="48"/>
      <c r="W135" s="48"/>
      <c r="AH135" s="48"/>
    </row>
    <row r="136" ht="15.75" customHeight="1">
      <c r="J136" s="48"/>
      <c r="W136" s="48"/>
      <c r="AH136" s="48"/>
    </row>
    <row r="137" ht="15.75" customHeight="1">
      <c r="J137" s="48"/>
      <c r="W137" s="48"/>
      <c r="AH137" s="48"/>
    </row>
    <row r="138" ht="15.75" customHeight="1">
      <c r="J138" s="48"/>
      <c r="W138" s="48"/>
      <c r="AH138" s="48"/>
    </row>
    <row r="139" ht="15.75" customHeight="1">
      <c r="J139" s="48"/>
      <c r="W139" s="48"/>
      <c r="AH139" s="48"/>
    </row>
    <row r="140" ht="15.75" customHeight="1">
      <c r="J140" s="48"/>
      <c r="W140" s="48"/>
      <c r="AH140" s="48"/>
    </row>
    <row r="141" ht="15.75" customHeight="1">
      <c r="J141" s="48"/>
      <c r="W141" s="48"/>
      <c r="AH141" s="48"/>
    </row>
    <row r="142" ht="15.75" customHeight="1">
      <c r="J142" s="48"/>
      <c r="W142" s="48"/>
      <c r="AH142" s="48"/>
    </row>
    <row r="143" ht="15.75" customHeight="1">
      <c r="J143" s="48"/>
      <c r="W143" s="48"/>
      <c r="AH143" s="48"/>
    </row>
    <row r="144" ht="15.75" customHeight="1">
      <c r="J144" s="48"/>
      <c r="W144" s="48"/>
      <c r="AH144" s="48"/>
    </row>
    <row r="145" ht="15.75" customHeight="1">
      <c r="J145" s="48"/>
      <c r="W145" s="48"/>
      <c r="AH145" s="48"/>
    </row>
    <row r="146" ht="15.75" customHeight="1">
      <c r="J146" s="48"/>
      <c r="W146" s="48"/>
      <c r="AH146" s="48"/>
    </row>
    <row r="147" ht="15.75" customHeight="1">
      <c r="J147" s="48"/>
      <c r="W147" s="48"/>
      <c r="AH147" s="48"/>
    </row>
    <row r="148" ht="15.75" customHeight="1">
      <c r="J148" s="48"/>
      <c r="W148" s="48"/>
      <c r="AH148" s="48"/>
    </row>
    <row r="149" ht="15.75" customHeight="1">
      <c r="J149" s="48"/>
      <c r="W149" s="48"/>
      <c r="AH149" s="48"/>
    </row>
    <row r="150" ht="15.75" customHeight="1">
      <c r="J150" s="48"/>
      <c r="W150" s="48"/>
      <c r="AH150" s="48"/>
    </row>
    <row r="151" ht="15.75" customHeight="1">
      <c r="J151" s="48"/>
      <c r="W151" s="48"/>
      <c r="AH151" s="48"/>
    </row>
    <row r="152" ht="15.75" customHeight="1">
      <c r="J152" s="48"/>
      <c r="W152" s="48"/>
      <c r="AH152" s="48"/>
    </row>
    <row r="153" ht="15.75" customHeight="1">
      <c r="J153" s="48"/>
      <c r="W153" s="48"/>
      <c r="AH153" s="48"/>
    </row>
    <row r="154" ht="15.75" customHeight="1">
      <c r="J154" s="48"/>
      <c r="W154" s="48"/>
      <c r="AH154" s="48"/>
    </row>
    <row r="155" ht="15.75" customHeight="1">
      <c r="J155" s="48"/>
      <c r="W155" s="48"/>
      <c r="AH155" s="48"/>
    </row>
    <row r="156" ht="15.75" customHeight="1">
      <c r="J156" s="48"/>
      <c r="W156" s="48"/>
      <c r="AH156" s="48"/>
    </row>
    <row r="157" ht="15.75" customHeight="1">
      <c r="J157" s="48"/>
      <c r="W157" s="48"/>
      <c r="AH157" s="48"/>
    </row>
    <row r="158" ht="15.75" customHeight="1">
      <c r="J158" s="48"/>
      <c r="W158" s="48"/>
      <c r="AH158" s="48"/>
    </row>
    <row r="159" ht="15.75" customHeight="1">
      <c r="J159" s="48"/>
      <c r="W159" s="48"/>
      <c r="AH159" s="48"/>
    </row>
    <row r="160" ht="15.75" customHeight="1">
      <c r="J160" s="48"/>
      <c r="W160" s="48"/>
      <c r="AH160" s="48"/>
    </row>
    <row r="161" ht="15.75" customHeight="1">
      <c r="J161" s="48"/>
      <c r="W161" s="48"/>
      <c r="AH161" s="48"/>
    </row>
    <row r="162" ht="15.75" customHeight="1">
      <c r="J162" s="48"/>
      <c r="W162" s="48"/>
      <c r="AH162" s="48"/>
    </row>
    <row r="163" ht="15.75" customHeight="1">
      <c r="J163" s="48"/>
      <c r="W163" s="48"/>
      <c r="AH163" s="48"/>
    </row>
    <row r="164" ht="15.75" customHeight="1">
      <c r="J164" s="48"/>
      <c r="W164" s="48"/>
      <c r="AH164" s="48"/>
    </row>
    <row r="165" ht="15.75" customHeight="1">
      <c r="J165" s="48"/>
      <c r="W165" s="48"/>
      <c r="AH165" s="48"/>
    </row>
    <row r="166" ht="15.75" customHeight="1">
      <c r="J166" s="48"/>
      <c r="W166" s="48"/>
      <c r="AH166" s="48"/>
    </row>
    <row r="167" ht="15.75" customHeight="1">
      <c r="J167" s="48"/>
      <c r="W167" s="48"/>
      <c r="AH167" s="48"/>
    </row>
    <row r="168" ht="15.75" customHeight="1">
      <c r="J168" s="48"/>
      <c r="W168" s="48"/>
      <c r="AH168" s="48"/>
    </row>
    <row r="169" ht="15.75" customHeight="1">
      <c r="J169" s="48"/>
      <c r="W169" s="48"/>
      <c r="AH169" s="48"/>
    </row>
    <row r="170" ht="15.75" customHeight="1">
      <c r="J170" s="48"/>
      <c r="W170" s="48"/>
      <c r="AH170" s="48"/>
    </row>
    <row r="171" ht="15.75" customHeight="1">
      <c r="J171" s="48"/>
      <c r="W171" s="48"/>
      <c r="AH171" s="48"/>
    </row>
    <row r="172" ht="15.75" customHeight="1">
      <c r="J172" s="48"/>
      <c r="W172" s="48"/>
      <c r="AH172" s="48"/>
    </row>
    <row r="173" ht="15.75" customHeight="1">
      <c r="J173" s="48"/>
      <c r="W173" s="48"/>
      <c r="AH173" s="48"/>
    </row>
    <row r="174" ht="15.75" customHeight="1">
      <c r="J174" s="48"/>
      <c r="W174" s="48"/>
      <c r="AH174" s="48"/>
    </row>
    <row r="175" ht="15.75" customHeight="1">
      <c r="J175" s="48"/>
      <c r="W175" s="48"/>
      <c r="AH175" s="48"/>
    </row>
    <row r="176" ht="15.75" customHeight="1">
      <c r="J176" s="48"/>
      <c r="W176" s="48"/>
      <c r="AH176" s="48"/>
    </row>
    <row r="177" ht="15.75" customHeight="1">
      <c r="J177" s="48"/>
      <c r="W177" s="48"/>
      <c r="AH177" s="48"/>
    </row>
    <row r="178" ht="15.75" customHeight="1">
      <c r="J178" s="48"/>
      <c r="W178" s="48"/>
      <c r="AH178" s="48"/>
    </row>
    <row r="179" ht="15.75" customHeight="1">
      <c r="J179" s="48"/>
      <c r="W179" s="48"/>
      <c r="AH179" s="48"/>
    </row>
    <row r="180" ht="15.75" customHeight="1">
      <c r="J180" s="48"/>
      <c r="W180" s="48"/>
      <c r="AH180" s="48"/>
    </row>
    <row r="181" ht="15.75" customHeight="1">
      <c r="J181" s="48"/>
      <c r="W181" s="48"/>
      <c r="AH181" s="48"/>
    </row>
    <row r="182" ht="15.75" customHeight="1">
      <c r="J182" s="48"/>
      <c r="W182" s="48"/>
      <c r="AH182" s="48"/>
    </row>
    <row r="183" ht="15.75" customHeight="1">
      <c r="J183" s="48"/>
      <c r="W183" s="48"/>
      <c r="AH183" s="48"/>
    </row>
    <row r="184" ht="15.75" customHeight="1">
      <c r="J184" s="48"/>
      <c r="W184" s="48"/>
      <c r="AH184" s="48"/>
    </row>
    <row r="185" ht="15.75" customHeight="1">
      <c r="J185" s="48"/>
      <c r="W185" s="48"/>
      <c r="AH185" s="48"/>
    </row>
    <row r="186" ht="15.75" customHeight="1">
      <c r="J186" s="48"/>
      <c r="W186" s="48"/>
      <c r="AH186" s="48"/>
    </row>
    <row r="187" ht="15.75" customHeight="1">
      <c r="J187" s="48"/>
      <c r="W187" s="48"/>
      <c r="AH187" s="48"/>
    </row>
    <row r="188" ht="15.75" customHeight="1">
      <c r="J188" s="48"/>
      <c r="W188" s="48"/>
      <c r="AH188" s="48"/>
    </row>
    <row r="189" ht="15.75" customHeight="1">
      <c r="J189" s="48"/>
      <c r="W189" s="48"/>
      <c r="AH189" s="48"/>
    </row>
    <row r="190" ht="15.75" customHeight="1">
      <c r="J190" s="48"/>
      <c r="W190" s="48"/>
      <c r="AH190" s="48"/>
    </row>
    <row r="191" ht="15.75" customHeight="1">
      <c r="J191" s="48"/>
      <c r="W191" s="48"/>
      <c r="AH191" s="48"/>
    </row>
    <row r="192" ht="15.75" customHeight="1">
      <c r="J192" s="48"/>
      <c r="W192" s="48"/>
      <c r="AH192" s="48"/>
    </row>
    <row r="193" ht="15.75" customHeight="1">
      <c r="J193" s="48"/>
      <c r="W193" s="48"/>
      <c r="AH193" s="48"/>
    </row>
    <row r="194" ht="15.75" customHeight="1">
      <c r="J194" s="48"/>
      <c r="W194" s="48"/>
      <c r="AH194" s="48"/>
    </row>
    <row r="195" ht="15.75" customHeight="1">
      <c r="J195" s="48"/>
      <c r="W195" s="48"/>
      <c r="AH195" s="48"/>
    </row>
    <row r="196" ht="15.75" customHeight="1">
      <c r="J196" s="48"/>
      <c r="W196" s="48"/>
      <c r="AH196" s="48"/>
    </row>
    <row r="197" ht="15.75" customHeight="1">
      <c r="J197" s="48"/>
      <c r="W197" s="48"/>
      <c r="AH197" s="48"/>
    </row>
    <row r="198" ht="15.75" customHeight="1">
      <c r="J198" s="48"/>
      <c r="W198" s="48"/>
      <c r="AH198" s="48"/>
    </row>
    <row r="199" ht="15.75" customHeight="1">
      <c r="J199" s="48"/>
      <c r="W199" s="48"/>
      <c r="AH199" s="48"/>
    </row>
    <row r="200" ht="15.75" customHeight="1">
      <c r="J200" s="48"/>
      <c r="W200" s="48"/>
      <c r="AH200" s="48"/>
    </row>
    <row r="201" ht="15.75" customHeight="1">
      <c r="J201" s="48"/>
      <c r="W201" s="48"/>
      <c r="AH201" s="48"/>
    </row>
    <row r="202" ht="15.75" customHeight="1">
      <c r="J202" s="48"/>
      <c r="W202" s="48"/>
      <c r="AH202" s="48"/>
    </row>
    <row r="203" ht="15.75" customHeight="1">
      <c r="J203" s="48"/>
      <c r="W203" s="48"/>
      <c r="AH203" s="48"/>
    </row>
    <row r="204" ht="15.75" customHeight="1">
      <c r="J204" s="48"/>
      <c r="W204" s="48"/>
      <c r="AH204" s="48"/>
    </row>
    <row r="205" ht="15.75" customHeight="1">
      <c r="J205" s="48"/>
      <c r="W205" s="48"/>
      <c r="AH205" s="48"/>
    </row>
    <row r="206" ht="15.75" customHeight="1">
      <c r="J206" s="48"/>
      <c r="W206" s="48"/>
      <c r="AH206" s="48"/>
    </row>
    <row r="207" ht="15.75" customHeight="1">
      <c r="J207" s="48"/>
      <c r="W207" s="48"/>
      <c r="AH207" s="48"/>
    </row>
    <row r="208" ht="15.75" customHeight="1">
      <c r="J208" s="48"/>
      <c r="W208" s="48"/>
      <c r="AH208" s="48"/>
    </row>
    <row r="209" ht="15.75" customHeight="1">
      <c r="J209" s="48"/>
      <c r="W209" s="48"/>
      <c r="AH209" s="48"/>
    </row>
    <row r="210" ht="15.75" customHeight="1">
      <c r="J210" s="48"/>
      <c r="W210" s="48"/>
      <c r="AH210" s="48"/>
    </row>
    <row r="211" ht="15.75" customHeight="1">
      <c r="J211" s="48"/>
      <c r="W211" s="48"/>
      <c r="AH211" s="48"/>
    </row>
    <row r="212" ht="15.75" customHeight="1">
      <c r="J212" s="48"/>
      <c r="W212" s="48"/>
      <c r="AH212" s="48"/>
    </row>
    <row r="213" ht="15.75" customHeight="1">
      <c r="J213" s="48"/>
      <c r="W213" s="48"/>
      <c r="AH213" s="48"/>
    </row>
    <row r="214" ht="15.75" customHeight="1">
      <c r="J214" s="48"/>
      <c r="W214" s="48"/>
      <c r="AH214" s="48"/>
    </row>
    <row r="215" ht="15.75" customHeight="1">
      <c r="J215" s="48"/>
      <c r="W215" s="48"/>
      <c r="AH215" s="48"/>
    </row>
    <row r="216" ht="15.75" customHeight="1">
      <c r="J216" s="48"/>
      <c r="W216" s="48"/>
      <c r="AH216" s="48"/>
    </row>
    <row r="217" ht="15.75" customHeight="1">
      <c r="J217" s="48"/>
      <c r="W217" s="48"/>
      <c r="AH217" s="48"/>
    </row>
    <row r="218" ht="15.75" customHeight="1">
      <c r="J218" s="48"/>
      <c r="W218" s="48"/>
      <c r="AH218" s="48"/>
    </row>
    <row r="219" ht="15.75" customHeight="1">
      <c r="J219" s="48"/>
      <c r="W219" s="48"/>
      <c r="AH219" s="48"/>
    </row>
    <row r="220" ht="15.75" customHeight="1">
      <c r="J220" s="48"/>
      <c r="W220" s="48"/>
      <c r="AH220" s="48"/>
    </row>
    <row r="221" ht="15.75" customHeight="1">
      <c r="J221" s="48"/>
      <c r="W221" s="48"/>
      <c r="AH221" s="48"/>
    </row>
    <row r="222" ht="15.75" customHeight="1">
      <c r="J222" s="48"/>
      <c r="W222" s="48"/>
      <c r="AH222" s="48"/>
    </row>
    <row r="223" ht="15.75" customHeight="1">
      <c r="J223" s="48"/>
      <c r="W223" s="48"/>
      <c r="AH223" s="48"/>
    </row>
    <row r="224" ht="15.75" customHeight="1">
      <c r="J224" s="48"/>
      <c r="W224" s="48"/>
      <c r="AH224" s="48"/>
    </row>
    <row r="225" ht="15.75" customHeight="1">
      <c r="J225" s="48"/>
      <c r="W225" s="48"/>
      <c r="AH225" s="48"/>
    </row>
    <row r="226" ht="15.75" customHeight="1">
      <c r="J226" s="48"/>
      <c r="W226" s="48"/>
      <c r="AH226" s="48"/>
    </row>
    <row r="227" ht="15.75" customHeight="1">
      <c r="J227" s="48"/>
      <c r="W227" s="48"/>
      <c r="AH227" s="48"/>
    </row>
    <row r="228" ht="15.75" customHeight="1">
      <c r="J228" s="48"/>
      <c r="W228" s="48"/>
      <c r="AH228" s="48"/>
    </row>
    <row r="229" ht="15.75" customHeight="1">
      <c r="J229" s="48"/>
      <c r="W229" s="48"/>
      <c r="AH229" s="48"/>
    </row>
    <row r="230" ht="15.75" customHeight="1">
      <c r="J230" s="48"/>
      <c r="W230" s="48"/>
      <c r="AH230" s="48"/>
    </row>
    <row r="231" ht="15.75" customHeight="1">
      <c r="J231" s="48"/>
      <c r="W231" s="48"/>
      <c r="AH231" s="48"/>
    </row>
    <row r="232" ht="15.75" customHeight="1">
      <c r="J232" s="48"/>
      <c r="W232" s="48"/>
      <c r="AH232" s="48"/>
    </row>
    <row r="233" ht="15.75" customHeight="1">
      <c r="J233" s="48"/>
      <c r="W233" s="48"/>
      <c r="AH233" s="48"/>
    </row>
    <row r="234" ht="15.75" customHeight="1">
      <c r="J234" s="48"/>
      <c r="W234" s="48"/>
      <c r="AH234" s="48"/>
    </row>
    <row r="235" ht="15.75" customHeight="1">
      <c r="J235" s="48"/>
      <c r="W235" s="48"/>
      <c r="AH235" s="48"/>
    </row>
    <row r="236" ht="15.75" customHeight="1">
      <c r="J236" s="48"/>
      <c r="W236" s="48"/>
      <c r="AH236" s="48"/>
    </row>
    <row r="237" ht="15.75" customHeight="1">
      <c r="J237" s="48"/>
      <c r="W237" s="48"/>
      <c r="AH237" s="48"/>
    </row>
    <row r="238" ht="15.75" customHeight="1">
      <c r="J238" s="48"/>
      <c r="W238" s="48"/>
      <c r="AH238" s="48"/>
    </row>
    <row r="239" ht="15.75" customHeight="1">
      <c r="J239" s="48"/>
      <c r="W239" s="48"/>
      <c r="AH239" s="48"/>
    </row>
    <row r="240" ht="15.75" customHeight="1">
      <c r="J240" s="48"/>
      <c r="W240" s="48"/>
      <c r="AH240" s="48"/>
    </row>
    <row r="241" ht="15.75" customHeight="1">
      <c r="J241" s="48"/>
      <c r="W241" s="48"/>
      <c r="AH241" s="48"/>
    </row>
    <row r="242" ht="15.75" customHeight="1">
      <c r="J242" s="48"/>
      <c r="W242" s="48"/>
      <c r="AH242" s="48"/>
    </row>
    <row r="243" ht="15.75" customHeight="1">
      <c r="J243" s="48"/>
      <c r="W243" s="48"/>
      <c r="AH243" s="48"/>
    </row>
    <row r="244" ht="15.75" customHeight="1">
      <c r="J244" s="48"/>
      <c r="W244" s="48"/>
      <c r="AH244" s="48"/>
    </row>
    <row r="245" ht="15.75" customHeight="1">
      <c r="J245" s="48"/>
      <c r="W245" s="48"/>
      <c r="AH245" s="48"/>
    </row>
    <row r="246" ht="15.75" customHeight="1">
      <c r="J246" s="48"/>
      <c r="W246" s="48"/>
      <c r="AH246" s="48"/>
    </row>
    <row r="247" ht="15.75" customHeight="1">
      <c r="J247" s="48"/>
      <c r="W247" s="48"/>
      <c r="AH247" s="48"/>
    </row>
    <row r="248" ht="15.75" customHeight="1">
      <c r="J248" s="48"/>
      <c r="W248" s="48"/>
      <c r="AH248" s="48"/>
    </row>
    <row r="249" ht="15.75" customHeight="1">
      <c r="J249" s="48"/>
      <c r="W249" s="48"/>
      <c r="AH249" s="48"/>
    </row>
    <row r="250" ht="15.75" customHeight="1">
      <c r="J250" s="48"/>
      <c r="W250" s="48"/>
      <c r="AH250" s="48"/>
    </row>
    <row r="251" ht="15.75" customHeight="1">
      <c r="J251" s="48"/>
      <c r="W251" s="48"/>
      <c r="AH251" s="48"/>
    </row>
    <row r="252" ht="15.75" customHeight="1">
      <c r="J252" s="48"/>
      <c r="W252" s="48"/>
      <c r="AH252" s="48"/>
    </row>
    <row r="253" ht="15.75" customHeight="1">
      <c r="J253" s="48"/>
      <c r="W253" s="48"/>
      <c r="AH253" s="48"/>
    </row>
    <row r="254" ht="15.75" customHeight="1">
      <c r="J254" s="48"/>
      <c r="W254" s="48"/>
      <c r="AH254" s="48"/>
    </row>
    <row r="255" ht="15.75" customHeight="1">
      <c r="J255" s="48"/>
      <c r="W255" s="48"/>
      <c r="AH255" s="48"/>
    </row>
    <row r="256" ht="15.75" customHeight="1">
      <c r="J256" s="48"/>
      <c r="W256" s="48"/>
      <c r="AH256" s="48"/>
    </row>
    <row r="257" ht="15.75" customHeight="1">
      <c r="J257" s="48"/>
      <c r="W257" s="48"/>
      <c r="AH257" s="48"/>
    </row>
    <row r="258" ht="15.75" customHeight="1">
      <c r="J258" s="48"/>
      <c r="W258" s="48"/>
      <c r="AH258" s="48"/>
    </row>
    <row r="259" ht="15.75" customHeight="1">
      <c r="J259" s="48"/>
      <c r="W259" s="48"/>
      <c r="AH259" s="48"/>
    </row>
    <row r="260" ht="15.75" customHeight="1">
      <c r="J260" s="48"/>
      <c r="W260" s="48"/>
      <c r="AH260" s="48"/>
    </row>
    <row r="261" ht="15.75" customHeight="1">
      <c r="J261" s="48"/>
      <c r="W261" s="48"/>
      <c r="AH261" s="48"/>
    </row>
    <row r="262" ht="15.75" customHeight="1">
      <c r="J262" s="48"/>
      <c r="W262" s="48"/>
      <c r="AH262" s="48"/>
    </row>
    <row r="263" ht="15.75" customHeight="1">
      <c r="J263" s="48"/>
      <c r="W263" s="48"/>
      <c r="AH263" s="48"/>
    </row>
    <row r="264" ht="15.75" customHeight="1">
      <c r="J264" s="48"/>
      <c r="W264" s="48"/>
      <c r="AH264" s="48"/>
    </row>
    <row r="265" ht="15.75" customHeight="1">
      <c r="J265" s="48"/>
      <c r="W265" s="48"/>
      <c r="AH265" s="48"/>
    </row>
    <row r="266" ht="15.75" customHeight="1">
      <c r="J266" s="48"/>
      <c r="W266" s="48"/>
      <c r="AH266" s="48"/>
    </row>
    <row r="267" ht="15.75" customHeight="1">
      <c r="J267" s="48"/>
      <c r="W267" s="48"/>
      <c r="AH267" s="48"/>
    </row>
    <row r="268" ht="15.75" customHeight="1">
      <c r="J268" s="48"/>
      <c r="W268" s="48"/>
      <c r="AH268" s="48"/>
    </row>
    <row r="269" ht="15.75" customHeight="1">
      <c r="J269" s="48"/>
      <c r="W269" s="48"/>
      <c r="AH269" s="48"/>
    </row>
    <row r="270" ht="15.75" customHeight="1">
      <c r="J270" s="48"/>
      <c r="W270" s="48"/>
      <c r="AH270" s="48"/>
    </row>
    <row r="271" ht="15.75" customHeight="1">
      <c r="J271" s="48"/>
      <c r="W271" s="48"/>
      <c r="AH271" s="48"/>
    </row>
    <row r="272" ht="15.75" customHeight="1">
      <c r="J272" s="48"/>
      <c r="W272" s="48"/>
      <c r="AH272" s="48"/>
    </row>
    <row r="273" ht="15.75" customHeight="1">
      <c r="J273" s="48"/>
      <c r="W273" s="48"/>
      <c r="AH273" s="48"/>
    </row>
    <row r="274" ht="15.75" customHeight="1">
      <c r="J274" s="48"/>
      <c r="W274" s="48"/>
      <c r="AH274" s="48"/>
    </row>
    <row r="275" ht="15.75" customHeight="1">
      <c r="J275" s="48"/>
      <c r="W275" s="48"/>
      <c r="AH275" s="48"/>
    </row>
    <row r="276" ht="15.75" customHeight="1">
      <c r="J276" s="48"/>
      <c r="W276" s="48"/>
      <c r="AH276" s="48"/>
    </row>
    <row r="277" ht="15.75" customHeight="1">
      <c r="J277" s="48"/>
      <c r="W277" s="48"/>
      <c r="AH277" s="48"/>
    </row>
    <row r="278" ht="15.75" customHeight="1">
      <c r="J278" s="48"/>
      <c r="W278" s="48"/>
      <c r="AH278" s="48"/>
    </row>
    <row r="279" ht="15.75" customHeight="1">
      <c r="J279" s="48"/>
      <c r="W279" s="48"/>
      <c r="AH279" s="48"/>
    </row>
    <row r="280" ht="15.75" customHeight="1">
      <c r="J280" s="48"/>
      <c r="W280" s="48"/>
      <c r="AH280" s="48"/>
    </row>
    <row r="281" ht="15.75" customHeight="1">
      <c r="J281" s="48"/>
      <c r="W281" s="48"/>
      <c r="AH281" s="48"/>
    </row>
    <row r="282" ht="15.75" customHeight="1">
      <c r="J282" s="48"/>
      <c r="W282" s="48"/>
      <c r="AH282" s="48"/>
    </row>
    <row r="283" ht="15.75" customHeight="1">
      <c r="J283" s="48"/>
      <c r="W283" s="48"/>
      <c r="AH283" s="48"/>
    </row>
    <row r="284" ht="15.75" customHeight="1">
      <c r="J284" s="48"/>
      <c r="W284" s="48"/>
      <c r="AH284" s="48"/>
    </row>
    <row r="285" ht="15.75" customHeight="1">
      <c r="J285" s="48"/>
      <c r="W285" s="48"/>
      <c r="AH285" s="48"/>
    </row>
    <row r="286" ht="15.75" customHeight="1">
      <c r="J286" s="48"/>
      <c r="W286" s="48"/>
      <c r="AH286" s="48"/>
    </row>
    <row r="287" ht="15.75" customHeight="1">
      <c r="J287" s="48"/>
      <c r="W287" s="48"/>
      <c r="AH287" s="48"/>
    </row>
    <row r="288" ht="15.75" customHeight="1">
      <c r="J288" s="48"/>
      <c r="W288" s="48"/>
      <c r="AH288" s="48"/>
    </row>
    <row r="289" ht="15.75" customHeight="1">
      <c r="J289" s="48"/>
      <c r="W289" s="48"/>
      <c r="AH289" s="48"/>
    </row>
    <row r="290" ht="15.75" customHeight="1">
      <c r="J290" s="48"/>
      <c r="W290" s="48"/>
      <c r="AH290" s="48"/>
    </row>
    <row r="291" ht="15.75" customHeight="1">
      <c r="J291" s="48"/>
      <c r="W291" s="48"/>
      <c r="AH291" s="48"/>
    </row>
    <row r="292" ht="15.75" customHeight="1">
      <c r="J292" s="48"/>
      <c r="W292" s="48"/>
      <c r="AH292" s="48"/>
    </row>
    <row r="293" ht="15.75" customHeight="1">
      <c r="J293" s="48"/>
      <c r="W293" s="48"/>
      <c r="AH293" s="48"/>
    </row>
    <row r="294" ht="15.75" customHeight="1">
      <c r="J294" s="48"/>
      <c r="W294" s="48"/>
      <c r="AH294" s="48"/>
    </row>
    <row r="295" ht="15.75" customHeight="1">
      <c r="J295" s="48"/>
      <c r="W295" s="48"/>
      <c r="AH295" s="48"/>
    </row>
    <row r="296" ht="15.75" customHeight="1">
      <c r="J296" s="48"/>
      <c r="W296" s="48"/>
      <c r="AH296" s="48"/>
    </row>
    <row r="297" ht="15.75" customHeight="1">
      <c r="J297" s="48"/>
      <c r="W297" s="48"/>
      <c r="AH297" s="48"/>
    </row>
    <row r="298" ht="15.75" customHeight="1">
      <c r="J298" s="48"/>
      <c r="W298" s="48"/>
      <c r="AH298" s="48"/>
    </row>
    <row r="299" ht="15.75" customHeight="1">
      <c r="J299" s="48"/>
      <c r="W299" s="48"/>
      <c r="AH299" s="48"/>
    </row>
    <row r="300" ht="15.75" customHeight="1">
      <c r="J300" s="48"/>
      <c r="W300" s="48"/>
      <c r="AH300" s="48"/>
    </row>
    <row r="301" ht="15.75" customHeight="1">
      <c r="J301" s="48"/>
      <c r="W301" s="48"/>
      <c r="AH301" s="48"/>
    </row>
    <row r="302" ht="15.75" customHeight="1">
      <c r="J302" s="48"/>
      <c r="W302" s="48"/>
      <c r="AH302" s="48"/>
    </row>
    <row r="303" ht="15.75" customHeight="1">
      <c r="J303" s="48"/>
      <c r="W303" s="48"/>
      <c r="AH303" s="48"/>
    </row>
    <row r="304" ht="15.75" customHeight="1">
      <c r="J304" s="48"/>
      <c r="W304" s="48"/>
      <c r="AH304" s="48"/>
    </row>
    <row r="305" ht="15.75" customHeight="1">
      <c r="J305" s="48"/>
      <c r="W305" s="48"/>
      <c r="AH305" s="48"/>
    </row>
    <row r="306" ht="15.75" customHeight="1">
      <c r="J306" s="48"/>
      <c r="W306" s="48"/>
      <c r="AH306" s="48"/>
    </row>
    <row r="307" ht="15.75" customHeight="1">
      <c r="J307" s="48"/>
      <c r="W307" s="48"/>
      <c r="AH307" s="48"/>
    </row>
    <row r="308" ht="15.75" customHeight="1">
      <c r="J308" s="48"/>
      <c r="W308" s="48"/>
      <c r="AH308" s="48"/>
    </row>
    <row r="309" ht="15.75" customHeight="1">
      <c r="J309" s="48"/>
      <c r="W309" s="48"/>
      <c r="AH309" s="48"/>
    </row>
    <row r="310" ht="15.75" customHeight="1">
      <c r="J310" s="48"/>
      <c r="W310" s="48"/>
      <c r="AH310" s="48"/>
    </row>
    <row r="311" ht="15.75" customHeight="1">
      <c r="J311" s="48"/>
      <c r="W311" s="48"/>
      <c r="AH311" s="48"/>
    </row>
    <row r="312" ht="15.75" customHeight="1">
      <c r="J312" s="48"/>
      <c r="W312" s="48"/>
      <c r="AH312" s="48"/>
    </row>
    <row r="313" ht="15.75" customHeight="1">
      <c r="J313" s="48"/>
      <c r="W313" s="48"/>
      <c r="AH313" s="48"/>
    </row>
    <row r="314" ht="15.75" customHeight="1">
      <c r="J314" s="48"/>
      <c r="W314" s="48"/>
      <c r="AH314" s="48"/>
    </row>
    <row r="315" ht="15.75" customHeight="1">
      <c r="J315" s="48"/>
      <c r="W315" s="48"/>
      <c r="AH315" s="48"/>
    </row>
    <row r="316" ht="15.75" customHeight="1">
      <c r="J316" s="48"/>
      <c r="W316" s="48"/>
      <c r="AH316" s="48"/>
    </row>
    <row r="317" ht="15.75" customHeight="1">
      <c r="J317" s="48"/>
      <c r="W317" s="48"/>
      <c r="AH317" s="48"/>
    </row>
    <row r="318" ht="15.75" customHeight="1">
      <c r="J318" s="48"/>
      <c r="W318" s="48"/>
      <c r="AH318" s="48"/>
    </row>
    <row r="319" ht="15.75" customHeight="1">
      <c r="J319" s="48"/>
      <c r="W319" s="48"/>
      <c r="AH319" s="48"/>
    </row>
    <row r="320" ht="15.75" customHeight="1">
      <c r="J320" s="48"/>
      <c r="W320" s="48"/>
      <c r="AH320" s="48"/>
    </row>
    <row r="321" ht="15.75" customHeight="1">
      <c r="J321" s="48"/>
      <c r="W321" s="48"/>
      <c r="AH321" s="48"/>
    </row>
    <row r="322" ht="15.75" customHeight="1">
      <c r="J322" s="48"/>
      <c r="W322" s="48"/>
      <c r="AH322" s="48"/>
    </row>
    <row r="323" ht="15.75" customHeight="1">
      <c r="J323" s="48"/>
      <c r="W323" s="48"/>
      <c r="AH323" s="48"/>
    </row>
    <row r="324" ht="15.75" customHeight="1">
      <c r="J324" s="48"/>
      <c r="W324" s="48"/>
      <c r="AH324" s="48"/>
    </row>
    <row r="325" ht="15.75" customHeight="1">
      <c r="J325" s="48"/>
      <c r="W325" s="48"/>
      <c r="AH325" s="48"/>
    </row>
    <row r="326" ht="15.75" customHeight="1">
      <c r="J326" s="48"/>
      <c r="W326" s="48"/>
      <c r="AH326" s="48"/>
    </row>
    <row r="327" ht="15.75" customHeight="1">
      <c r="J327" s="48"/>
      <c r="W327" s="48"/>
      <c r="AH327" s="48"/>
    </row>
    <row r="328" ht="15.75" customHeight="1">
      <c r="J328" s="48"/>
      <c r="W328" s="48"/>
      <c r="AH328" s="48"/>
    </row>
    <row r="329" ht="15.75" customHeight="1">
      <c r="J329" s="48"/>
      <c r="W329" s="48"/>
      <c r="AH329" s="48"/>
    </row>
    <row r="330" ht="15.75" customHeight="1">
      <c r="J330" s="48"/>
      <c r="W330" s="48"/>
      <c r="AH330" s="48"/>
    </row>
    <row r="331" ht="15.75" customHeight="1">
      <c r="J331" s="48"/>
      <c r="W331" s="48"/>
      <c r="AH331" s="48"/>
    </row>
    <row r="332" ht="15.75" customHeight="1">
      <c r="J332" s="48"/>
      <c r="W332" s="48"/>
      <c r="AH332" s="48"/>
    </row>
    <row r="333" ht="15.75" customHeight="1">
      <c r="J333" s="48"/>
      <c r="W333" s="48"/>
      <c r="AH333" s="48"/>
    </row>
    <row r="334" ht="15.75" customHeight="1">
      <c r="J334" s="48"/>
      <c r="W334" s="48"/>
      <c r="AH334" s="48"/>
    </row>
    <row r="335" ht="15.75" customHeight="1">
      <c r="J335" s="48"/>
      <c r="W335" s="48"/>
      <c r="AH335" s="48"/>
    </row>
    <row r="336" ht="15.75" customHeight="1">
      <c r="J336" s="48"/>
      <c r="W336" s="48"/>
      <c r="AH336" s="48"/>
    </row>
    <row r="337" ht="15.75" customHeight="1">
      <c r="J337" s="48"/>
      <c r="W337" s="48"/>
      <c r="AH337" s="48"/>
    </row>
    <row r="338" ht="15.75" customHeight="1">
      <c r="J338" s="48"/>
      <c r="W338" s="48"/>
      <c r="AH338" s="48"/>
    </row>
    <row r="339" ht="15.75" customHeight="1">
      <c r="J339" s="48"/>
      <c r="W339" s="48"/>
      <c r="AH339" s="48"/>
    </row>
    <row r="340" ht="15.75" customHeight="1">
      <c r="J340" s="48"/>
      <c r="W340" s="48"/>
      <c r="AH340" s="48"/>
    </row>
    <row r="341" ht="15.75" customHeight="1">
      <c r="J341" s="48"/>
      <c r="W341" s="48"/>
      <c r="AH341" s="48"/>
    </row>
    <row r="342" ht="15.75" customHeight="1">
      <c r="J342" s="48"/>
      <c r="W342" s="48"/>
      <c r="AH342" s="48"/>
    </row>
    <row r="343" ht="15.75" customHeight="1">
      <c r="J343" s="48"/>
      <c r="W343" s="48"/>
      <c r="AH343" s="48"/>
    </row>
    <row r="344" ht="15.75" customHeight="1">
      <c r="J344" s="48"/>
      <c r="W344" s="48"/>
      <c r="AH344" s="48"/>
    </row>
    <row r="345" ht="15.75" customHeight="1">
      <c r="J345" s="48"/>
      <c r="W345" s="48"/>
      <c r="AH345" s="48"/>
    </row>
    <row r="346" ht="15.75" customHeight="1">
      <c r="J346" s="48"/>
      <c r="W346" s="48"/>
      <c r="AH346" s="48"/>
    </row>
    <row r="347" ht="15.75" customHeight="1">
      <c r="J347" s="48"/>
      <c r="W347" s="48"/>
      <c r="AH347" s="48"/>
    </row>
    <row r="348" ht="15.75" customHeight="1">
      <c r="J348" s="48"/>
      <c r="W348" s="48"/>
      <c r="AH348" s="48"/>
    </row>
    <row r="349" ht="15.75" customHeight="1">
      <c r="J349" s="48"/>
      <c r="W349" s="48"/>
      <c r="AH349" s="48"/>
    </row>
    <row r="350" ht="15.75" customHeight="1">
      <c r="J350" s="48"/>
      <c r="W350" s="48"/>
      <c r="AH350" s="48"/>
    </row>
    <row r="351" ht="15.75" customHeight="1">
      <c r="J351" s="48"/>
      <c r="W351" s="48"/>
      <c r="AH351" s="48"/>
    </row>
    <row r="352" ht="15.75" customHeight="1">
      <c r="J352" s="48"/>
      <c r="W352" s="48"/>
      <c r="AH352" s="48"/>
    </row>
    <row r="353" ht="15.75" customHeight="1">
      <c r="J353" s="48"/>
      <c r="W353" s="48"/>
      <c r="AH353" s="48"/>
    </row>
    <row r="354" ht="15.75" customHeight="1">
      <c r="J354" s="48"/>
      <c r="W354" s="48"/>
      <c r="AH354" s="48"/>
    </row>
    <row r="355" ht="15.75" customHeight="1">
      <c r="J355" s="48"/>
      <c r="W355" s="48"/>
      <c r="AH355" s="48"/>
    </row>
    <row r="356" ht="15.75" customHeight="1">
      <c r="J356" s="48"/>
      <c r="W356" s="48"/>
      <c r="AH356" s="48"/>
    </row>
    <row r="357" ht="15.75" customHeight="1">
      <c r="J357" s="48"/>
      <c r="W357" s="48"/>
      <c r="AH357" s="48"/>
    </row>
    <row r="358" ht="15.75" customHeight="1">
      <c r="J358" s="48"/>
      <c r="W358" s="48"/>
      <c r="AH358" s="48"/>
    </row>
    <row r="359" ht="15.75" customHeight="1">
      <c r="J359" s="48"/>
      <c r="W359" s="48"/>
      <c r="AH359" s="48"/>
    </row>
    <row r="360" ht="15.75" customHeight="1">
      <c r="J360" s="48"/>
      <c r="W360" s="48"/>
      <c r="AH360" s="48"/>
    </row>
    <row r="361" ht="15.75" customHeight="1">
      <c r="J361" s="48"/>
      <c r="W361" s="48"/>
      <c r="AH361" s="48"/>
    </row>
    <row r="362" ht="15.75" customHeight="1">
      <c r="J362" s="48"/>
      <c r="W362" s="48"/>
      <c r="AH362" s="48"/>
    </row>
    <row r="363" ht="15.75" customHeight="1">
      <c r="J363" s="48"/>
      <c r="W363" s="48"/>
      <c r="AH363" s="48"/>
    </row>
    <row r="364" ht="15.75" customHeight="1">
      <c r="J364" s="48"/>
      <c r="W364" s="48"/>
      <c r="AH364" s="48"/>
    </row>
    <row r="365" ht="15.75" customHeight="1">
      <c r="J365" s="48"/>
      <c r="W365" s="48"/>
      <c r="AH365" s="48"/>
    </row>
    <row r="366" ht="15.75" customHeight="1">
      <c r="J366" s="48"/>
      <c r="W366" s="48"/>
      <c r="AH366" s="48"/>
    </row>
    <row r="367" ht="15.75" customHeight="1">
      <c r="J367" s="48"/>
      <c r="W367" s="48"/>
      <c r="AH367" s="48"/>
    </row>
    <row r="368" ht="15.75" customHeight="1">
      <c r="J368" s="48"/>
      <c r="W368" s="48"/>
      <c r="AH368" s="48"/>
    </row>
    <row r="369" ht="15.75" customHeight="1">
      <c r="J369" s="48"/>
      <c r="W369" s="48"/>
      <c r="AH369" s="48"/>
    </row>
    <row r="370" ht="15.75" customHeight="1">
      <c r="J370" s="48"/>
      <c r="W370" s="48"/>
      <c r="AH370" s="48"/>
    </row>
    <row r="371" ht="15.75" customHeight="1">
      <c r="J371" s="48"/>
      <c r="W371" s="48"/>
      <c r="AH371" s="48"/>
    </row>
    <row r="372" ht="15.75" customHeight="1">
      <c r="J372" s="48"/>
      <c r="W372" s="48"/>
      <c r="AH372" s="48"/>
    </row>
    <row r="373" ht="15.75" customHeight="1">
      <c r="J373" s="48"/>
      <c r="W373" s="48"/>
      <c r="AH373" s="48"/>
    </row>
    <row r="374" ht="15.75" customHeight="1">
      <c r="J374" s="48"/>
      <c r="W374" s="48"/>
      <c r="AH374" s="48"/>
    </row>
    <row r="375" ht="15.75" customHeight="1">
      <c r="J375" s="48"/>
      <c r="W375" s="48"/>
      <c r="AH375" s="48"/>
    </row>
    <row r="376" ht="15.75" customHeight="1">
      <c r="J376" s="48"/>
      <c r="W376" s="48"/>
      <c r="AH376" s="48"/>
    </row>
    <row r="377" ht="15.75" customHeight="1">
      <c r="J377" s="48"/>
      <c r="W377" s="48"/>
      <c r="AH377" s="48"/>
    </row>
    <row r="378" ht="15.75" customHeight="1">
      <c r="J378" s="48"/>
      <c r="W378" s="48"/>
      <c r="AH378" s="48"/>
    </row>
    <row r="379" ht="15.75" customHeight="1">
      <c r="J379" s="48"/>
      <c r="W379" s="48"/>
      <c r="AH379" s="48"/>
    </row>
    <row r="380" ht="15.75" customHeight="1">
      <c r="J380" s="48"/>
      <c r="W380" s="48"/>
      <c r="AH380" s="48"/>
    </row>
    <row r="381" ht="15.75" customHeight="1">
      <c r="J381" s="48"/>
      <c r="W381" s="48"/>
      <c r="AH381" s="48"/>
    </row>
    <row r="382" ht="15.75" customHeight="1">
      <c r="J382" s="48"/>
      <c r="W382" s="48"/>
      <c r="AH382" s="48"/>
    </row>
    <row r="383" ht="15.75" customHeight="1">
      <c r="J383" s="48"/>
      <c r="W383" s="48"/>
      <c r="AH383" s="48"/>
    </row>
    <row r="384" ht="15.75" customHeight="1">
      <c r="J384" s="48"/>
      <c r="W384" s="48"/>
      <c r="AH384" s="48"/>
    </row>
    <row r="385" ht="15.75" customHeight="1">
      <c r="J385" s="48"/>
      <c r="W385" s="48"/>
      <c r="AH385" s="48"/>
    </row>
    <row r="386" ht="15.75" customHeight="1">
      <c r="J386" s="48"/>
      <c r="W386" s="48"/>
      <c r="AH386" s="48"/>
    </row>
    <row r="387" ht="15.75" customHeight="1">
      <c r="J387" s="48"/>
      <c r="W387" s="48"/>
      <c r="AH387" s="48"/>
    </row>
    <row r="388" ht="15.75" customHeight="1">
      <c r="J388" s="48"/>
      <c r="W388" s="48"/>
      <c r="AH388" s="48"/>
    </row>
    <row r="389" ht="15.75" customHeight="1">
      <c r="J389" s="48"/>
      <c r="W389" s="48"/>
      <c r="AH389" s="48"/>
    </row>
    <row r="390" ht="15.75" customHeight="1">
      <c r="J390" s="48"/>
      <c r="W390" s="48"/>
      <c r="AH390" s="48"/>
    </row>
    <row r="391" ht="15.75" customHeight="1">
      <c r="J391" s="48"/>
      <c r="W391" s="48"/>
      <c r="AH391" s="48"/>
    </row>
    <row r="392" ht="15.75" customHeight="1">
      <c r="J392" s="48"/>
      <c r="W392" s="48"/>
      <c r="AH392" s="48"/>
    </row>
    <row r="393" ht="15.75" customHeight="1">
      <c r="J393" s="48"/>
      <c r="W393" s="48"/>
      <c r="AH393" s="48"/>
    </row>
    <row r="394" ht="15.75" customHeight="1">
      <c r="J394" s="48"/>
      <c r="W394" s="48"/>
      <c r="AH394" s="48"/>
    </row>
    <row r="395" ht="15.75" customHeight="1">
      <c r="J395" s="48"/>
      <c r="W395" s="48"/>
      <c r="AH395" s="48"/>
    </row>
    <row r="396" ht="15.75" customHeight="1">
      <c r="J396" s="48"/>
      <c r="W396" s="48"/>
      <c r="AH396" s="48"/>
    </row>
    <row r="397" ht="15.75" customHeight="1">
      <c r="J397" s="48"/>
      <c r="W397" s="48"/>
      <c r="AH397" s="48"/>
    </row>
    <row r="398" ht="15.75" customHeight="1">
      <c r="J398" s="48"/>
      <c r="W398" s="48"/>
      <c r="AH398" s="48"/>
    </row>
    <row r="399" ht="15.75" customHeight="1">
      <c r="J399" s="48"/>
      <c r="W399" s="48"/>
      <c r="AH399" s="48"/>
    </row>
    <row r="400" ht="15.75" customHeight="1">
      <c r="J400" s="48"/>
      <c r="W400" s="48"/>
      <c r="AH400" s="48"/>
    </row>
    <row r="401" ht="15.75" customHeight="1">
      <c r="J401" s="48"/>
      <c r="W401" s="48"/>
      <c r="AH401" s="48"/>
    </row>
    <row r="402" ht="15.75" customHeight="1">
      <c r="J402" s="48"/>
      <c r="W402" s="48"/>
      <c r="AH402" s="48"/>
    </row>
    <row r="403" ht="15.75" customHeight="1">
      <c r="J403" s="48"/>
      <c r="W403" s="48"/>
      <c r="AH403" s="48"/>
    </row>
    <row r="404" ht="15.75" customHeight="1">
      <c r="J404" s="48"/>
      <c r="W404" s="48"/>
      <c r="AH404" s="48"/>
    </row>
    <row r="405" ht="15.75" customHeight="1">
      <c r="J405" s="48"/>
      <c r="W405" s="48"/>
      <c r="AH405" s="48"/>
    </row>
    <row r="406" ht="15.75" customHeight="1">
      <c r="J406" s="48"/>
      <c r="W406" s="48"/>
      <c r="AH406" s="48"/>
    </row>
    <row r="407" ht="15.75" customHeight="1">
      <c r="J407" s="48"/>
      <c r="W407" s="48"/>
      <c r="AH407" s="48"/>
    </row>
    <row r="408" ht="15.75" customHeight="1">
      <c r="J408" s="48"/>
      <c r="W408" s="48"/>
      <c r="AH408" s="48"/>
    </row>
    <row r="409" ht="15.75" customHeight="1">
      <c r="J409" s="48"/>
      <c r="W409" s="48"/>
      <c r="AH409" s="48"/>
    </row>
    <row r="410" ht="15.75" customHeight="1">
      <c r="J410" s="48"/>
      <c r="W410" s="48"/>
      <c r="AH410" s="48"/>
    </row>
    <row r="411" ht="15.75" customHeight="1">
      <c r="J411" s="48"/>
      <c r="W411" s="48"/>
      <c r="AH411" s="48"/>
    </row>
    <row r="412" ht="15.75" customHeight="1">
      <c r="J412" s="48"/>
      <c r="W412" s="48"/>
      <c r="AH412" s="48"/>
    </row>
    <row r="413" ht="15.75" customHeight="1">
      <c r="J413" s="48"/>
      <c r="W413" s="48"/>
      <c r="AH413" s="48"/>
    </row>
    <row r="414" ht="15.75" customHeight="1">
      <c r="J414" s="48"/>
      <c r="W414" s="48"/>
      <c r="AH414" s="48"/>
    </row>
    <row r="415" ht="15.75" customHeight="1">
      <c r="J415" s="48"/>
      <c r="W415" s="48"/>
      <c r="AH415" s="48"/>
    </row>
    <row r="416" ht="15.75" customHeight="1">
      <c r="J416" s="48"/>
      <c r="W416" s="48"/>
      <c r="AH416" s="48"/>
    </row>
    <row r="417" ht="15.75" customHeight="1">
      <c r="J417" s="48"/>
      <c r="W417" s="48"/>
      <c r="AH417" s="48"/>
    </row>
    <row r="418" ht="15.75" customHeight="1">
      <c r="J418" s="48"/>
      <c r="W418" s="48"/>
      <c r="AH418" s="48"/>
    </row>
    <row r="419" ht="15.75" customHeight="1">
      <c r="J419" s="48"/>
      <c r="W419" s="48"/>
      <c r="AH419" s="48"/>
    </row>
    <row r="420" ht="15.75" customHeight="1">
      <c r="J420" s="48"/>
      <c r="W420" s="48"/>
      <c r="AH420" s="48"/>
    </row>
    <row r="421" ht="15.75" customHeight="1">
      <c r="J421" s="48"/>
      <c r="W421" s="48"/>
      <c r="AH421" s="48"/>
    </row>
    <row r="422" ht="15.75" customHeight="1">
      <c r="J422" s="48"/>
      <c r="W422" s="48"/>
      <c r="AH422" s="48"/>
    </row>
    <row r="423" ht="15.75" customHeight="1">
      <c r="J423" s="48"/>
      <c r="W423" s="48"/>
      <c r="AH423" s="48"/>
    </row>
    <row r="424" ht="15.75" customHeight="1">
      <c r="J424" s="48"/>
      <c r="W424" s="48"/>
      <c r="AH424" s="48"/>
    </row>
    <row r="425" ht="15.75" customHeight="1">
      <c r="J425" s="48"/>
      <c r="W425" s="48"/>
      <c r="AH425" s="48"/>
    </row>
    <row r="426" ht="15.75" customHeight="1">
      <c r="J426" s="48"/>
      <c r="W426" s="48"/>
      <c r="AH426" s="48"/>
    </row>
    <row r="427" ht="15.75" customHeight="1">
      <c r="J427" s="48"/>
      <c r="W427" s="48"/>
      <c r="AH427" s="48"/>
    </row>
    <row r="428" ht="15.75" customHeight="1">
      <c r="J428" s="48"/>
      <c r="W428" s="48"/>
      <c r="AH428" s="48"/>
    </row>
    <row r="429" ht="15.75" customHeight="1">
      <c r="J429" s="48"/>
      <c r="W429" s="48"/>
      <c r="AH429" s="48"/>
    </row>
    <row r="430" ht="15.75" customHeight="1">
      <c r="J430" s="48"/>
      <c r="W430" s="48"/>
      <c r="AH430" s="48"/>
    </row>
    <row r="431" ht="15.75" customHeight="1">
      <c r="J431" s="48"/>
      <c r="W431" s="48"/>
      <c r="AH431" s="48"/>
    </row>
    <row r="432" ht="15.75" customHeight="1">
      <c r="J432" s="48"/>
      <c r="W432" s="48"/>
      <c r="AH432" s="48"/>
    </row>
    <row r="433" ht="15.75" customHeight="1">
      <c r="J433" s="48"/>
      <c r="W433" s="48"/>
      <c r="AH433" s="48"/>
    </row>
    <row r="434" ht="15.75" customHeight="1">
      <c r="J434" s="48"/>
      <c r="W434" s="48"/>
      <c r="AH434" s="48"/>
    </row>
    <row r="435" ht="15.75" customHeight="1">
      <c r="J435" s="48"/>
      <c r="W435" s="48"/>
      <c r="AH435" s="48"/>
    </row>
    <row r="436" ht="15.75" customHeight="1">
      <c r="J436" s="48"/>
      <c r="W436" s="48"/>
      <c r="AH436" s="48"/>
    </row>
    <row r="437" ht="15.75" customHeight="1">
      <c r="J437" s="48"/>
      <c r="W437" s="48"/>
      <c r="AH437" s="48"/>
    </row>
    <row r="438" ht="15.75" customHeight="1">
      <c r="J438" s="48"/>
      <c r="W438" s="48"/>
      <c r="AH438" s="48"/>
    </row>
    <row r="439" ht="15.75" customHeight="1">
      <c r="J439" s="48"/>
      <c r="W439" s="48"/>
      <c r="AH439" s="48"/>
    </row>
    <row r="440" ht="15.75" customHeight="1">
      <c r="J440" s="48"/>
      <c r="W440" s="48"/>
      <c r="AH440" s="48"/>
    </row>
    <row r="441" ht="15.75" customHeight="1">
      <c r="J441" s="48"/>
      <c r="W441" s="48"/>
      <c r="AH441" s="48"/>
    </row>
    <row r="442" ht="15.75" customHeight="1">
      <c r="J442" s="48"/>
      <c r="W442" s="48"/>
      <c r="AH442" s="48"/>
    </row>
    <row r="443" ht="15.75" customHeight="1">
      <c r="J443" s="48"/>
      <c r="W443" s="48"/>
      <c r="AH443" s="48"/>
    </row>
    <row r="444" ht="15.75" customHeight="1">
      <c r="J444" s="48"/>
      <c r="W444" s="48"/>
      <c r="AH444" s="48"/>
    </row>
    <row r="445" ht="15.75" customHeight="1">
      <c r="J445" s="48"/>
      <c r="W445" s="48"/>
      <c r="AH445" s="48"/>
    </row>
    <row r="446" ht="15.75" customHeight="1">
      <c r="J446" s="48"/>
      <c r="W446" s="48"/>
      <c r="AH446" s="48"/>
    </row>
    <row r="447" ht="15.75" customHeight="1">
      <c r="J447" s="48"/>
      <c r="W447" s="48"/>
      <c r="AH447" s="48"/>
    </row>
    <row r="448" ht="15.75" customHeight="1">
      <c r="J448" s="48"/>
      <c r="W448" s="48"/>
      <c r="AH448" s="48"/>
    </row>
    <row r="449" ht="15.75" customHeight="1">
      <c r="J449" s="48"/>
      <c r="W449" s="48"/>
      <c r="AH449" s="48"/>
    </row>
    <row r="450" ht="15.75" customHeight="1">
      <c r="J450" s="48"/>
      <c r="W450" s="48"/>
      <c r="AH450" s="48"/>
    </row>
    <row r="451" ht="15.75" customHeight="1">
      <c r="J451" s="48"/>
      <c r="W451" s="48"/>
      <c r="AH451" s="48"/>
    </row>
    <row r="452" ht="15.75" customHeight="1">
      <c r="J452" s="48"/>
      <c r="W452" s="48"/>
      <c r="AH452" s="48"/>
    </row>
    <row r="453" ht="15.75" customHeight="1">
      <c r="J453" s="48"/>
      <c r="W453" s="48"/>
      <c r="AH453" s="48"/>
    </row>
    <row r="454" ht="15.75" customHeight="1">
      <c r="J454" s="48"/>
      <c r="W454" s="48"/>
      <c r="AH454" s="48"/>
    </row>
    <row r="455" ht="15.75" customHeight="1">
      <c r="J455" s="48"/>
      <c r="W455" s="48"/>
      <c r="AH455" s="48"/>
    </row>
    <row r="456" ht="15.75" customHeight="1">
      <c r="J456" s="48"/>
      <c r="W456" s="48"/>
      <c r="AH456" s="48"/>
    </row>
    <row r="457" ht="15.75" customHeight="1">
      <c r="J457" s="48"/>
      <c r="W457" s="48"/>
      <c r="AH457" s="48"/>
    </row>
    <row r="458" ht="15.75" customHeight="1">
      <c r="J458" s="48"/>
      <c r="W458" s="48"/>
      <c r="AH458" s="48"/>
    </row>
    <row r="459" ht="15.75" customHeight="1">
      <c r="J459" s="48"/>
      <c r="W459" s="48"/>
      <c r="AH459" s="48"/>
    </row>
    <row r="460" ht="15.75" customHeight="1">
      <c r="J460" s="48"/>
      <c r="W460" s="48"/>
      <c r="AH460" s="48"/>
    </row>
    <row r="461" ht="15.75" customHeight="1">
      <c r="J461" s="48"/>
      <c r="W461" s="48"/>
      <c r="AH461" s="48"/>
    </row>
    <row r="462" ht="15.75" customHeight="1">
      <c r="J462" s="48"/>
      <c r="W462" s="48"/>
      <c r="AH462" s="48"/>
    </row>
    <row r="463" ht="15.75" customHeight="1">
      <c r="J463" s="48"/>
      <c r="W463" s="48"/>
      <c r="AH463" s="48"/>
    </row>
    <row r="464" ht="15.75" customHeight="1">
      <c r="J464" s="48"/>
      <c r="W464" s="48"/>
      <c r="AH464" s="48"/>
    </row>
    <row r="465" ht="15.75" customHeight="1">
      <c r="J465" s="48"/>
      <c r="W465" s="48"/>
      <c r="AH465" s="48"/>
    </row>
    <row r="466" ht="15.75" customHeight="1">
      <c r="J466" s="48"/>
      <c r="W466" s="48"/>
      <c r="AH466" s="48"/>
    </row>
    <row r="467" ht="15.75" customHeight="1">
      <c r="J467" s="48"/>
      <c r="W467" s="48"/>
      <c r="AH467" s="48"/>
    </row>
    <row r="468" ht="15.75" customHeight="1">
      <c r="J468" s="48"/>
      <c r="W468" s="48"/>
      <c r="AH468" s="48"/>
    </row>
    <row r="469" ht="15.75" customHeight="1">
      <c r="J469" s="48"/>
      <c r="W469" s="48"/>
      <c r="AH469" s="48"/>
    </row>
    <row r="470" ht="15.75" customHeight="1">
      <c r="J470" s="48"/>
      <c r="W470" s="48"/>
      <c r="AH470" s="48"/>
    </row>
    <row r="471" ht="15.75" customHeight="1">
      <c r="J471" s="48"/>
      <c r="W471" s="48"/>
      <c r="AH471" s="48"/>
    </row>
    <row r="472" ht="15.75" customHeight="1">
      <c r="J472" s="48"/>
      <c r="W472" s="48"/>
      <c r="AH472" s="48"/>
    </row>
    <row r="473" ht="15.75" customHeight="1">
      <c r="J473" s="48"/>
      <c r="W473" s="48"/>
      <c r="AH473" s="48"/>
    </row>
    <row r="474" ht="15.75" customHeight="1">
      <c r="J474" s="48"/>
      <c r="W474" s="48"/>
      <c r="AH474" s="48"/>
    </row>
    <row r="475" ht="15.75" customHeight="1">
      <c r="J475" s="48"/>
      <c r="W475" s="48"/>
      <c r="AH475" s="48"/>
    </row>
    <row r="476" ht="15.75" customHeight="1">
      <c r="J476" s="48"/>
      <c r="W476" s="48"/>
      <c r="AH476" s="48"/>
    </row>
    <row r="477" ht="15.75" customHeight="1">
      <c r="J477" s="48"/>
      <c r="W477" s="48"/>
      <c r="AH477" s="48"/>
    </row>
    <row r="478" ht="15.75" customHeight="1">
      <c r="J478" s="48"/>
      <c r="W478" s="48"/>
      <c r="AH478" s="48"/>
    </row>
    <row r="479" ht="15.75" customHeight="1">
      <c r="J479" s="48"/>
      <c r="W479" s="48"/>
      <c r="AH479" s="48"/>
    </row>
    <row r="480" ht="15.75" customHeight="1">
      <c r="J480" s="48"/>
      <c r="W480" s="48"/>
      <c r="AH480" s="48"/>
    </row>
    <row r="481" ht="15.75" customHeight="1">
      <c r="J481" s="48"/>
      <c r="W481" s="48"/>
      <c r="AH481" s="48"/>
    </row>
    <row r="482" ht="15.75" customHeight="1">
      <c r="J482" s="48"/>
      <c r="W482" s="48"/>
      <c r="AH482" s="48"/>
    </row>
    <row r="483" ht="15.75" customHeight="1">
      <c r="J483" s="48"/>
      <c r="W483" s="48"/>
      <c r="AH483" s="48"/>
    </row>
    <row r="484" ht="15.75" customHeight="1">
      <c r="J484" s="48"/>
      <c r="W484" s="48"/>
      <c r="AH484" s="48"/>
    </row>
    <row r="485" ht="15.75" customHeight="1">
      <c r="J485" s="48"/>
      <c r="W485" s="48"/>
      <c r="AH485" s="48"/>
    </row>
    <row r="486" ht="15.75" customHeight="1">
      <c r="J486" s="48"/>
      <c r="W486" s="48"/>
      <c r="AH486" s="48"/>
    </row>
    <row r="487" ht="15.75" customHeight="1">
      <c r="J487" s="48"/>
      <c r="W487" s="48"/>
      <c r="AH487" s="48"/>
    </row>
    <row r="488" ht="15.75" customHeight="1">
      <c r="J488" s="48"/>
      <c r="W488" s="48"/>
      <c r="AH488" s="48"/>
    </row>
    <row r="489" ht="15.75" customHeight="1">
      <c r="J489" s="48"/>
      <c r="W489" s="48"/>
      <c r="AH489" s="48"/>
    </row>
    <row r="490" ht="15.75" customHeight="1">
      <c r="J490" s="48"/>
      <c r="W490" s="48"/>
      <c r="AH490" s="48"/>
    </row>
    <row r="491" ht="15.75" customHeight="1">
      <c r="J491" s="48"/>
      <c r="W491" s="48"/>
      <c r="AH491" s="48"/>
    </row>
    <row r="492" ht="15.75" customHeight="1">
      <c r="J492" s="48"/>
      <c r="W492" s="48"/>
      <c r="AH492" s="48"/>
    </row>
    <row r="493" ht="15.75" customHeight="1">
      <c r="J493" s="48"/>
      <c r="W493" s="48"/>
      <c r="AH493" s="48"/>
    </row>
    <row r="494" ht="15.75" customHeight="1">
      <c r="J494" s="48"/>
      <c r="W494" s="48"/>
      <c r="AH494" s="48"/>
    </row>
    <row r="495" ht="15.75" customHeight="1">
      <c r="J495" s="48"/>
      <c r="W495" s="48"/>
      <c r="AH495" s="48"/>
    </row>
    <row r="496" ht="15.75" customHeight="1">
      <c r="J496" s="48"/>
      <c r="W496" s="48"/>
      <c r="AH496" s="48"/>
    </row>
    <row r="497" ht="15.75" customHeight="1">
      <c r="J497" s="48"/>
      <c r="W497" s="48"/>
      <c r="AH497" s="48"/>
    </row>
    <row r="498" ht="15.75" customHeight="1">
      <c r="J498" s="48"/>
      <c r="W498" s="48"/>
      <c r="AH498" s="48"/>
    </row>
    <row r="499" ht="15.75" customHeight="1">
      <c r="J499" s="48"/>
      <c r="W499" s="48"/>
      <c r="AH499" s="48"/>
    </row>
    <row r="500" ht="15.75" customHeight="1">
      <c r="J500" s="48"/>
      <c r="W500" s="48"/>
      <c r="AH500" s="48"/>
    </row>
    <row r="501" ht="15.75" customHeight="1">
      <c r="J501" s="48"/>
      <c r="W501" s="48"/>
      <c r="AH501" s="48"/>
    </row>
    <row r="502" ht="15.75" customHeight="1">
      <c r="J502" s="48"/>
      <c r="W502" s="48"/>
      <c r="AH502" s="48"/>
    </row>
    <row r="503" ht="15.75" customHeight="1">
      <c r="J503" s="48"/>
      <c r="W503" s="48"/>
      <c r="AH503" s="48"/>
    </row>
    <row r="504" ht="15.75" customHeight="1">
      <c r="J504" s="48"/>
      <c r="W504" s="48"/>
      <c r="AH504" s="48"/>
    </row>
    <row r="505" ht="15.75" customHeight="1">
      <c r="J505" s="48"/>
      <c r="W505" s="48"/>
      <c r="AH505" s="48"/>
    </row>
    <row r="506" ht="15.75" customHeight="1">
      <c r="J506" s="48"/>
      <c r="W506" s="48"/>
      <c r="AH506" s="48"/>
    </row>
    <row r="507" ht="15.75" customHeight="1">
      <c r="J507" s="48"/>
      <c r="W507" s="48"/>
      <c r="AH507" s="48"/>
    </row>
    <row r="508" ht="15.75" customHeight="1">
      <c r="J508" s="48"/>
      <c r="W508" s="48"/>
      <c r="AH508" s="48"/>
    </row>
    <row r="509" ht="15.75" customHeight="1">
      <c r="J509" s="48"/>
      <c r="W509" s="48"/>
      <c r="AH509" s="48"/>
    </row>
    <row r="510" ht="15.75" customHeight="1">
      <c r="J510" s="48"/>
      <c r="W510" s="48"/>
      <c r="AH510" s="48"/>
    </row>
    <row r="511" ht="15.75" customHeight="1">
      <c r="J511" s="48"/>
      <c r="W511" s="48"/>
      <c r="AH511" s="48"/>
    </row>
    <row r="512" ht="15.75" customHeight="1">
      <c r="J512" s="48"/>
      <c r="W512" s="48"/>
      <c r="AH512" s="48"/>
    </row>
    <row r="513" ht="15.75" customHeight="1">
      <c r="J513" s="48"/>
      <c r="W513" s="48"/>
      <c r="AH513" s="48"/>
    </row>
    <row r="514" ht="15.75" customHeight="1">
      <c r="J514" s="48"/>
      <c r="W514" s="48"/>
      <c r="AH514" s="48"/>
    </row>
    <row r="515" ht="15.75" customHeight="1">
      <c r="J515" s="48"/>
      <c r="W515" s="48"/>
      <c r="AH515" s="48"/>
    </row>
    <row r="516" ht="15.75" customHeight="1">
      <c r="J516" s="48"/>
      <c r="W516" s="48"/>
      <c r="AH516" s="48"/>
    </row>
    <row r="517" ht="15.75" customHeight="1">
      <c r="J517" s="48"/>
      <c r="W517" s="48"/>
      <c r="AH517" s="48"/>
    </row>
    <row r="518" ht="15.75" customHeight="1">
      <c r="J518" s="48"/>
      <c r="W518" s="48"/>
      <c r="AH518" s="48"/>
    </row>
    <row r="519" ht="15.75" customHeight="1">
      <c r="J519" s="48"/>
      <c r="W519" s="48"/>
      <c r="AH519" s="48"/>
    </row>
    <row r="520" ht="15.75" customHeight="1">
      <c r="J520" s="48"/>
      <c r="W520" s="48"/>
      <c r="AH520" s="48"/>
    </row>
    <row r="521" ht="15.75" customHeight="1">
      <c r="J521" s="48"/>
      <c r="W521" s="48"/>
      <c r="AH521" s="48"/>
    </row>
    <row r="522" ht="15.75" customHeight="1">
      <c r="J522" s="48"/>
      <c r="W522" s="48"/>
      <c r="AH522" s="48"/>
    </row>
    <row r="523" ht="15.75" customHeight="1">
      <c r="J523" s="48"/>
      <c r="W523" s="48"/>
      <c r="AH523" s="48"/>
    </row>
    <row r="524" ht="15.75" customHeight="1">
      <c r="J524" s="48"/>
      <c r="W524" s="48"/>
      <c r="AH524" s="48"/>
    </row>
    <row r="525" ht="15.75" customHeight="1">
      <c r="J525" s="48"/>
      <c r="W525" s="48"/>
      <c r="AH525" s="48"/>
    </row>
    <row r="526" ht="15.75" customHeight="1">
      <c r="J526" s="48"/>
      <c r="W526" s="48"/>
      <c r="AH526" s="48"/>
    </row>
    <row r="527" ht="15.75" customHeight="1">
      <c r="J527" s="48"/>
      <c r="W527" s="48"/>
      <c r="AH527" s="48"/>
    </row>
    <row r="528" ht="15.75" customHeight="1">
      <c r="J528" s="48"/>
      <c r="W528" s="48"/>
      <c r="AH528" s="48"/>
    </row>
    <row r="529" ht="15.75" customHeight="1">
      <c r="J529" s="48"/>
      <c r="W529" s="48"/>
      <c r="AH529" s="48"/>
    </row>
    <row r="530" ht="15.75" customHeight="1">
      <c r="J530" s="48"/>
      <c r="W530" s="48"/>
      <c r="AH530" s="48"/>
    </row>
    <row r="531" ht="15.75" customHeight="1">
      <c r="J531" s="48"/>
      <c r="W531" s="48"/>
      <c r="AH531" s="48"/>
    </row>
    <row r="532" ht="15.75" customHeight="1">
      <c r="J532" s="48"/>
      <c r="W532" s="48"/>
      <c r="AH532" s="48"/>
    </row>
    <row r="533" ht="15.75" customHeight="1">
      <c r="J533" s="48"/>
      <c r="W533" s="48"/>
      <c r="AH533" s="48"/>
    </row>
    <row r="534" ht="15.75" customHeight="1">
      <c r="J534" s="48"/>
      <c r="W534" s="48"/>
      <c r="AH534" s="48"/>
    </row>
    <row r="535" ht="15.75" customHeight="1">
      <c r="J535" s="48"/>
      <c r="W535" s="48"/>
      <c r="AH535" s="48"/>
    </row>
    <row r="536" ht="15.75" customHeight="1">
      <c r="J536" s="48"/>
      <c r="W536" s="48"/>
      <c r="AH536" s="48"/>
    </row>
    <row r="537" ht="15.75" customHeight="1">
      <c r="J537" s="48"/>
      <c r="W537" s="48"/>
      <c r="AH537" s="48"/>
    </row>
    <row r="538" ht="15.75" customHeight="1">
      <c r="J538" s="48"/>
      <c r="W538" s="48"/>
      <c r="AH538" s="48"/>
    </row>
    <row r="539" ht="15.75" customHeight="1">
      <c r="J539" s="48"/>
      <c r="W539" s="48"/>
      <c r="AH539" s="48"/>
    </row>
    <row r="540" ht="15.75" customHeight="1">
      <c r="J540" s="48"/>
      <c r="W540" s="48"/>
      <c r="AH540" s="48"/>
    </row>
    <row r="541" ht="15.75" customHeight="1">
      <c r="J541" s="48"/>
      <c r="W541" s="48"/>
      <c r="AH541" s="48"/>
    </row>
    <row r="542" ht="15.75" customHeight="1">
      <c r="J542" s="48"/>
      <c r="W542" s="48"/>
      <c r="AH542" s="48"/>
    </row>
    <row r="543" ht="15.75" customHeight="1">
      <c r="J543" s="48"/>
      <c r="W543" s="48"/>
      <c r="AH543" s="48"/>
    </row>
    <row r="544" ht="15.75" customHeight="1">
      <c r="J544" s="48"/>
      <c r="W544" s="48"/>
      <c r="AH544" s="48"/>
    </row>
    <row r="545" ht="15.75" customHeight="1">
      <c r="J545" s="48"/>
      <c r="W545" s="48"/>
      <c r="AH545" s="48"/>
    </row>
    <row r="546" ht="15.75" customHeight="1">
      <c r="J546" s="48"/>
      <c r="W546" s="48"/>
      <c r="AH546" s="48"/>
    </row>
    <row r="547" ht="15.75" customHeight="1">
      <c r="J547" s="48"/>
      <c r="W547" s="48"/>
      <c r="AH547" s="48"/>
    </row>
    <row r="548" ht="15.75" customHeight="1">
      <c r="J548" s="48"/>
      <c r="W548" s="48"/>
      <c r="AH548" s="48"/>
    </row>
    <row r="549" ht="15.75" customHeight="1">
      <c r="J549" s="48"/>
      <c r="W549" s="48"/>
      <c r="AH549" s="48"/>
    </row>
    <row r="550" ht="15.75" customHeight="1">
      <c r="J550" s="48"/>
      <c r="W550" s="48"/>
      <c r="AH550" s="48"/>
    </row>
    <row r="551" ht="15.75" customHeight="1">
      <c r="J551" s="48"/>
      <c r="W551" s="48"/>
      <c r="AH551" s="48"/>
    </row>
    <row r="552" ht="15.75" customHeight="1">
      <c r="J552" s="48"/>
      <c r="W552" s="48"/>
      <c r="AH552" s="48"/>
    </row>
    <row r="553" ht="15.75" customHeight="1">
      <c r="J553" s="48"/>
      <c r="W553" s="48"/>
      <c r="AH553" s="48"/>
    </row>
    <row r="554" ht="15.75" customHeight="1">
      <c r="J554" s="48"/>
      <c r="W554" s="48"/>
      <c r="AH554" s="48"/>
    </row>
    <row r="555" ht="15.75" customHeight="1">
      <c r="J555" s="48"/>
      <c r="W555" s="48"/>
      <c r="AH555" s="48"/>
    </row>
    <row r="556" ht="15.75" customHeight="1">
      <c r="J556" s="48"/>
      <c r="W556" s="48"/>
      <c r="AH556" s="48"/>
    </row>
    <row r="557" ht="15.75" customHeight="1">
      <c r="J557" s="48"/>
      <c r="W557" s="48"/>
      <c r="AH557" s="48"/>
    </row>
    <row r="558" ht="15.75" customHeight="1">
      <c r="J558" s="48"/>
      <c r="W558" s="48"/>
      <c r="AH558" s="48"/>
    </row>
    <row r="559" ht="15.75" customHeight="1">
      <c r="J559" s="48"/>
      <c r="W559" s="48"/>
      <c r="AH559" s="48"/>
    </row>
    <row r="560" ht="15.75" customHeight="1">
      <c r="J560" s="48"/>
      <c r="W560" s="48"/>
      <c r="AH560" s="48"/>
    </row>
    <row r="561" ht="15.75" customHeight="1">
      <c r="J561" s="48"/>
      <c r="W561" s="48"/>
      <c r="AH561" s="48"/>
    </row>
    <row r="562" ht="15.75" customHeight="1">
      <c r="J562" s="48"/>
      <c r="W562" s="48"/>
      <c r="AH562" s="48"/>
    </row>
    <row r="563" ht="15.75" customHeight="1">
      <c r="J563" s="48"/>
      <c r="W563" s="48"/>
      <c r="AH563" s="48"/>
    </row>
    <row r="564" ht="15.75" customHeight="1">
      <c r="J564" s="48"/>
      <c r="W564" s="48"/>
      <c r="AH564" s="48"/>
    </row>
    <row r="565" ht="15.75" customHeight="1">
      <c r="J565" s="48"/>
      <c r="W565" s="48"/>
      <c r="AH565" s="48"/>
    </row>
    <row r="566" ht="15.75" customHeight="1">
      <c r="J566" s="48"/>
      <c r="W566" s="48"/>
      <c r="AH566" s="48"/>
    </row>
    <row r="567" ht="15.75" customHeight="1">
      <c r="J567" s="48"/>
      <c r="W567" s="48"/>
      <c r="AH567" s="48"/>
    </row>
    <row r="568" ht="15.75" customHeight="1">
      <c r="J568" s="48"/>
      <c r="W568" s="48"/>
      <c r="AH568" s="48"/>
    </row>
    <row r="569" ht="15.75" customHeight="1">
      <c r="J569" s="48"/>
      <c r="W569" s="48"/>
      <c r="AH569" s="48"/>
    </row>
    <row r="570" ht="15.75" customHeight="1">
      <c r="J570" s="48"/>
      <c r="W570" s="48"/>
      <c r="AH570" s="48"/>
    </row>
    <row r="571" ht="15.75" customHeight="1">
      <c r="J571" s="48"/>
      <c r="W571" s="48"/>
      <c r="AH571" s="48"/>
    </row>
    <row r="572" ht="15.75" customHeight="1">
      <c r="J572" s="48"/>
      <c r="W572" s="48"/>
      <c r="AH572" s="48"/>
    </row>
    <row r="573" ht="15.75" customHeight="1">
      <c r="J573" s="48"/>
      <c r="W573" s="48"/>
      <c r="AH573" s="48"/>
    </row>
    <row r="574" ht="15.75" customHeight="1">
      <c r="J574" s="48"/>
      <c r="W574" s="48"/>
      <c r="AH574" s="48"/>
    </row>
    <row r="575" ht="15.75" customHeight="1">
      <c r="J575" s="48"/>
      <c r="W575" s="48"/>
      <c r="AH575" s="48"/>
    </row>
    <row r="576" ht="15.75" customHeight="1">
      <c r="J576" s="48"/>
      <c r="W576" s="48"/>
      <c r="AH576" s="48"/>
    </row>
    <row r="577" ht="15.75" customHeight="1">
      <c r="J577" s="48"/>
      <c r="W577" s="48"/>
      <c r="AH577" s="48"/>
    </row>
    <row r="578" ht="15.75" customHeight="1">
      <c r="J578" s="48"/>
      <c r="W578" s="48"/>
      <c r="AH578" s="48"/>
    </row>
    <row r="579" ht="15.75" customHeight="1">
      <c r="J579" s="48"/>
      <c r="W579" s="48"/>
      <c r="AH579" s="48"/>
    </row>
    <row r="580" ht="15.75" customHeight="1">
      <c r="J580" s="48"/>
      <c r="W580" s="48"/>
      <c r="AH580" s="48"/>
    </row>
    <row r="581" ht="15.75" customHeight="1">
      <c r="J581" s="48"/>
      <c r="W581" s="48"/>
      <c r="AH581" s="48"/>
    </row>
    <row r="582" ht="15.75" customHeight="1">
      <c r="J582" s="48"/>
      <c r="W582" s="48"/>
      <c r="AH582" s="48"/>
    </row>
    <row r="583" ht="15.75" customHeight="1">
      <c r="J583" s="48"/>
      <c r="W583" s="48"/>
      <c r="AH583" s="48"/>
    </row>
    <row r="584" ht="15.75" customHeight="1">
      <c r="J584" s="48"/>
      <c r="W584" s="48"/>
      <c r="AH584" s="48"/>
    </row>
    <row r="585" ht="15.75" customHeight="1">
      <c r="J585" s="48"/>
      <c r="W585" s="48"/>
      <c r="AH585" s="48"/>
    </row>
    <row r="586" ht="15.75" customHeight="1">
      <c r="J586" s="48"/>
      <c r="W586" s="48"/>
      <c r="AH586" s="48"/>
    </row>
    <row r="587" ht="15.75" customHeight="1">
      <c r="J587" s="48"/>
      <c r="W587" s="48"/>
      <c r="AH587" s="48"/>
    </row>
    <row r="588" ht="15.75" customHeight="1">
      <c r="J588" s="48"/>
      <c r="W588" s="48"/>
      <c r="AH588" s="48"/>
    </row>
    <row r="589" ht="15.75" customHeight="1">
      <c r="J589" s="48"/>
      <c r="W589" s="48"/>
      <c r="AH589" s="48"/>
    </row>
    <row r="590" ht="15.75" customHeight="1">
      <c r="J590" s="48"/>
      <c r="W590" s="48"/>
      <c r="AH590" s="48"/>
    </row>
    <row r="591" ht="15.75" customHeight="1">
      <c r="J591" s="48"/>
      <c r="W591" s="48"/>
      <c r="AH591" s="48"/>
    </row>
    <row r="592" ht="15.75" customHeight="1">
      <c r="J592" s="48"/>
      <c r="W592" s="48"/>
      <c r="AH592" s="48"/>
    </row>
    <row r="593" ht="15.75" customHeight="1">
      <c r="J593" s="48"/>
      <c r="W593" s="48"/>
      <c r="AH593" s="48"/>
    </row>
    <row r="594" ht="15.75" customHeight="1">
      <c r="J594" s="48"/>
      <c r="W594" s="48"/>
      <c r="AH594" s="48"/>
    </row>
    <row r="595" ht="15.75" customHeight="1">
      <c r="J595" s="48"/>
      <c r="W595" s="48"/>
      <c r="AH595" s="48"/>
    </row>
    <row r="596" ht="15.75" customHeight="1">
      <c r="J596" s="48"/>
      <c r="W596" s="48"/>
      <c r="AH596" s="48"/>
    </row>
    <row r="597" ht="15.75" customHeight="1">
      <c r="J597" s="48"/>
      <c r="W597" s="48"/>
      <c r="AH597" s="48"/>
    </row>
    <row r="598" ht="15.75" customHeight="1">
      <c r="J598" s="48"/>
      <c r="W598" s="48"/>
      <c r="AH598" s="48"/>
    </row>
    <row r="599" ht="15.75" customHeight="1">
      <c r="J599" s="48"/>
      <c r="W599" s="48"/>
      <c r="AH599" s="48"/>
    </row>
    <row r="600" ht="15.75" customHeight="1">
      <c r="J600" s="48"/>
      <c r="W600" s="48"/>
      <c r="AH600" s="48"/>
    </row>
    <row r="601" ht="15.75" customHeight="1">
      <c r="J601" s="48"/>
      <c r="W601" s="48"/>
      <c r="AH601" s="48"/>
    </row>
    <row r="602" ht="15.75" customHeight="1">
      <c r="J602" s="48"/>
      <c r="W602" s="48"/>
      <c r="AH602" s="48"/>
    </row>
    <row r="603" ht="15.75" customHeight="1">
      <c r="J603" s="48"/>
      <c r="W603" s="48"/>
      <c r="AH603" s="48"/>
    </row>
    <row r="604" ht="15.75" customHeight="1">
      <c r="J604" s="48"/>
      <c r="W604" s="48"/>
      <c r="AH604" s="48"/>
    </row>
    <row r="605" ht="15.75" customHeight="1">
      <c r="J605" s="48"/>
      <c r="W605" s="48"/>
      <c r="AH605" s="48"/>
    </row>
    <row r="606" ht="15.75" customHeight="1">
      <c r="J606" s="48"/>
      <c r="W606" s="48"/>
      <c r="AH606" s="48"/>
    </row>
    <row r="607" ht="15.75" customHeight="1">
      <c r="J607" s="48"/>
      <c r="W607" s="48"/>
      <c r="AH607" s="48"/>
    </row>
    <row r="608" ht="15.75" customHeight="1">
      <c r="J608" s="48"/>
      <c r="W608" s="48"/>
      <c r="AH608" s="48"/>
    </row>
    <row r="609" ht="15.75" customHeight="1">
      <c r="J609" s="48"/>
      <c r="W609" s="48"/>
      <c r="AH609" s="48"/>
    </row>
    <row r="610" ht="15.75" customHeight="1">
      <c r="J610" s="48"/>
      <c r="W610" s="48"/>
      <c r="AH610" s="48"/>
    </row>
    <row r="611" ht="15.75" customHeight="1">
      <c r="J611" s="48"/>
      <c r="W611" s="48"/>
      <c r="AH611" s="48"/>
    </row>
    <row r="612" ht="15.75" customHeight="1">
      <c r="J612" s="48"/>
      <c r="W612" s="48"/>
      <c r="AH612" s="48"/>
    </row>
    <row r="613" ht="15.75" customHeight="1">
      <c r="J613" s="48"/>
      <c r="W613" s="48"/>
      <c r="AH613" s="48"/>
    </row>
    <row r="614" ht="15.75" customHeight="1">
      <c r="J614" s="48"/>
      <c r="W614" s="48"/>
      <c r="AH614" s="48"/>
    </row>
    <row r="615" ht="15.75" customHeight="1">
      <c r="J615" s="48"/>
      <c r="W615" s="48"/>
      <c r="AH615" s="48"/>
    </row>
    <row r="616" ht="15.75" customHeight="1">
      <c r="J616" s="48"/>
      <c r="W616" s="48"/>
      <c r="AH616" s="48"/>
    </row>
    <row r="617" ht="15.75" customHeight="1">
      <c r="J617" s="48"/>
      <c r="W617" s="48"/>
      <c r="AH617" s="48"/>
    </row>
    <row r="618" ht="15.75" customHeight="1">
      <c r="J618" s="48"/>
      <c r="W618" s="48"/>
      <c r="AH618" s="48"/>
    </row>
    <row r="619" ht="15.75" customHeight="1">
      <c r="J619" s="48"/>
      <c r="W619" s="48"/>
      <c r="AH619" s="48"/>
    </row>
    <row r="620" ht="15.75" customHeight="1">
      <c r="J620" s="48"/>
      <c r="W620" s="48"/>
      <c r="AH620" s="48"/>
    </row>
    <row r="621" ht="15.75" customHeight="1">
      <c r="J621" s="48"/>
      <c r="W621" s="48"/>
      <c r="AH621" s="48"/>
    </row>
    <row r="622" ht="15.75" customHeight="1">
      <c r="J622" s="48"/>
      <c r="W622" s="48"/>
      <c r="AH622" s="48"/>
    </row>
    <row r="623" ht="15.75" customHeight="1">
      <c r="J623" s="48"/>
      <c r="W623" s="48"/>
      <c r="AH623" s="48"/>
    </row>
    <row r="624" ht="15.75" customHeight="1">
      <c r="J624" s="48"/>
      <c r="W624" s="48"/>
      <c r="AH624" s="48"/>
    </row>
    <row r="625" ht="15.75" customHeight="1">
      <c r="J625" s="48"/>
      <c r="W625" s="48"/>
      <c r="AH625" s="48"/>
    </row>
    <row r="626" ht="15.75" customHeight="1">
      <c r="J626" s="48"/>
      <c r="W626" s="48"/>
      <c r="AH626" s="48"/>
    </row>
    <row r="627" ht="15.75" customHeight="1">
      <c r="J627" s="48"/>
      <c r="W627" s="48"/>
      <c r="AH627" s="48"/>
    </row>
    <row r="628" ht="15.75" customHeight="1">
      <c r="J628" s="48"/>
      <c r="W628" s="48"/>
      <c r="AH628" s="48"/>
    </row>
    <row r="629" ht="15.75" customHeight="1">
      <c r="J629" s="48"/>
      <c r="W629" s="48"/>
      <c r="AH629" s="48"/>
    </row>
    <row r="630" ht="15.75" customHeight="1">
      <c r="J630" s="48"/>
      <c r="W630" s="48"/>
      <c r="AH630" s="48"/>
    </row>
    <row r="631" ht="15.75" customHeight="1">
      <c r="J631" s="48"/>
      <c r="W631" s="48"/>
      <c r="AH631" s="48"/>
    </row>
    <row r="632" ht="15.75" customHeight="1">
      <c r="J632" s="48"/>
      <c r="W632" s="48"/>
      <c r="AH632" s="48"/>
    </row>
    <row r="633" ht="15.75" customHeight="1">
      <c r="J633" s="48"/>
      <c r="W633" s="48"/>
      <c r="AH633" s="48"/>
    </row>
    <row r="634" ht="15.75" customHeight="1">
      <c r="J634" s="48"/>
      <c r="W634" s="48"/>
      <c r="AH634" s="48"/>
    </row>
    <row r="635" ht="15.75" customHeight="1">
      <c r="J635" s="48"/>
      <c r="W635" s="48"/>
      <c r="AH635" s="48"/>
    </row>
    <row r="636" ht="15.75" customHeight="1">
      <c r="J636" s="48"/>
      <c r="W636" s="48"/>
      <c r="AH636" s="48"/>
    </row>
    <row r="637" ht="15.75" customHeight="1">
      <c r="J637" s="48"/>
      <c r="W637" s="48"/>
      <c r="AH637" s="48"/>
    </row>
    <row r="638" ht="15.75" customHeight="1">
      <c r="J638" s="48"/>
      <c r="W638" s="48"/>
      <c r="AH638" s="48"/>
    </row>
    <row r="639" ht="15.75" customHeight="1">
      <c r="J639" s="48"/>
      <c r="W639" s="48"/>
      <c r="AH639" s="48"/>
    </row>
    <row r="640" ht="15.75" customHeight="1">
      <c r="J640" s="48"/>
      <c r="W640" s="48"/>
      <c r="AH640" s="48"/>
    </row>
    <row r="641" ht="15.75" customHeight="1">
      <c r="J641" s="48"/>
      <c r="W641" s="48"/>
      <c r="AH641" s="48"/>
    </row>
    <row r="642" ht="15.75" customHeight="1">
      <c r="J642" s="48"/>
      <c r="W642" s="48"/>
      <c r="AH642" s="48"/>
    </row>
    <row r="643" ht="15.75" customHeight="1">
      <c r="J643" s="48"/>
      <c r="W643" s="48"/>
      <c r="AH643" s="48"/>
    </row>
    <row r="644" ht="15.75" customHeight="1">
      <c r="J644" s="48"/>
      <c r="W644" s="48"/>
      <c r="AH644" s="48"/>
    </row>
    <row r="645" ht="15.75" customHeight="1">
      <c r="J645" s="48"/>
      <c r="W645" s="48"/>
      <c r="AH645" s="48"/>
    </row>
    <row r="646" ht="15.75" customHeight="1">
      <c r="J646" s="48"/>
      <c r="W646" s="48"/>
      <c r="AH646" s="48"/>
    </row>
    <row r="647" ht="15.75" customHeight="1">
      <c r="J647" s="48"/>
      <c r="W647" s="48"/>
      <c r="AH647" s="48"/>
    </row>
    <row r="648" ht="15.75" customHeight="1">
      <c r="J648" s="48"/>
      <c r="W648" s="48"/>
      <c r="AH648" s="48"/>
    </row>
    <row r="649" ht="15.75" customHeight="1">
      <c r="J649" s="48"/>
      <c r="W649" s="48"/>
      <c r="AH649" s="48"/>
    </row>
    <row r="650" ht="15.75" customHeight="1">
      <c r="J650" s="48"/>
      <c r="W650" s="48"/>
      <c r="AH650" s="48"/>
    </row>
    <row r="651" ht="15.75" customHeight="1">
      <c r="J651" s="48"/>
      <c r="W651" s="48"/>
      <c r="AH651" s="48"/>
    </row>
    <row r="652" ht="15.75" customHeight="1">
      <c r="J652" s="48"/>
      <c r="W652" s="48"/>
      <c r="AH652" s="48"/>
    </row>
    <row r="653" ht="15.75" customHeight="1">
      <c r="J653" s="48"/>
      <c r="W653" s="48"/>
      <c r="AH653" s="48"/>
    </row>
    <row r="654" ht="15.75" customHeight="1">
      <c r="J654" s="48"/>
      <c r="W654" s="48"/>
      <c r="AH654" s="48"/>
    </row>
    <row r="655" ht="15.75" customHeight="1">
      <c r="J655" s="48"/>
      <c r="W655" s="48"/>
      <c r="AH655" s="48"/>
    </row>
    <row r="656" ht="15.75" customHeight="1">
      <c r="J656" s="48"/>
      <c r="W656" s="48"/>
      <c r="AH656" s="48"/>
    </row>
    <row r="657" ht="15.75" customHeight="1">
      <c r="J657" s="48"/>
      <c r="W657" s="48"/>
      <c r="AH657" s="48"/>
    </row>
    <row r="658" ht="15.75" customHeight="1">
      <c r="J658" s="48"/>
      <c r="W658" s="48"/>
      <c r="AH658" s="48"/>
    </row>
    <row r="659" ht="15.75" customHeight="1">
      <c r="J659" s="48"/>
      <c r="W659" s="48"/>
      <c r="AH659" s="48"/>
    </row>
    <row r="660" ht="15.75" customHeight="1">
      <c r="J660" s="48"/>
      <c r="W660" s="48"/>
      <c r="AH660" s="48"/>
    </row>
    <row r="661" ht="15.75" customHeight="1">
      <c r="J661" s="48"/>
      <c r="W661" s="48"/>
      <c r="AH661" s="48"/>
    </row>
    <row r="662" ht="15.75" customHeight="1">
      <c r="J662" s="48"/>
      <c r="W662" s="48"/>
      <c r="AH662" s="48"/>
    </row>
    <row r="663" ht="15.75" customHeight="1">
      <c r="J663" s="48"/>
      <c r="W663" s="48"/>
      <c r="AH663" s="48"/>
    </row>
    <row r="664" ht="15.75" customHeight="1">
      <c r="J664" s="48"/>
      <c r="W664" s="48"/>
      <c r="AH664" s="48"/>
    </row>
    <row r="665" ht="15.75" customHeight="1">
      <c r="J665" s="48"/>
      <c r="W665" s="48"/>
      <c r="AH665" s="48"/>
    </row>
    <row r="666" ht="15.75" customHeight="1">
      <c r="J666" s="48"/>
      <c r="W666" s="48"/>
      <c r="AH666" s="48"/>
    </row>
    <row r="667" ht="15.75" customHeight="1">
      <c r="J667" s="48"/>
      <c r="W667" s="48"/>
      <c r="AH667" s="48"/>
    </row>
    <row r="668" ht="15.75" customHeight="1">
      <c r="J668" s="48"/>
      <c r="W668" s="48"/>
      <c r="AH668" s="48"/>
    </row>
    <row r="669" ht="15.75" customHeight="1">
      <c r="J669" s="48"/>
      <c r="W669" s="48"/>
      <c r="AH669" s="48"/>
    </row>
    <row r="670" ht="15.75" customHeight="1">
      <c r="J670" s="48"/>
      <c r="W670" s="48"/>
      <c r="AH670" s="48"/>
    </row>
    <row r="671" ht="15.75" customHeight="1">
      <c r="J671" s="48"/>
      <c r="W671" s="48"/>
      <c r="AH671" s="48"/>
    </row>
    <row r="672" ht="15.75" customHeight="1">
      <c r="J672" s="48"/>
      <c r="W672" s="48"/>
      <c r="AH672" s="48"/>
    </row>
    <row r="673" ht="15.75" customHeight="1">
      <c r="J673" s="48"/>
      <c r="W673" s="48"/>
      <c r="AH673" s="48"/>
    </row>
    <row r="674" ht="15.75" customHeight="1">
      <c r="J674" s="48"/>
      <c r="W674" s="48"/>
      <c r="AH674" s="48"/>
    </row>
    <row r="675" ht="15.75" customHeight="1">
      <c r="J675" s="48"/>
      <c r="W675" s="48"/>
      <c r="AH675" s="48"/>
    </row>
    <row r="676" ht="15.75" customHeight="1">
      <c r="J676" s="48"/>
      <c r="W676" s="48"/>
      <c r="AH676" s="48"/>
    </row>
    <row r="677" ht="15.75" customHeight="1">
      <c r="J677" s="48"/>
      <c r="W677" s="48"/>
      <c r="AH677" s="48"/>
    </row>
    <row r="678" ht="15.75" customHeight="1">
      <c r="J678" s="48"/>
      <c r="W678" s="48"/>
      <c r="AH678" s="48"/>
    </row>
    <row r="679" ht="15.75" customHeight="1">
      <c r="J679" s="48"/>
      <c r="W679" s="48"/>
      <c r="AH679" s="48"/>
    </row>
    <row r="680" ht="15.75" customHeight="1">
      <c r="J680" s="48"/>
      <c r="W680" s="48"/>
      <c r="AH680" s="48"/>
    </row>
    <row r="681" ht="15.75" customHeight="1">
      <c r="J681" s="48"/>
      <c r="W681" s="48"/>
      <c r="AH681" s="48"/>
    </row>
    <row r="682" ht="15.75" customHeight="1">
      <c r="J682" s="48"/>
      <c r="W682" s="48"/>
      <c r="AH682" s="48"/>
    </row>
    <row r="683" ht="15.75" customHeight="1">
      <c r="J683" s="48"/>
      <c r="W683" s="48"/>
      <c r="AH683" s="48"/>
    </row>
    <row r="684" ht="15.75" customHeight="1">
      <c r="J684" s="48"/>
      <c r="W684" s="48"/>
      <c r="AH684" s="48"/>
    </row>
    <row r="685" ht="15.75" customHeight="1">
      <c r="J685" s="48"/>
      <c r="W685" s="48"/>
      <c r="AH685" s="48"/>
    </row>
    <row r="686" ht="15.75" customHeight="1">
      <c r="J686" s="48"/>
      <c r="W686" s="48"/>
      <c r="AH686" s="48"/>
    </row>
    <row r="687" ht="15.75" customHeight="1">
      <c r="J687" s="48"/>
      <c r="W687" s="48"/>
      <c r="AH687" s="48"/>
    </row>
    <row r="688" ht="15.75" customHeight="1">
      <c r="J688" s="48"/>
      <c r="W688" s="48"/>
      <c r="AH688" s="48"/>
    </row>
    <row r="689" ht="15.75" customHeight="1">
      <c r="J689" s="48"/>
      <c r="W689" s="48"/>
      <c r="AH689" s="48"/>
    </row>
    <row r="690" ht="15.75" customHeight="1">
      <c r="J690" s="48"/>
      <c r="W690" s="48"/>
      <c r="AH690" s="48"/>
    </row>
    <row r="691" ht="15.75" customHeight="1">
      <c r="J691" s="48"/>
      <c r="W691" s="48"/>
      <c r="AH691" s="48"/>
    </row>
    <row r="692" ht="15.75" customHeight="1">
      <c r="J692" s="48"/>
      <c r="W692" s="48"/>
      <c r="AH692" s="48"/>
    </row>
    <row r="693" ht="15.75" customHeight="1">
      <c r="J693" s="48"/>
      <c r="W693" s="48"/>
      <c r="AH693" s="48"/>
    </row>
    <row r="694" ht="15.75" customHeight="1">
      <c r="J694" s="48"/>
      <c r="W694" s="48"/>
      <c r="AH694" s="48"/>
    </row>
    <row r="695" ht="15.75" customHeight="1">
      <c r="J695" s="48"/>
      <c r="W695" s="48"/>
      <c r="AH695" s="48"/>
    </row>
    <row r="696" ht="15.75" customHeight="1">
      <c r="J696" s="48"/>
      <c r="W696" s="48"/>
      <c r="AH696" s="48"/>
    </row>
    <row r="697" ht="15.75" customHeight="1">
      <c r="J697" s="48"/>
      <c r="W697" s="48"/>
      <c r="AH697" s="48"/>
    </row>
    <row r="698" ht="15.75" customHeight="1">
      <c r="J698" s="48"/>
      <c r="W698" s="48"/>
      <c r="AH698" s="48"/>
    </row>
    <row r="699" ht="15.75" customHeight="1">
      <c r="J699" s="48"/>
      <c r="W699" s="48"/>
      <c r="AH699" s="48"/>
    </row>
    <row r="700" ht="15.75" customHeight="1">
      <c r="J700" s="48"/>
      <c r="W700" s="48"/>
      <c r="AH700" s="48"/>
    </row>
    <row r="701" ht="15.75" customHeight="1">
      <c r="J701" s="48"/>
      <c r="W701" s="48"/>
      <c r="AH701" s="48"/>
    </row>
    <row r="702" ht="15.75" customHeight="1">
      <c r="J702" s="48"/>
      <c r="W702" s="48"/>
      <c r="AH702" s="48"/>
    </row>
    <row r="703" ht="15.75" customHeight="1">
      <c r="J703" s="48"/>
      <c r="W703" s="48"/>
      <c r="AH703" s="48"/>
    </row>
    <row r="704" ht="15.75" customHeight="1">
      <c r="J704" s="48"/>
      <c r="W704" s="48"/>
      <c r="AH704" s="48"/>
    </row>
    <row r="705" ht="15.75" customHeight="1">
      <c r="J705" s="48"/>
      <c r="W705" s="48"/>
      <c r="AH705" s="48"/>
    </row>
    <row r="706" ht="15.75" customHeight="1">
      <c r="J706" s="48"/>
      <c r="W706" s="48"/>
      <c r="AH706" s="48"/>
    </row>
    <row r="707" ht="15.75" customHeight="1">
      <c r="J707" s="48"/>
      <c r="W707" s="48"/>
      <c r="AH707" s="48"/>
    </row>
    <row r="708" ht="15.75" customHeight="1">
      <c r="J708" s="48"/>
      <c r="W708" s="48"/>
      <c r="AH708" s="48"/>
    </row>
    <row r="709" ht="15.75" customHeight="1">
      <c r="J709" s="48"/>
      <c r="W709" s="48"/>
      <c r="AH709" s="48"/>
    </row>
    <row r="710" ht="15.75" customHeight="1">
      <c r="J710" s="48"/>
      <c r="W710" s="48"/>
      <c r="AH710" s="48"/>
    </row>
    <row r="711" ht="15.75" customHeight="1">
      <c r="J711" s="48"/>
      <c r="W711" s="48"/>
      <c r="AH711" s="48"/>
    </row>
    <row r="712" ht="15.75" customHeight="1">
      <c r="J712" s="48"/>
      <c r="W712" s="48"/>
      <c r="AH712" s="48"/>
    </row>
    <row r="713" ht="15.75" customHeight="1">
      <c r="J713" s="48"/>
      <c r="W713" s="48"/>
      <c r="AH713" s="48"/>
    </row>
    <row r="714" ht="15.75" customHeight="1">
      <c r="J714" s="48"/>
      <c r="W714" s="48"/>
      <c r="AH714" s="48"/>
    </row>
    <row r="715" ht="15.75" customHeight="1">
      <c r="J715" s="48"/>
      <c r="W715" s="48"/>
      <c r="AH715" s="48"/>
    </row>
    <row r="716" ht="15.75" customHeight="1">
      <c r="J716" s="48"/>
      <c r="W716" s="48"/>
      <c r="AH716" s="48"/>
    </row>
    <row r="717" ht="15.75" customHeight="1">
      <c r="J717" s="48"/>
      <c r="W717" s="48"/>
      <c r="AH717" s="48"/>
    </row>
    <row r="718" ht="15.75" customHeight="1">
      <c r="J718" s="48"/>
      <c r="W718" s="48"/>
      <c r="AH718" s="48"/>
    </row>
    <row r="719" ht="15.75" customHeight="1">
      <c r="J719" s="48"/>
      <c r="W719" s="48"/>
      <c r="AH719" s="48"/>
    </row>
    <row r="720" ht="15.75" customHeight="1">
      <c r="J720" s="48"/>
      <c r="W720" s="48"/>
      <c r="AH720" s="48"/>
    </row>
    <row r="721" ht="15.75" customHeight="1">
      <c r="J721" s="48"/>
      <c r="W721" s="48"/>
      <c r="AH721" s="48"/>
    </row>
    <row r="722" ht="15.75" customHeight="1">
      <c r="J722" s="48"/>
      <c r="W722" s="48"/>
      <c r="AH722" s="48"/>
    </row>
    <row r="723" ht="15.75" customHeight="1">
      <c r="J723" s="48"/>
      <c r="W723" s="48"/>
      <c r="AH723" s="48"/>
    </row>
    <row r="724" ht="15.75" customHeight="1">
      <c r="J724" s="48"/>
      <c r="W724" s="48"/>
      <c r="AH724" s="48"/>
    </row>
    <row r="725" ht="15.75" customHeight="1">
      <c r="J725" s="48"/>
      <c r="W725" s="48"/>
      <c r="AH725" s="48"/>
    </row>
    <row r="726" ht="15.75" customHeight="1">
      <c r="J726" s="48"/>
      <c r="W726" s="48"/>
      <c r="AH726" s="48"/>
    </row>
    <row r="727" ht="15.75" customHeight="1">
      <c r="J727" s="48"/>
      <c r="W727" s="48"/>
      <c r="AH727" s="48"/>
    </row>
    <row r="728" ht="15.75" customHeight="1">
      <c r="J728" s="48"/>
      <c r="W728" s="48"/>
      <c r="AH728" s="48"/>
    </row>
    <row r="729" ht="15.75" customHeight="1">
      <c r="J729" s="48"/>
      <c r="W729" s="48"/>
      <c r="AH729" s="48"/>
    </row>
    <row r="730" ht="15.75" customHeight="1">
      <c r="J730" s="48"/>
      <c r="W730" s="48"/>
      <c r="AH730" s="48"/>
    </row>
    <row r="731" ht="15.75" customHeight="1">
      <c r="J731" s="48"/>
      <c r="W731" s="48"/>
      <c r="AH731" s="48"/>
    </row>
    <row r="732" ht="15.75" customHeight="1">
      <c r="J732" s="48"/>
      <c r="W732" s="48"/>
      <c r="AH732" s="48"/>
    </row>
    <row r="733" ht="15.75" customHeight="1">
      <c r="J733" s="48"/>
      <c r="W733" s="48"/>
      <c r="AH733" s="48"/>
    </row>
    <row r="734" ht="15.75" customHeight="1">
      <c r="J734" s="48"/>
      <c r="W734" s="48"/>
      <c r="AH734" s="48"/>
    </row>
    <row r="735" ht="15.75" customHeight="1">
      <c r="J735" s="48"/>
      <c r="W735" s="48"/>
      <c r="AH735" s="48"/>
    </row>
    <row r="736" ht="15.75" customHeight="1">
      <c r="J736" s="48"/>
      <c r="W736" s="48"/>
      <c r="AH736" s="48"/>
    </row>
    <row r="737" ht="15.75" customHeight="1">
      <c r="J737" s="48"/>
      <c r="W737" s="48"/>
      <c r="AH737" s="48"/>
    </row>
    <row r="738" ht="15.75" customHeight="1">
      <c r="J738" s="48"/>
      <c r="W738" s="48"/>
      <c r="AH738" s="48"/>
    </row>
    <row r="739" ht="15.75" customHeight="1">
      <c r="J739" s="48"/>
      <c r="W739" s="48"/>
      <c r="AH739" s="48"/>
    </row>
    <row r="740" ht="15.75" customHeight="1">
      <c r="J740" s="48"/>
      <c r="W740" s="48"/>
      <c r="AH740" s="48"/>
    </row>
    <row r="741" ht="15.75" customHeight="1">
      <c r="J741" s="48"/>
      <c r="W741" s="48"/>
      <c r="AH741" s="48"/>
    </row>
    <row r="742" ht="15.75" customHeight="1">
      <c r="J742" s="48"/>
      <c r="W742" s="48"/>
      <c r="AH742" s="48"/>
    </row>
    <row r="743" ht="15.75" customHeight="1">
      <c r="J743" s="48"/>
      <c r="W743" s="48"/>
      <c r="AH743" s="48"/>
    </row>
    <row r="744" ht="15.75" customHeight="1">
      <c r="J744" s="48"/>
      <c r="W744" s="48"/>
      <c r="AH744" s="48"/>
    </row>
    <row r="745" ht="15.75" customHeight="1">
      <c r="J745" s="48"/>
      <c r="W745" s="48"/>
      <c r="AH745" s="48"/>
    </row>
    <row r="746" ht="15.75" customHeight="1">
      <c r="J746" s="48"/>
      <c r="W746" s="48"/>
      <c r="AH746" s="48"/>
    </row>
    <row r="747" ht="15.75" customHeight="1">
      <c r="J747" s="48"/>
      <c r="W747" s="48"/>
      <c r="AH747" s="48"/>
    </row>
    <row r="748" ht="15.75" customHeight="1">
      <c r="J748" s="48"/>
      <c r="W748" s="48"/>
      <c r="AH748" s="48"/>
    </row>
    <row r="749" ht="15.75" customHeight="1">
      <c r="J749" s="48"/>
      <c r="W749" s="48"/>
      <c r="AH749" s="48"/>
    </row>
    <row r="750" ht="15.75" customHeight="1">
      <c r="J750" s="48"/>
      <c r="W750" s="48"/>
      <c r="AH750" s="48"/>
    </row>
    <row r="751" ht="15.75" customHeight="1">
      <c r="J751" s="48"/>
      <c r="W751" s="48"/>
      <c r="AH751" s="48"/>
    </row>
    <row r="752" ht="15.75" customHeight="1">
      <c r="J752" s="48"/>
      <c r="W752" s="48"/>
      <c r="AH752" s="48"/>
    </row>
    <row r="753" ht="15.75" customHeight="1">
      <c r="J753" s="48"/>
      <c r="W753" s="48"/>
      <c r="AH753" s="48"/>
    </row>
    <row r="754" ht="15.75" customHeight="1">
      <c r="J754" s="48"/>
      <c r="W754" s="48"/>
      <c r="AH754" s="48"/>
    </row>
    <row r="755" ht="15.75" customHeight="1">
      <c r="J755" s="48"/>
      <c r="W755" s="48"/>
      <c r="AH755" s="48"/>
    </row>
    <row r="756" ht="15.75" customHeight="1">
      <c r="J756" s="48"/>
      <c r="W756" s="48"/>
      <c r="AH756" s="48"/>
    </row>
    <row r="757" ht="15.75" customHeight="1">
      <c r="J757" s="48"/>
      <c r="W757" s="48"/>
      <c r="AH757" s="48"/>
    </row>
    <row r="758" ht="15.75" customHeight="1">
      <c r="J758" s="48"/>
      <c r="W758" s="48"/>
      <c r="AH758" s="48"/>
    </row>
    <row r="759" ht="15.75" customHeight="1">
      <c r="J759" s="48"/>
      <c r="W759" s="48"/>
      <c r="AH759" s="48"/>
    </row>
    <row r="760" ht="15.75" customHeight="1">
      <c r="J760" s="48"/>
      <c r="W760" s="48"/>
      <c r="AH760" s="48"/>
    </row>
    <row r="761" ht="15.75" customHeight="1">
      <c r="J761" s="48"/>
      <c r="W761" s="48"/>
      <c r="AH761" s="48"/>
    </row>
    <row r="762" ht="15.75" customHeight="1">
      <c r="J762" s="48"/>
      <c r="W762" s="48"/>
      <c r="AH762" s="48"/>
    </row>
    <row r="763" ht="15.75" customHeight="1">
      <c r="J763" s="48"/>
      <c r="W763" s="48"/>
      <c r="AH763" s="48"/>
    </row>
    <row r="764" ht="15.75" customHeight="1">
      <c r="J764" s="48"/>
      <c r="W764" s="48"/>
      <c r="AH764" s="48"/>
    </row>
    <row r="765" ht="15.75" customHeight="1">
      <c r="J765" s="48"/>
      <c r="W765" s="48"/>
      <c r="AH765" s="48"/>
    </row>
    <row r="766" ht="15.75" customHeight="1">
      <c r="J766" s="48"/>
      <c r="W766" s="48"/>
      <c r="AH766" s="48"/>
    </row>
    <row r="767" ht="15.75" customHeight="1">
      <c r="J767" s="48"/>
      <c r="W767" s="48"/>
      <c r="AH767" s="48"/>
    </row>
    <row r="768" ht="15.75" customHeight="1">
      <c r="J768" s="48"/>
      <c r="W768" s="48"/>
      <c r="AH768" s="48"/>
    </row>
    <row r="769" ht="15.75" customHeight="1">
      <c r="J769" s="48"/>
      <c r="W769" s="48"/>
      <c r="AH769" s="48"/>
    </row>
    <row r="770" ht="15.75" customHeight="1">
      <c r="J770" s="48"/>
      <c r="W770" s="48"/>
      <c r="AH770" s="48"/>
    </row>
    <row r="771" ht="15.75" customHeight="1">
      <c r="J771" s="48"/>
      <c r="W771" s="48"/>
      <c r="AH771" s="48"/>
    </row>
    <row r="772" ht="15.75" customHeight="1">
      <c r="J772" s="48"/>
      <c r="W772" s="48"/>
      <c r="AH772" s="48"/>
    </row>
    <row r="773" ht="15.75" customHeight="1">
      <c r="J773" s="48"/>
      <c r="W773" s="48"/>
      <c r="AH773" s="48"/>
    </row>
    <row r="774" ht="15.75" customHeight="1">
      <c r="J774" s="48"/>
      <c r="W774" s="48"/>
      <c r="AH774" s="48"/>
    </row>
    <row r="775" ht="15.75" customHeight="1">
      <c r="J775" s="48"/>
      <c r="W775" s="48"/>
      <c r="AH775" s="48"/>
    </row>
    <row r="776" ht="15.75" customHeight="1">
      <c r="J776" s="48"/>
      <c r="W776" s="48"/>
      <c r="AH776" s="48"/>
    </row>
    <row r="777" ht="15.75" customHeight="1">
      <c r="J777" s="48"/>
      <c r="W777" s="48"/>
      <c r="AH777" s="48"/>
    </row>
    <row r="778" ht="15.75" customHeight="1">
      <c r="J778" s="48"/>
      <c r="W778" s="48"/>
      <c r="AH778" s="48"/>
    </row>
    <row r="779" ht="15.75" customHeight="1">
      <c r="J779" s="48"/>
      <c r="W779" s="48"/>
      <c r="AH779" s="48"/>
    </row>
    <row r="780" ht="15.75" customHeight="1">
      <c r="J780" s="48"/>
      <c r="W780" s="48"/>
      <c r="AH780" s="48"/>
    </row>
    <row r="781" ht="15.75" customHeight="1">
      <c r="J781" s="48"/>
      <c r="W781" s="48"/>
      <c r="AH781" s="48"/>
    </row>
    <row r="782" ht="15.75" customHeight="1">
      <c r="J782" s="48"/>
      <c r="W782" s="48"/>
      <c r="AH782" s="48"/>
    </row>
    <row r="783" ht="15.75" customHeight="1">
      <c r="J783" s="48"/>
      <c r="W783" s="48"/>
      <c r="AH783" s="48"/>
    </row>
    <row r="784" ht="15.75" customHeight="1">
      <c r="J784" s="48"/>
      <c r="W784" s="48"/>
      <c r="AH784" s="48"/>
    </row>
    <row r="785" ht="15.75" customHeight="1">
      <c r="J785" s="48"/>
      <c r="W785" s="48"/>
      <c r="AH785" s="48"/>
    </row>
    <row r="786" ht="15.75" customHeight="1">
      <c r="J786" s="48"/>
      <c r="W786" s="48"/>
      <c r="AH786" s="48"/>
    </row>
    <row r="787" ht="15.75" customHeight="1">
      <c r="J787" s="48"/>
      <c r="W787" s="48"/>
      <c r="AH787" s="48"/>
    </row>
    <row r="788" ht="15.75" customHeight="1">
      <c r="J788" s="48"/>
      <c r="W788" s="48"/>
      <c r="AH788" s="48"/>
    </row>
    <row r="789" ht="15.75" customHeight="1">
      <c r="J789" s="48"/>
      <c r="W789" s="48"/>
      <c r="AH789" s="48"/>
    </row>
    <row r="790" ht="15.75" customHeight="1">
      <c r="J790" s="48"/>
      <c r="W790" s="48"/>
      <c r="AH790" s="48"/>
    </row>
    <row r="791" ht="15.75" customHeight="1">
      <c r="J791" s="48"/>
      <c r="W791" s="48"/>
      <c r="AH791" s="48"/>
    </row>
    <row r="792" ht="15.75" customHeight="1">
      <c r="J792" s="48"/>
      <c r="W792" s="48"/>
      <c r="AH792" s="48"/>
    </row>
    <row r="793" ht="15.75" customHeight="1">
      <c r="J793" s="48"/>
      <c r="W793" s="48"/>
      <c r="AH793" s="48"/>
    </row>
    <row r="794" ht="15.75" customHeight="1">
      <c r="J794" s="48"/>
      <c r="W794" s="48"/>
      <c r="AH794" s="48"/>
    </row>
    <row r="795" ht="15.75" customHeight="1">
      <c r="J795" s="48"/>
      <c r="W795" s="48"/>
      <c r="AH795" s="48"/>
    </row>
    <row r="796" ht="15.75" customHeight="1">
      <c r="J796" s="48"/>
      <c r="W796" s="48"/>
      <c r="AH796" s="48"/>
    </row>
    <row r="797" ht="15.75" customHeight="1">
      <c r="J797" s="48"/>
      <c r="W797" s="48"/>
      <c r="AH797" s="48"/>
    </row>
    <row r="798" ht="15.75" customHeight="1">
      <c r="J798" s="48"/>
      <c r="W798" s="48"/>
      <c r="AH798" s="48"/>
    </row>
    <row r="799" ht="15.75" customHeight="1">
      <c r="J799" s="48"/>
      <c r="W799" s="48"/>
      <c r="AH799" s="48"/>
    </row>
    <row r="800" ht="15.75" customHeight="1">
      <c r="J800" s="48"/>
      <c r="W800" s="48"/>
      <c r="AH800" s="48"/>
    </row>
    <row r="801" ht="15.75" customHeight="1">
      <c r="J801" s="48"/>
      <c r="W801" s="48"/>
      <c r="AH801" s="48"/>
    </row>
    <row r="802" ht="15.75" customHeight="1">
      <c r="J802" s="48"/>
      <c r="W802" s="48"/>
      <c r="AH802" s="48"/>
    </row>
    <row r="803" ht="15.75" customHeight="1">
      <c r="J803" s="48"/>
      <c r="W803" s="48"/>
      <c r="AH803" s="48"/>
    </row>
    <row r="804" ht="15.75" customHeight="1">
      <c r="J804" s="48"/>
      <c r="W804" s="48"/>
      <c r="AH804" s="48"/>
    </row>
    <row r="805" ht="15.75" customHeight="1">
      <c r="J805" s="48"/>
      <c r="W805" s="48"/>
      <c r="AH805" s="48"/>
    </row>
    <row r="806" ht="15.75" customHeight="1">
      <c r="J806" s="48"/>
      <c r="W806" s="48"/>
      <c r="AH806" s="48"/>
    </row>
    <row r="807" ht="15.75" customHeight="1">
      <c r="J807" s="48"/>
      <c r="W807" s="48"/>
      <c r="AH807" s="48"/>
    </row>
    <row r="808" ht="15.75" customHeight="1">
      <c r="J808" s="48"/>
      <c r="W808" s="48"/>
      <c r="AH808" s="48"/>
    </row>
    <row r="809" ht="15.75" customHeight="1">
      <c r="J809" s="48"/>
      <c r="W809" s="48"/>
      <c r="AH809" s="48"/>
    </row>
    <row r="810" ht="15.75" customHeight="1">
      <c r="J810" s="48"/>
      <c r="W810" s="48"/>
      <c r="AH810" s="48"/>
    </row>
    <row r="811" ht="15.75" customHeight="1">
      <c r="J811" s="48"/>
      <c r="W811" s="48"/>
      <c r="AH811" s="48"/>
    </row>
    <row r="812" ht="15.75" customHeight="1">
      <c r="J812" s="48"/>
      <c r="W812" s="48"/>
      <c r="AH812" s="48"/>
    </row>
    <row r="813" ht="15.75" customHeight="1">
      <c r="J813" s="48"/>
      <c r="W813" s="48"/>
      <c r="AH813" s="48"/>
    </row>
    <row r="814" ht="15.75" customHeight="1">
      <c r="J814" s="48"/>
      <c r="W814" s="48"/>
      <c r="AH814" s="48"/>
    </row>
    <row r="815" ht="15.75" customHeight="1">
      <c r="J815" s="48"/>
      <c r="W815" s="48"/>
      <c r="AH815" s="48"/>
    </row>
    <row r="816" ht="15.75" customHeight="1">
      <c r="J816" s="48"/>
      <c r="W816" s="48"/>
      <c r="AH816" s="48"/>
    </row>
    <row r="817" ht="15.75" customHeight="1">
      <c r="J817" s="48"/>
      <c r="W817" s="48"/>
      <c r="AH817" s="48"/>
    </row>
    <row r="818" ht="15.75" customHeight="1">
      <c r="J818" s="48"/>
      <c r="W818" s="48"/>
      <c r="AH818" s="48"/>
    </row>
    <row r="819" ht="15.75" customHeight="1">
      <c r="J819" s="48"/>
      <c r="W819" s="48"/>
      <c r="AH819" s="48"/>
    </row>
    <row r="820" ht="15.75" customHeight="1">
      <c r="J820" s="48"/>
      <c r="W820" s="48"/>
      <c r="AH820" s="48"/>
    </row>
    <row r="821" ht="15.75" customHeight="1">
      <c r="J821" s="48"/>
      <c r="W821" s="48"/>
      <c r="AH821" s="48"/>
    </row>
    <row r="822" ht="15.75" customHeight="1">
      <c r="J822" s="48"/>
      <c r="W822" s="48"/>
      <c r="AH822" s="48"/>
    </row>
    <row r="823" ht="15.75" customHeight="1">
      <c r="J823" s="48"/>
      <c r="W823" s="48"/>
      <c r="AH823" s="48"/>
    </row>
    <row r="824" ht="15.75" customHeight="1">
      <c r="J824" s="48"/>
      <c r="W824" s="48"/>
      <c r="AH824" s="48"/>
    </row>
    <row r="825" ht="15.75" customHeight="1">
      <c r="J825" s="48"/>
      <c r="W825" s="48"/>
      <c r="AH825" s="48"/>
    </row>
    <row r="826" ht="15.75" customHeight="1">
      <c r="J826" s="48"/>
      <c r="W826" s="48"/>
      <c r="AH826" s="48"/>
    </row>
    <row r="827" ht="15.75" customHeight="1">
      <c r="J827" s="48"/>
      <c r="W827" s="48"/>
      <c r="AH827" s="48"/>
    </row>
    <row r="828" ht="15.75" customHeight="1">
      <c r="J828" s="48"/>
      <c r="W828" s="48"/>
      <c r="AH828" s="48"/>
    </row>
    <row r="829" ht="15.75" customHeight="1">
      <c r="J829" s="48"/>
      <c r="W829" s="48"/>
      <c r="AH829" s="48"/>
    </row>
    <row r="830" ht="15.75" customHeight="1">
      <c r="J830" s="48"/>
      <c r="W830" s="48"/>
      <c r="AH830" s="48"/>
    </row>
    <row r="831" ht="15.75" customHeight="1">
      <c r="J831" s="48"/>
      <c r="W831" s="48"/>
      <c r="AH831" s="48"/>
    </row>
    <row r="832" ht="15.75" customHeight="1">
      <c r="J832" s="48"/>
      <c r="W832" s="48"/>
      <c r="AH832" s="48"/>
    </row>
    <row r="833" ht="15.75" customHeight="1">
      <c r="J833" s="48"/>
      <c r="W833" s="48"/>
      <c r="AH833" s="48"/>
    </row>
    <row r="834" ht="15.75" customHeight="1">
      <c r="J834" s="48"/>
      <c r="W834" s="48"/>
      <c r="AH834" s="48"/>
    </row>
    <row r="835" ht="15.75" customHeight="1">
      <c r="J835" s="48"/>
      <c r="W835" s="48"/>
      <c r="AH835" s="48"/>
    </row>
    <row r="836" ht="15.75" customHeight="1">
      <c r="J836" s="48"/>
      <c r="W836" s="48"/>
      <c r="AH836" s="48"/>
    </row>
    <row r="837" ht="15.75" customHeight="1">
      <c r="J837" s="48"/>
      <c r="W837" s="48"/>
      <c r="AH837" s="48"/>
    </row>
    <row r="838" ht="15.75" customHeight="1">
      <c r="J838" s="48"/>
      <c r="W838" s="48"/>
      <c r="AH838" s="48"/>
    </row>
    <row r="839" ht="15.75" customHeight="1">
      <c r="J839" s="48"/>
      <c r="W839" s="48"/>
      <c r="AH839" s="48"/>
    </row>
    <row r="840" ht="15.75" customHeight="1">
      <c r="J840" s="48"/>
      <c r="W840" s="48"/>
      <c r="AH840" s="48"/>
    </row>
    <row r="841" ht="15.75" customHeight="1">
      <c r="J841" s="48"/>
      <c r="W841" s="48"/>
      <c r="AH841" s="48"/>
    </row>
    <row r="842" ht="15.75" customHeight="1">
      <c r="J842" s="48"/>
      <c r="W842" s="48"/>
      <c r="AH842" s="48"/>
    </row>
    <row r="843" ht="15.75" customHeight="1">
      <c r="J843" s="48"/>
      <c r="W843" s="48"/>
      <c r="AH843" s="48"/>
    </row>
    <row r="844" ht="15.75" customHeight="1">
      <c r="J844" s="48"/>
      <c r="W844" s="48"/>
      <c r="AH844" s="48"/>
    </row>
    <row r="845" ht="15.75" customHeight="1">
      <c r="J845" s="48"/>
      <c r="W845" s="48"/>
      <c r="AH845" s="48"/>
    </row>
    <row r="846" ht="15.75" customHeight="1">
      <c r="J846" s="48"/>
      <c r="W846" s="48"/>
      <c r="AH846" s="48"/>
    </row>
    <row r="847" ht="15.75" customHeight="1">
      <c r="J847" s="48"/>
      <c r="W847" s="48"/>
      <c r="AH847" s="48"/>
    </row>
    <row r="848" ht="15.75" customHeight="1">
      <c r="J848" s="48"/>
      <c r="W848" s="48"/>
      <c r="AH848" s="48"/>
    </row>
    <row r="849" ht="15.75" customHeight="1">
      <c r="J849" s="48"/>
      <c r="W849" s="48"/>
      <c r="AH849" s="48"/>
    </row>
    <row r="850" ht="15.75" customHeight="1">
      <c r="J850" s="48"/>
      <c r="W850" s="48"/>
      <c r="AH850" s="48"/>
    </row>
    <row r="851" ht="15.75" customHeight="1">
      <c r="J851" s="48"/>
      <c r="W851" s="48"/>
      <c r="AH851" s="48"/>
    </row>
    <row r="852" ht="15.75" customHeight="1">
      <c r="J852" s="48"/>
      <c r="W852" s="48"/>
      <c r="AH852" s="48"/>
    </row>
    <row r="853" ht="15.75" customHeight="1">
      <c r="J853" s="48"/>
      <c r="W853" s="48"/>
      <c r="AH853" s="48"/>
    </row>
    <row r="854" ht="15.75" customHeight="1">
      <c r="J854" s="48"/>
      <c r="W854" s="48"/>
      <c r="AH854" s="48"/>
    </row>
    <row r="855" ht="15.75" customHeight="1">
      <c r="J855" s="48"/>
      <c r="W855" s="48"/>
      <c r="AH855" s="48"/>
    </row>
    <row r="856" ht="15.75" customHeight="1">
      <c r="J856" s="48"/>
      <c r="W856" s="48"/>
      <c r="AH856" s="48"/>
    </row>
    <row r="857" ht="15.75" customHeight="1">
      <c r="J857" s="48"/>
      <c r="W857" s="48"/>
      <c r="AH857" s="48"/>
    </row>
    <row r="858" ht="15.75" customHeight="1">
      <c r="J858" s="48"/>
      <c r="W858" s="48"/>
      <c r="AH858" s="48"/>
    </row>
    <row r="859" ht="15.75" customHeight="1">
      <c r="J859" s="48"/>
      <c r="W859" s="48"/>
      <c r="AH859" s="48"/>
    </row>
    <row r="860" ht="15.75" customHeight="1">
      <c r="J860" s="48"/>
      <c r="W860" s="48"/>
      <c r="AH860" s="48"/>
    </row>
    <row r="861" ht="15.75" customHeight="1">
      <c r="J861" s="48"/>
      <c r="W861" s="48"/>
      <c r="AH861" s="48"/>
    </row>
    <row r="862" ht="15.75" customHeight="1">
      <c r="J862" s="48"/>
      <c r="W862" s="48"/>
      <c r="AH862" s="48"/>
    </row>
    <row r="863" ht="15.75" customHeight="1">
      <c r="J863" s="48"/>
      <c r="W863" s="48"/>
      <c r="AH863" s="48"/>
    </row>
    <row r="864" ht="15.75" customHeight="1">
      <c r="J864" s="48"/>
      <c r="W864" s="48"/>
      <c r="AH864" s="48"/>
    </row>
    <row r="865" ht="15.75" customHeight="1">
      <c r="J865" s="48"/>
      <c r="W865" s="48"/>
      <c r="AH865" s="48"/>
    </row>
    <row r="866" ht="15.75" customHeight="1">
      <c r="J866" s="48"/>
      <c r="W866" s="48"/>
      <c r="AH866" s="48"/>
    </row>
    <row r="867" ht="15.75" customHeight="1">
      <c r="J867" s="48"/>
      <c r="W867" s="48"/>
      <c r="AH867" s="48"/>
    </row>
    <row r="868" ht="15.75" customHeight="1">
      <c r="J868" s="48"/>
      <c r="W868" s="48"/>
      <c r="AH868" s="48"/>
    </row>
    <row r="869" ht="15.75" customHeight="1">
      <c r="J869" s="48"/>
      <c r="W869" s="48"/>
      <c r="AH869" s="48"/>
    </row>
    <row r="870" ht="15.75" customHeight="1">
      <c r="J870" s="48"/>
      <c r="W870" s="48"/>
      <c r="AH870" s="48"/>
    </row>
    <row r="871" ht="15.75" customHeight="1">
      <c r="J871" s="48"/>
      <c r="W871" s="48"/>
      <c r="AH871" s="48"/>
    </row>
    <row r="872" ht="15.75" customHeight="1">
      <c r="J872" s="48"/>
      <c r="W872" s="48"/>
      <c r="AH872" s="48"/>
    </row>
    <row r="873" ht="15.75" customHeight="1">
      <c r="J873" s="48"/>
      <c r="W873" s="48"/>
      <c r="AH873" s="48"/>
    </row>
    <row r="874" ht="15.75" customHeight="1">
      <c r="J874" s="48"/>
      <c r="W874" s="48"/>
      <c r="AH874" s="48"/>
    </row>
    <row r="875" ht="15.75" customHeight="1">
      <c r="J875" s="48"/>
      <c r="W875" s="48"/>
      <c r="AH875" s="48"/>
    </row>
    <row r="876" ht="15.75" customHeight="1">
      <c r="J876" s="48"/>
      <c r="W876" s="48"/>
      <c r="AH876" s="48"/>
    </row>
    <row r="877" ht="15.75" customHeight="1">
      <c r="J877" s="48"/>
      <c r="W877" s="48"/>
      <c r="AH877" s="48"/>
    </row>
    <row r="878" ht="15.75" customHeight="1">
      <c r="J878" s="48"/>
      <c r="W878" s="48"/>
      <c r="AH878" s="48"/>
    </row>
    <row r="879" ht="15.75" customHeight="1">
      <c r="J879" s="48"/>
      <c r="W879" s="48"/>
      <c r="AH879" s="48"/>
    </row>
    <row r="880" ht="15.75" customHeight="1">
      <c r="J880" s="48"/>
      <c r="W880" s="48"/>
      <c r="AH880" s="48"/>
    </row>
    <row r="881" ht="15.75" customHeight="1">
      <c r="J881" s="48"/>
      <c r="W881" s="48"/>
      <c r="AH881" s="48"/>
    </row>
    <row r="882" ht="15.75" customHeight="1">
      <c r="J882" s="48"/>
      <c r="W882" s="48"/>
      <c r="AH882" s="48"/>
    </row>
    <row r="883" ht="15.75" customHeight="1">
      <c r="J883" s="48"/>
      <c r="W883" s="48"/>
      <c r="AH883" s="48"/>
    </row>
    <row r="884" ht="15.75" customHeight="1">
      <c r="J884" s="48"/>
      <c r="W884" s="48"/>
      <c r="AH884" s="48"/>
    </row>
    <row r="885" ht="15.75" customHeight="1">
      <c r="J885" s="48"/>
      <c r="W885" s="48"/>
      <c r="AH885" s="48"/>
    </row>
    <row r="886" ht="15.75" customHeight="1">
      <c r="J886" s="48"/>
      <c r="W886" s="48"/>
      <c r="AH886" s="48"/>
    </row>
    <row r="887" ht="15.75" customHeight="1">
      <c r="J887" s="48"/>
      <c r="W887" s="48"/>
      <c r="AH887" s="48"/>
    </row>
    <row r="888" ht="15.75" customHeight="1">
      <c r="J888" s="48"/>
      <c r="W888" s="48"/>
      <c r="AH888" s="48"/>
    </row>
    <row r="889" ht="15.75" customHeight="1">
      <c r="J889" s="48"/>
      <c r="W889" s="48"/>
      <c r="AH889" s="48"/>
    </row>
    <row r="890" ht="15.75" customHeight="1">
      <c r="J890" s="48"/>
      <c r="W890" s="48"/>
      <c r="AH890" s="48"/>
    </row>
    <row r="891" ht="15.75" customHeight="1">
      <c r="J891" s="48"/>
      <c r="W891" s="48"/>
      <c r="AH891" s="48"/>
    </row>
    <row r="892" ht="15.75" customHeight="1">
      <c r="J892" s="48"/>
      <c r="W892" s="48"/>
      <c r="AH892" s="48"/>
    </row>
    <row r="893" ht="15.75" customHeight="1">
      <c r="J893" s="48"/>
      <c r="W893" s="48"/>
      <c r="AH893" s="48"/>
    </row>
    <row r="894" ht="15.75" customHeight="1">
      <c r="J894" s="48"/>
      <c r="W894" s="48"/>
      <c r="AH894" s="48"/>
    </row>
    <row r="895" ht="15.75" customHeight="1">
      <c r="J895" s="48"/>
      <c r="W895" s="48"/>
      <c r="AH895" s="48"/>
    </row>
    <row r="896" ht="15.75" customHeight="1">
      <c r="J896" s="48"/>
      <c r="W896" s="48"/>
      <c r="AH896" s="48"/>
    </row>
    <row r="897" ht="15.75" customHeight="1">
      <c r="J897" s="48"/>
      <c r="W897" s="48"/>
      <c r="AH897" s="48"/>
    </row>
    <row r="898" ht="15.75" customHeight="1">
      <c r="J898" s="48"/>
      <c r="W898" s="48"/>
      <c r="AH898" s="48"/>
    </row>
    <row r="899" ht="15.75" customHeight="1">
      <c r="J899" s="48"/>
      <c r="W899" s="48"/>
      <c r="AH899" s="48"/>
    </row>
    <row r="900" ht="15.75" customHeight="1">
      <c r="J900" s="48"/>
      <c r="W900" s="48"/>
      <c r="AH900" s="48"/>
    </row>
    <row r="901" ht="15.75" customHeight="1">
      <c r="J901" s="48"/>
      <c r="W901" s="48"/>
      <c r="AH901" s="48"/>
    </row>
    <row r="902" ht="15.75" customHeight="1">
      <c r="J902" s="48"/>
      <c r="W902" s="48"/>
      <c r="AH902" s="48"/>
    </row>
    <row r="903" ht="15.75" customHeight="1">
      <c r="J903" s="48"/>
      <c r="W903" s="48"/>
      <c r="AH903" s="48"/>
    </row>
    <row r="904" ht="15.75" customHeight="1">
      <c r="J904" s="48"/>
      <c r="W904" s="48"/>
      <c r="AH904" s="48"/>
    </row>
    <row r="905" ht="15.75" customHeight="1">
      <c r="J905" s="48"/>
      <c r="W905" s="48"/>
      <c r="AH905" s="48"/>
    </row>
    <row r="906" ht="15.75" customHeight="1">
      <c r="J906" s="48"/>
      <c r="W906" s="48"/>
      <c r="AH906" s="48"/>
    </row>
    <row r="907" ht="15.75" customHeight="1">
      <c r="J907" s="48"/>
      <c r="W907" s="48"/>
      <c r="AH907" s="48"/>
    </row>
    <row r="908" ht="15.75" customHeight="1">
      <c r="J908" s="48"/>
      <c r="W908" s="48"/>
      <c r="AH908" s="48"/>
    </row>
    <row r="909" ht="15.75" customHeight="1">
      <c r="J909" s="48"/>
      <c r="W909" s="48"/>
      <c r="AH909" s="48"/>
    </row>
    <row r="910" ht="15.75" customHeight="1">
      <c r="J910" s="48"/>
      <c r="W910" s="48"/>
      <c r="AH910" s="48"/>
    </row>
    <row r="911" ht="15.75" customHeight="1">
      <c r="J911" s="48"/>
      <c r="W911" s="48"/>
      <c r="AH911" s="48"/>
    </row>
    <row r="912" ht="15.75" customHeight="1">
      <c r="J912" s="48"/>
      <c r="W912" s="48"/>
      <c r="AH912" s="48"/>
    </row>
    <row r="913" ht="15.75" customHeight="1">
      <c r="J913" s="48"/>
      <c r="W913" s="48"/>
      <c r="AH913" s="48"/>
    </row>
    <row r="914" ht="15.75" customHeight="1">
      <c r="J914" s="48"/>
      <c r="W914" s="48"/>
      <c r="AH914" s="48"/>
    </row>
    <row r="915" ht="15.75" customHeight="1">
      <c r="J915" s="48"/>
      <c r="W915" s="48"/>
      <c r="AH915" s="48"/>
    </row>
    <row r="916" ht="15.75" customHeight="1">
      <c r="J916" s="48"/>
      <c r="W916" s="48"/>
      <c r="AH916" s="48"/>
    </row>
    <row r="917" ht="15.75" customHeight="1">
      <c r="J917" s="48"/>
      <c r="W917" s="48"/>
      <c r="AH917" s="48"/>
    </row>
    <row r="918" ht="15.75" customHeight="1">
      <c r="J918" s="48"/>
      <c r="W918" s="48"/>
      <c r="AH918" s="48"/>
    </row>
    <row r="919" ht="15.75" customHeight="1">
      <c r="J919" s="48"/>
      <c r="W919" s="48"/>
      <c r="AH919" s="48"/>
    </row>
    <row r="920" ht="15.75" customHeight="1">
      <c r="J920" s="48"/>
      <c r="W920" s="48"/>
      <c r="AH920" s="48"/>
    </row>
    <row r="921" ht="15.75" customHeight="1">
      <c r="J921" s="48"/>
      <c r="W921" s="48"/>
      <c r="AH921" s="48"/>
    </row>
    <row r="922" ht="15.75" customHeight="1">
      <c r="J922" s="48"/>
      <c r="W922" s="48"/>
      <c r="AH922" s="48"/>
    </row>
    <row r="923" ht="15.75" customHeight="1">
      <c r="J923" s="48"/>
      <c r="W923" s="48"/>
      <c r="AH923" s="48"/>
    </row>
    <row r="924" ht="15.75" customHeight="1">
      <c r="J924" s="48"/>
      <c r="W924" s="48"/>
      <c r="AH924" s="48"/>
    </row>
    <row r="925" ht="15.75" customHeight="1">
      <c r="J925" s="48"/>
      <c r="W925" s="48"/>
      <c r="AH925" s="48"/>
    </row>
    <row r="926" ht="15.75" customHeight="1">
      <c r="J926" s="48"/>
      <c r="W926" s="48"/>
      <c r="AH926" s="48"/>
    </row>
    <row r="927" ht="15.75" customHeight="1">
      <c r="J927" s="48"/>
      <c r="W927" s="48"/>
      <c r="AH927" s="48"/>
    </row>
    <row r="928" ht="15.75" customHeight="1">
      <c r="J928" s="48"/>
      <c r="W928" s="48"/>
      <c r="AH928" s="48"/>
    </row>
    <row r="929" ht="15.75" customHeight="1">
      <c r="J929" s="48"/>
      <c r="W929" s="48"/>
      <c r="AH929" s="48"/>
    </row>
    <row r="930" ht="15.75" customHeight="1">
      <c r="J930" s="48"/>
      <c r="W930" s="48"/>
      <c r="AH930" s="48"/>
    </row>
    <row r="931" ht="15.75" customHeight="1">
      <c r="J931" s="48"/>
      <c r="W931" s="48"/>
      <c r="AH931" s="48"/>
    </row>
    <row r="932" ht="15.75" customHeight="1">
      <c r="J932" s="48"/>
      <c r="W932" s="48"/>
      <c r="AH932" s="48"/>
    </row>
    <row r="933" ht="15.75" customHeight="1">
      <c r="J933" s="48"/>
      <c r="W933" s="48"/>
      <c r="AH933" s="48"/>
    </row>
    <row r="934" ht="15.75" customHeight="1">
      <c r="J934" s="48"/>
      <c r="W934" s="48"/>
      <c r="AH934" s="48"/>
    </row>
    <row r="935" ht="15.75" customHeight="1">
      <c r="J935" s="48"/>
      <c r="W935" s="48"/>
      <c r="AH935" s="48"/>
    </row>
    <row r="936" ht="15.75" customHeight="1">
      <c r="J936" s="48"/>
      <c r="W936" s="48"/>
      <c r="AH936" s="48"/>
    </row>
    <row r="937" ht="15.75" customHeight="1">
      <c r="J937" s="48"/>
      <c r="W937" s="48"/>
      <c r="AH937" s="48"/>
    </row>
    <row r="938" ht="15.75" customHeight="1">
      <c r="J938" s="48"/>
      <c r="W938" s="48"/>
      <c r="AH938" s="48"/>
    </row>
    <row r="939" ht="15.75" customHeight="1">
      <c r="J939" s="48"/>
      <c r="W939" s="48"/>
      <c r="AH939" s="48"/>
    </row>
    <row r="940" ht="15.75" customHeight="1">
      <c r="J940" s="48"/>
      <c r="W940" s="48"/>
      <c r="AH940" s="48"/>
    </row>
    <row r="941" ht="15.75" customHeight="1">
      <c r="J941" s="48"/>
      <c r="W941" s="48"/>
      <c r="AH941" s="48"/>
    </row>
    <row r="942" ht="15.75" customHeight="1">
      <c r="J942" s="48"/>
      <c r="W942" s="48"/>
      <c r="AH942" s="48"/>
    </row>
    <row r="943" ht="15.75" customHeight="1">
      <c r="J943" s="48"/>
      <c r="W943" s="48"/>
      <c r="AH943" s="48"/>
    </row>
    <row r="944" ht="15.75" customHeight="1">
      <c r="J944" s="48"/>
      <c r="W944" s="48"/>
      <c r="AH944" s="48"/>
    </row>
    <row r="945" ht="15.75" customHeight="1">
      <c r="J945" s="48"/>
      <c r="W945" s="48"/>
      <c r="AH945" s="48"/>
    </row>
    <row r="946" ht="15.75" customHeight="1">
      <c r="J946" s="48"/>
      <c r="W946" s="48"/>
      <c r="AH946" s="48"/>
    </row>
    <row r="947" ht="15.75" customHeight="1">
      <c r="J947" s="48"/>
      <c r="W947" s="48"/>
      <c r="AH947" s="48"/>
    </row>
    <row r="948" ht="15.75" customHeight="1">
      <c r="J948" s="48"/>
      <c r="W948" s="48"/>
      <c r="AH948" s="48"/>
    </row>
    <row r="949" ht="15.75" customHeight="1">
      <c r="J949" s="48"/>
      <c r="W949" s="48"/>
      <c r="AH949" s="48"/>
    </row>
    <row r="950" ht="15.75" customHeight="1">
      <c r="J950" s="48"/>
      <c r="W950" s="48"/>
      <c r="AH950" s="48"/>
    </row>
    <row r="951" ht="15.75" customHeight="1">
      <c r="J951" s="48"/>
      <c r="W951" s="48"/>
      <c r="AH951" s="48"/>
    </row>
    <row r="952" ht="15.75" customHeight="1">
      <c r="J952" s="48"/>
      <c r="W952" s="48"/>
      <c r="AH952" s="48"/>
    </row>
    <row r="953" ht="15.75" customHeight="1">
      <c r="J953" s="48"/>
      <c r="W953" s="48"/>
      <c r="AH953" s="48"/>
    </row>
    <row r="954" ht="15.75" customHeight="1">
      <c r="J954" s="48"/>
      <c r="W954" s="48"/>
      <c r="AH954" s="48"/>
    </row>
    <row r="955" ht="15.75" customHeight="1">
      <c r="J955" s="48"/>
      <c r="W955" s="48"/>
      <c r="AH955" s="48"/>
    </row>
    <row r="956" ht="15.75" customHeight="1">
      <c r="J956" s="48"/>
      <c r="W956" s="48"/>
      <c r="AH956" s="48"/>
    </row>
    <row r="957" ht="15.75" customHeight="1">
      <c r="J957" s="48"/>
      <c r="W957" s="48"/>
      <c r="AH957" s="48"/>
    </row>
    <row r="958" ht="15.75" customHeight="1">
      <c r="J958" s="48"/>
      <c r="W958" s="48"/>
      <c r="AH958" s="48"/>
    </row>
    <row r="959" ht="15.75" customHeight="1">
      <c r="J959" s="48"/>
      <c r="W959" s="48"/>
      <c r="AH959" s="48"/>
    </row>
    <row r="960" ht="15.75" customHeight="1">
      <c r="J960" s="48"/>
      <c r="W960" s="48"/>
      <c r="AH960" s="48"/>
    </row>
    <row r="961" ht="15.75" customHeight="1">
      <c r="J961" s="48"/>
      <c r="W961" s="48"/>
      <c r="AH961" s="48"/>
    </row>
    <row r="962" ht="15.75" customHeight="1">
      <c r="J962" s="48"/>
      <c r="W962" s="48"/>
      <c r="AH962" s="48"/>
    </row>
    <row r="963" ht="15.75" customHeight="1">
      <c r="J963" s="48"/>
      <c r="W963" s="48"/>
      <c r="AH963" s="48"/>
    </row>
    <row r="964" ht="15.75" customHeight="1">
      <c r="J964" s="48"/>
      <c r="W964" s="48"/>
      <c r="AH964" s="48"/>
    </row>
    <row r="965" ht="15.75" customHeight="1">
      <c r="J965" s="48"/>
      <c r="W965" s="48"/>
      <c r="AH965" s="48"/>
    </row>
    <row r="966" ht="15.75" customHeight="1">
      <c r="J966" s="48"/>
      <c r="W966" s="48"/>
      <c r="AH966" s="48"/>
    </row>
    <row r="967" ht="15.75" customHeight="1">
      <c r="J967" s="48"/>
      <c r="W967" s="48"/>
      <c r="AH967" s="48"/>
    </row>
    <row r="968" ht="15.75" customHeight="1">
      <c r="J968" s="48"/>
      <c r="W968" s="48"/>
      <c r="AH968" s="48"/>
    </row>
    <row r="969" ht="15.75" customHeight="1">
      <c r="J969" s="48"/>
      <c r="W969" s="48"/>
      <c r="AH969" s="48"/>
    </row>
    <row r="970" ht="15.75" customHeight="1">
      <c r="J970" s="48"/>
      <c r="W970" s="48"/>
      <c r="AH970" s="48"/>
    </row>
    <row r="971" ht="15.75" customHeight="1">
      <c r="J971" s="48"/>
      <c r="W971" s="48"/>
      <c r="AH971" s="48"/>
    </row>
    <row r="972" ht="15.75" customHeight="1">
      <c r="J972" s="48"/>
      <c r="W972" s="48"/>
      <c r="AH972" s="48"/>
    </row>
    <row r="973" ht="15.75" customHeight="1">
      <c r="J973" s="48"/>
      <c r="W973" s="48"/>
      <c r="AH973" s="48"/>
    </row>
    <row r="974" ht="15.75" customHeight="1">
      <c r="J974" s="48"/>
      <c r="W974" s="48"/>
      <c r="AH974" s="48"/>
    </row>
    <row r="975" ht="15.75" customHeight="1">
      <c r="J975" s="48"/>
      <c r="W975" s="48"/>
      <c r="AH975" s="48"/>
    </row>
    <row r="976" ht="15.75" customHeight="1">
      <c r="J976" s="48"/>
      <c r="W976" s="48"/>
      <c r="AH976" s="48"/>
    </row>
    <row r="977" ht="15.75" customHeight="1">
      <c r="J977" s="48"/>
      <c r="W977" s="48"/>
      <c r="AH977" s="48"/>
    </row>
    <row r="978" ht="15.75" customHeight="1">
      <c r="J978" s="48"/>
      <c r="W978" s="48"/>
      <c r="AH978" s="48"/>
    </row>
    <row r="979" ht="15.75" customHeight="1">
      <c r="J979" s="48"/>
      <c r="W979" s="48"/>
      <c r="AH979" s="48"/>
    </row>
    <row r="980" ht="15.75" customHeight="1">
      <c r="J980" s="48"/>
      <c r="W980" s="48"/>
      <c r="AH980" s="48"/>
    </row>
    <row r="981" ht="15.75" customHeight="1">
      <c r="J981" s="48"/>
      <c r="W981" s="48"/>
      <c r="AH981" s="48"/>
    </row>
    <row r="982" ht="15.75" customHeight="1">
      <c r="J982" s="48"/>
      <c r="W982" s="48"/>
      <c r="AH982" s="48"/>
    </row>
    <row r="983" ht="15.75" customHeight="1">
      <c r="J983" s="48"/>
      <c r="W983" s="48"/>
      <c r="AH983" s="48"/>
    </row>
    <row r="984" ht="15.75" customHeight="1">
      <c r="J984" s="48"/>
      <c r="W984" s="48"/>
      <c r="AH984" s="48"/>
    </row>
    <row r="985" ht="15.75" customHeight="1">
      <c r="J985" s="48"/>
      <c r="W985" s="48"/>
      <c r="AH985" s="48"/>
    </row>
    <row r="986" ht="15.75" customHeight="1">
      <c r="J986" s="48"/>
      <c r="W986" s="48"/>
      <c r="AH986" s="48"/>
    </row>
    <row r="987" ht="15.75" customHeight="1">
      <c r="J987" s="48"/>
      <c r="W987" s="48"/>
      <c r="AH987" s="48"/>
    </row>
    <row r="988" ht="15.75" customHeight="1">
      <c r="J988" s="48"/>
      <c r="W988" s="48"/>
      <c r="AH988" s="48"/>
    </row>
    <row r="989" ht="15.75" customHeight="1">
      <c r="J989" s="48"/>
      <c r="W989" s="48"/>
      <c r="AH989" s="48"/>
    </row>
    <row r="990" ht="15.75" customHeight="1">
      <c r="J990" s="48"/>
      <c r="W990" s="48"/>
      <c r="AH990" s="48"/>
    </row>
    <row r="991" ht="15.75" customHeight="1">
      <c r="J991" s="48"/>
      <c r="W991" s="48"/>
      <c r="AH991" s="48"/>
    </row>
    <row r="992" ht="15.75" customHeight="1">
      <c r="J992" s="48"/>
      <c r="W992" s="48"/>
      <c r="AH992" s="48"/>
    </row>
    <row r="993" ht="15.75" customHeight="1">
      <c r="J993" s="48"/>
      <c r="W993" s="48"/>
      <c r="AH993" s="48"/>
    </row>
    <row r="994" ht="15.75" customHeight="1">
      <c r="J994" s="48"/>
      <c r="W994" s="48"/>
      <c r="AH994" s="48"/>
    </row>
    <row r="995" ht="15.75" customHeight="1">
      <c r="J995" s="48"/>
      <c r="W995" s="48"/>
      <c r="AH995" s="48"/>
    </row>
    <row r="996" ht="15.75" customHeight="1">
      <c r="J996" s="48"/>
      <c r="W996" s="48"/>
      <c r="AH996" s="48"/>
    </row>
    <row r="997" ht="15.75" customHeight="1">
      <c r="J997" s="48"/>
      <c r="W997" s="48"/>
      <c r="AH997" s="48"/>
    </row>
    <row r="998" ht="15.75" customHeight="1">
      <c r="J998" s="48"/>
      <c r="W998" s="48"/>
      <c r="AH998" s="48"/>
    </row>
    <row r="999" ht="15.75" customHeight="1">
      <c r="J999" s="48"/>
      <c r="W999" s="48"/>
      <c r="AH999" s="48"/>
    </row>
    <row r="1000" ht="15.75" customHeight="1">
      <c r="J1000" s="48"/>
      <c r="W1000" s="48"/>
      <c r="AH1000" s="48"/>
    </row>
  </sheetData>
  <mergeCells count="3">
    <mergeCell ref="A1:K3"/>
    <mergeCell ref="L1:X3"/>
    <mergeCell ref="Y1:AI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9.86"/>
  </cols>
  <sheetData>
    <row r="1">
      <c r="A1" s="50" t="s">
        <v>61</v>
      </c>
    </row>
    <row r="2">
      <c r="A2" s="48"/>
    </row>
    <row r="3">
      <c r="A3" s="50" t="s">
        <v>62</v>
      </c>
    </row>
    <row r="4">
      <c r="A4" s="48"/>
    </row>
    <row r="5">
      <c r="A5" s="50" t="s">
        <v>63</v>
      </c>
    </row>
    <row r="6">
      <c r="A6" s="48"/>
    </row>
    <row r="7">
      <c r="A7" s="50" t="s">
        <v>64</v>
      </c>
    </row>
    <row r="8">
      <c r="A8" s="48"/>
    </row>
    <row r="9">
      <c r="A9" s="50" t="s">
        <v>65</v>
      </c>
    </row>
    <row r="10">
      <c r="A10" s="48"/>
    </row>
    <row r="11">
      <c r="A11" s="50" t="s">
        <v>66</v>
      </c>
    </row>
    <row r="12">
      <c r="A12" s="48"/>
    </row>
    <row r="13">
      <c r="A13" s="50" t="s">
        <v>67</v>
      </c>
    </row>
    <row r="14">
      <c r="A14" s="48"/>
    </row>
    <row r="15">
      <c r="A15" s="48"/>
    </row>
    <row r="16">
      <c r="A16" s="48"/>
    </row>
    <row r="17">
      <c r="A17" s="48"/>
    </row>
    <row r="18">
      <c r="A18" s="48"/>
    </row>
    <row r="19">
      <c r="A19" s="48"/>
    </row>
    <row r="20">
      <c r="A20" s="48"/>
    </row>
    <row r="21">
      <c r="A21" s="48"/>
    </row>
    <row r="22">
      <c r="A22" s="48"/>
    </row>
    <row r="23">
      <c r="A23" s="48"/>
    </row>
    <row r="24">
      <c r="A24" s="48"/>
    </row>
    <row r="25">
      <c r="A25" s="48"/>
    </row>
    <row r="26">
      <c r="A26" s="48"/>
    </row>
    <row r="27">
      <c r="A27" s="48"/>
    </row>
    <row r="28">
      <c r="A28" s="48"/>
    </row>
    <row r="29">
      <c r="A29" s="48"/>
    </row>
    <row r="30">
      <c r="A30" s="48"/>
    </row>
    <row r="31">
      <c r="A31" s="48"/>
    </row>
    <row r="32">
      <c r="A32" s="48"/>
    </row>
    <row r="33">
      <c r="A33" s="48"/>
    </row>
    <row r="34">
      <c r="A34" s="48"/>
    </row>
    <row r="35">
      <c r="A35" s="48"/>
    </row>
    <row r="36">
      <c r="A36" s="48"/>
    </row>
    <row r="37">
      <c r="A37" s="48"/>
    </row>
    <row r="38">
      <c r="A38" s="48"/>
    </row>
    <row r="39">
      <c r="A39" s="48"/>
    </row>
    <row r="40">
      <c r="A40" s="48"/>
    </row>
    <row r="41">
      <c r="A41" s="48"/>
    </row>
    <row r="42">
      <c r="A42" s="48"/>
    </row>
    <row r="43">
      <c r="A43" s="48"/>
    </row>
    <row r="44">
      <c r="A44" s="48"/>
    </row>
    <row r="45">
      <c r="A45" s="48"/>
    </row>
    <row r="46">
      <c r="A46" s="48"/>
    </row>
    <row r="47">
      <c r="A47" s="48"/>
    </row>
    <row r="48">
      <c r="A48" s="48"/>
    </row>
    <row r="49">
      <c r="A49" s="48"/>
    </row>
    <row r="50">
      <c r="A50" s="48"/>
    </row>
    <row r="51">
      <c r="A51" s="48"/>
    </row>
    <row r="52">
      <c r="A52" s="48"/>
    </row>
    <row r="53">
      <c r="A53" s="48"/>
    </row>
    <row r="54">
      <c r="A54" s="48"/>
    </row>
    <row r="55">
      <c r="A55" s="48"/>
    </row>
    <row r="56">
      <c r="A56" s="48"/>
    </row>
    <row r="57">
      <c r="A57" s="48"/>
    </row>
    <row r="58">
      <c r="A58" s="48"/>
    </row>
    <row r="59">
      <c r="A59" s="48"/>
    </row>
    <row r="60">
      <c r="A60" s="48"/>
    </row>
    <row r="61">
      <c r="A61" s="48"/>
    </row>
    <row r="62">
      <c r="A62" s="48"/>
    </row>
    <row r="63">
      <c r="A63" s="48"/>
    </row>
    <row r="64">
      <c r="A64" s="48"/>
    </row>
    <row r="65">
      <c r="A65" s="48"/>
    </row>
    <row r="66">
      <c r="A66" s="48"/>
    </row>
    <row r="67">
      <c r="A67" s="48"/>
    </row>
    <row r="68">
      <c r="A68" s="48"/>
    </row>
    <row r="69">
      <c r="A69" s="48"/>
    </row>
    <row r="70">
      <c r="A70" s="48"/>
    </row>
    <row r="71">
      <c r="A71" s="48"/>
    </row>
    <row r="72">
      <c r="A72" s="48"/>
    </row>
    <row r="73">
      <c r="A73" s="48"/>
    </row>
    <row r="74">
      <c r="A74" s="48"/>
    </row>
    <row r="75">
      <c r="A75" s="48"/>
    </row>
    <row r="76">
      <c r="A76" s="48"/>
    </row>
    <row r="77">
      <c r="A77" s="48"/>
    </row>
    <row r="78">
      <c r="A78" s="48"/>
    </row>
    <row r="79">
      <c r="A79" s="48"/>
    </row>
    <row r="80">
      <c r="A80" s="48"/>
    </row>
    <row r="81">
      <c r="A81" s="48"/>
    </row>
    <row r="82">
      <c r="A82" s="48"/>
    </row>
    <row r="83">
      <c r="A83" s="48"/>
    </row>
    <row r="84">
      <c r="A84" s="48"/>
    </row>
    <row r="85">
      <c r="A85" s="48"/>
    </row>
    <row r="86">
      <c r="A86" s="48"/>
    </row>
    <row r="87">
      <c r="A87" s="48"/>
    </row>
    <row r="88">
      <c r="A88" s="48"/>
    </row>
    <row r="89">
      <c r="A89" s="48"/>
    </row>
    <row r="90">
      <c r="A90" s="48"/>
    </row>
    <row r="91">
      <c r="A91" s="48"/>
    </row>
    <row r="92">
      <c r="A92" s="48"/>
    </row>
    <row r="93">
      <c r="A93" s="48"/>
    </row>
    <row r="94">
      <c r="A94" s="48"/>
    </row>
    <row r="95">
      <c r="A95" s="48"/>
    </row>
    <row r="96">
      <c r="A96" s="48"/>
    </row>
    <row r="97">
      <c r="A97" s="48"/>
    </row>
    <row r="98">
      <c r="A98" s="48"/>
    </row>
    <row r="99">
      <c r="A99" s="48"/>
    </row>
    <row r="100">
      <c r="A100" s="48"/>
    </row>
    <row r="101">
      <c r="A101" s="48"/>
    </row>
    <row r="102">
      <c r="A102" s="48"/>
    </row>
    <row r="103">
      <c r="A103" s="48"/>
    </row>
    <row r="104">
      <c r="A104" s="48"/>
    </row>
    <row r="105">
      <c r="A105" s="48"/>
    </row>
    <row r="106">
      <c r="A106" s="48"/>
    </row>
    <row r="107">
      <c r="A107" s="48"/>
    </row>
    <row r="108">
      <c r="A108" s="48"/>
    </row>
    <row r="109">
      <c r="A109" s="48"/>
    </row>
    <row r="110">
      <c r="A110" s="48"/>
    </row>
    <row r="111">
      <c r="A111" s="48"/>
    </row>
    <row r="112">
      <c r="A112" s="48"/>
    </row>
    <row r="113">
      <c r="A113" s="48"/>
    </row>
    <row r="114">
      <c r="A114" s="48"/>
    </row>
    <row r="115">
      <c r="A115" s="48"/>
    </row>
    <row r="116">
      <c r="A116" s="48"/>
    </row>
    <row r="117">
      <c r="A117" s="48"/>
    </row>
    <row r="118">
      <c r="A118" s="48"/>
    </row>
    <row r="119">
      <c r="A119" s="48"/>
    </row>
    <row r="120">
      <c r="A120" s="48"/>
    </row>
    <row r="121">
      <c r="A121" s="48"/>
    </row>
    <row r="122">
      <c r="A122" s="48"/>
    </row>
    <row r="123">
      <c r="A123" s="48"/>
    </row>
    <row r="124">
      <c r="A124" s="48"/>
    </row>
    <row r="125">
      <c r="A125" s="48"/>
    </row>
    <row r="126">
      <c r="A126" s="48"/>
    </row>
    <row r="127">
      <c r="A127" s="48"/>
    </row>
    <row r="128">
      <c r="A128" s="48"/>
    </row>
    <row r="129">
      <c r="A129" s="48"/>
    </row>
    <row r="130">
      <c r="A130" s="48"/>
    </row>
    <row r="131">
      <c r="A131" s="48"/>
    </row>
    <row r="132">
      <c r="A132" s="48"/>
    </row>
    <row r="133">
      <c r="A133" s="48"/>
    </row>
    <row r="134">
      <c r="A134" s="48"/>
    </row>
    <row r="135">
      <c r="A135" s="48"/>
    </row>
    <row r="136">
      <c r="A136" s="48"/>
    </row>
    <row r="137">
      <c r="A137" s="48"/>
    </row>
    <row r="138">
      <c r="A138" s="48"/>
    </row>
    <row r="139">
      <c r="A139" s="48"/>
    </row>
    <row r="140">
      <c r="A140" s="48"/>
    </row>
    <row r="141">
      <c r="A141" s="48"/>
    </row>
    <row r="142">
      <c r="A142" s="48"/>
    </row>
    <row r="143">
      <c r="A143" s="48"/>
    </row>
    <row r="144">
      <c r="A144" s="48"/>
    </row>
    <row r="145">
      <c r="A145" s="48"/>
    </row>
    <row r="146">
      <c r="A146" s="48"/>
    </row>
    <row r="147">
      <c r="A147" s="48"/>
    </row>
    <row r="148">
      <c r="A148" s="48"/>
    </row>
    <row r="149">
      <c r="A149" s="48"/>
    </row>
    <row r="150">
      <c r="A150" s="48"/>
    </row>
    <row r="151">
      <c r="A151" s="48"/>
    </row>
    <row r="152">
      <c r="A152" s="48"/>
    </row>
    <row r="153">
      <c r="A153" s="48"/>
    </row>
    <row r="154">
      <c r="A154" s="48"/>
    </row>
    <row r="155">
      <c r="A155" s="48"/>
    </row>
    <row r="156">
      <c r="A156" s="48"/>
    </row>
    <row r="157">
      <c r="A157" s="48"/>
    </row>
    <row r="158">
      <c r="A158" s="48"/>
    </row>
    <row r="159">
      <c r="A159" s="48"/>
    </row>
    <row r="160">
      <c r="A160" s="48"/>
    </row>
    <row r="161">
      <c r="A161" s="48"/>
    </row>
    <row r="162">
      <c r="A162" s="48"/>
    </row>
    <row r="163">
      <c r="A163" s="48"/>
    </row>
    <row r="164">
      <c r="A164" s="48"/>
    </row>
    <row r="165">
      <c r="A165" s="48"/>
    </row>
    <row r="166">
      <c r="A166" s="48"/>
    </row>
    <row r="167">
      <c r="A167" s="48"/>
    </row>
    <row r="168">
      <c r="A168" s="48"/>
    </row>
    <row r="169">
      <c r="A169" s="48"/>
    </row>
    <row r="170">
      <c r="A170" s="48"/>
    </row>
    <row r="171">
      <c r="A171" s="48"/>
    </row>
    <row r="172">
      <c r="A172" s="48"/>
    </row>
    <row r="173">
      <c r="A173" s="48"/>
    </row>
    <row r="174">
      <c r="A174" s="48"/>
    </row>
    <row r="175">
      <c r="A175" s="48"/>
    </row>
    <row r="176">
      <c r="A176" s="48"/>
    </row>
    <row r="177">
      <c r="A177" s="48"/>
    </row>
    <row r="178">
      <c r="A178" s="48"/>
    </row>
    <row r="179">
      <c r="A179" s="48"/>
    </row>
    <row r="180">
      <c r="A180" s="48"/>
    </row>
    <row r="181">
      <c r="A181" s="48"/>
    </row>
    <row r="182">
      <c r="A182" s="48"/>
    </row>
    <row r="183">
      <c r="A183" s="48"/>
    </row>
    <row r="184">
      <c r="A184" s="48"/>
    </row>
    <row r="185">
      <c r="A185" s="48"/>
    </row>
    <row r="186">
      <c r="A186" s="48"/>
    </row>
    <row r="187">
      <c r="A187" s="48"/>
    </row>
    <row r="188">
      <c r="A188" s="48"/>
    </row>
    <row r="189">
      <c r="A189" s="48"/>
    </row>
    <row r="190">
      <c r="A190" s="48"/>
    </row>
    <row r="191">
      <c r="A191" s="48"/>
    </row>
    <row r="192">
      <c r="A192" s="48"/>
    </row>
    <row r="193">
      <c r="A193" s="48"/>
    </row>
    <row r="194">
      <c r="A194" s="48"/>
    </row>
    <row r="195">
      <c r="A195" s="48"/>
    </row>
    <row r="196">
      <c r="A196" s="48"/>
    </row>
    <row r="197">
      <c r="A197" s="48"/>
    </row>
    <row r="198">
      <c r="A198" s="48"/>
    </row>
    <row r="199">
      <c r="A199" s="48"/>
    </row>
    <row r="200">
      <c r="A200" s="48"/>
    </row>
    <row r="201">
      <c r="A201" s="48"/>
    </row>
    <row r="202">
      <c r="A202" s="48"/>
    </row>
    <row r="203">
      <c r="A203" s="48"/>
    </row>
    <row r="204">
      <c r="A204" s="48"/>
    </row>
    <row r="205">
      <c r="A205" s="48"/>
    </row>
    <row r="206">
      <c r="A206" s="48"/>
    </row>
    <row r="207">
      <c r="A207" s="48"/>
    </row>
    <row r="208">
      <c r="A208" s="48"/>
    </row>
    <row r="209">
      <c r="A209" s="48"/>
    </row>
    <row r="210">
      <c r="A210" s="48"/>
    </row>
    <row r="211">
      <c r="A211" s="48"/>
    </row>
    <row r="212">
      <c r="A212" s="48"/>
    </row>
    <row r="213">
      <c r="A213" s="48"/>
    </row>
    <row r="214">
      <c r="A214" s="48"/>
    </row>
    <row r="215">
      <c r="A215" s="48"/>
    </row>
    <row r="216">
      <c r="A216" s="48"/>
    </row>
    <row r="217">
      <c r="A217" s="48"/>
    </row>
    <row r="218">
      <c r="A218" s="48"/>
    </row>
    <row r="219">
      <c r="A219" s="48"/>
    </row>
    <row r="220">
      <c r="A220" s="48"/>
    </row>
    <row r="221">
      <c r="A221" s="48"/>
    </row>
    <row r="222">
      <c r="A222" s="48"/>
    </row>
    <row r="223">
      <c r="A223" s="48"/>
    </row>
    <row r="224">
      <c r="A224" s="48"/>
    </row>
    <row r="225">
      <c r="A225" s="48"/>
    </row>
    <row r="226">
      <c r="A226" s="48"/>
    </row>
    <row r="227">
      <c r="A227" s="48"/>
    </row>
    <row r="228">
      <c r="A228" s="48"/>
    </row>
    <row r="229">
      <c r="A229" s="48"/>
    </row>
    <row r="230">
      <c r="A230" s="48"/>
    </row>
    <row r="231">
      <c r="A231" s="48"/>
    </row>
    <row r="232">
      <c r="A232" s="48"/>
    </row>
    <row r="233">
      <c r="A233" s="48"/>
    </row>
    <row r="234">
      <c r="A234" s="48"/>
    </row>
    <row r="235">
      <c r="A235" s="48"/>
    </row>
    <row r="236">
      <c r="A236" s="48"/>
    </row>
    <row r="237">
      <c r="A237" s="48"/>
    </row>
    <row r="238">
      <c r="A238" s="48"/>
    </row>
    <row r="239">
      <c r="A239" s="48"/>
    </row>
    <row r="240">
      <c r="A240" s="48"/>
    </row>
    <row r="241">
      <c r="A241" s="48"/>
    </row>
    <row r="242">
      <c r="A242" s="48"/>
    </row>
    <row r="243">
      <c r="A243" s="48"/>
    </row>
    <row r="244">
      <c r="A244" s="48"/>
    </row>
    <row r="245">
      <c r="A245" s="48"/>
    </row>
    <row r="246">
      <c r="A246" s="48"/>
    </row>
    <row r="247">
      <c r="A247" s="48"/>
    </row>
    <row r="248">
      <c r="A248" s="48"/>
    </row>
    <row r="249">
      <c r="A249" s="48"/>
    </row>
    <row r="250">
      <c r="A250" s="48"/>
    </row>
    <row r="251">
      <c r="A251" s="48"/>
    </row>
    <row r="252">
      <c r="A252" s="48"/>
    </row>
    <row r="253">
      <c r="A253" s="48"/>
    </row>
    <row r="254">
      <c r="A254" s="48"/>
    </row>
    <row r="255">
      <c r="A255" s="48"/>
    </row>
    <row r="256">
      <c r="A256" s="48"/>
    </row>
    <row r="257">
      <c r="A257" s="48"/>
    </row>
    <row r="258">
      <c r="A258" s="48"/>
    </row>
    <row r="259">
      <c r="A259" s="48"/>
    </row>
    <row r="260">
      <c r="A260" s="48"/>
    </row>
    <row r="261">
      <c r="A261" s="48"/>
    </row>
    <row r="262">
      <c r="A262" s="48"/>
    </row>
    <row r="263">
      <c r="A263" s="48"/>
    </row>
    <row r="264">
      <c r="A264" s="48"/>
    </row>
    <row r="265">
      <c r="A265" s="48"/>
    </row>
    <row r="266">
      <c r="A266" s="48"/>
    </row>
    <row r="267">
      <c r="A267" s="48"/>
    </row>
    <row r="268">
      <c r="A268" s="48"/>
    </row>
    <row r="269">
      <c r="A269" s="48"/>
    </row>
    <row r="270">
      <c r="A270" s="48"/>
    </row>
    <row r="271">
      <c r="A271" s="48"/>
    </row>
    <row r="272">
      <c r="A272" s="48"/>
    </row>
    <row r="273">
      <c r="A273" s="48"/>
    </row>
    <row r="274">
      <c r="A274" s="48"/>
    </row>
    <row r="275">
      <c r="A275" s="48"/>
    </row>
    <row r="276">
      <c r="A276" s="48"/>
    </row>
    <row r="277">
      <c r="A277" s="48"/>
    </row>
    <row r="278">
      <c r="A278" s="48"/>
    </row>
    <row r="279">
      <c r="A279" s="48"/>
    </row>
    <row r="280">
      <c r="A280" s="48"/>
    </row>
    <row r="281">
      <c r="A281" s="48"/>
    </row>
    <row r="282">
      <c r="A282" s="48"/>
    </row>
    <row r="283">
      <c r="A283" s="48"/>
    </row>
    <row r="284">
      <c r="A284" s="48"/>
    </row>
    <row r="285">
      <c r="A285" s="48"/>
    </row>
    <row r="286">
      <c r="A286" s="48"/>
    </row>
    <row r="287">
      <c r="A287" s="48"/>
    </row>
    <row r="288">
      <c r="A288" s="48"/>
    </row>
    <row r="289">
      <c r="A289" s="48"/>
    </row>
    <row r="290">
      <c r="A290" s="48"/>
    </row>
    <row r="291">
      <c r="A291" s="48"/>
    </row>
    <row r="292">
      <c r="A292" s="48"/>
    </row>
    <row r="293">
      <c r="A293" s="48"/>
    </row>
    <row r="294">
      <c r="A294" s="48"/>
    </row>
    <row r="295">
      <c r="A295" s="48"/>
    </row>
    <row r="296">
      <c r="A296" s="48"/>
    </row>
    <row r="297">
      <c r="A297" s="48"/>
    </row>
    <row r="298">
      <c r="A298" s="48"/>
    </row>
    <row r="299">
      <c r="A299" s="48"/>
    </row>
    <row r="300">
      <c r="A300" s="48"/>
    </row>
    <row r="301">
      <c r="A301" s="48"/>
    </row>
    <row r="302">
      <c r="A302" s="48"/>
    </row>
    <row r="303">
      <c r="A303" s="48"/>
    </row>
    <row r="304">
      <c r="A304" s="48"/>
    </row>
    <row r="305">
      <c r="A305" s="48"/>
    </row>
    <row r="306">
      <c r="A306" s="48"/>
    </row>
    <row r="307">
      <c r="A307" s="48"/>
    </row>
    <row r="308">
      <c r="A308" s="48"/>
    </row>
    <row r="309">
      <c r="A309" s="48"/>
    </row>
    <row r="310">
      <c r="A310" s="48"/>
    </row>
    <row r="311">
      <c r="A311" s="48"/>
    </row>
    <row r="312">
      <c r="A312" s="48"/>
    </row>
    <row r="313">
      <c r="A313" s="48"/>
    </row>
    <row r="314">
      <c r="A314" s="48"/>
    </row>
    <row r="315">
      <c r="A315" s="48"/>
    </row>
    <row r="316">
      <c r="A316" s="48"/>
    </row>
    <row r="317">
      <c r="A317" s="48"/>
    </row>
    <row r="318">
      <c r="A318" s="48"/>
    </row>
    <row r="319">
      <c r="A319" s="48"/>
    </row>
    <row r="320">
      <c r="A320" s="48"/>
    </row>
    <row r="321">
      <c r="A321" s="48"/>
    </row>
    <row r="322">
      <c r="A322" s="48"/>
    </row>
    <row r="323">
      <c r="A323" s="48"/>
    </row>
    <row r="324">
      <c r="A324" s="48"/>
    </row>
    <row r="325">
      <c r="A325" s="48"/>
    </row>
    <row r="326">
      <c r="A326" s="48"/>
    </row>
    <row r="327">
      <c r="A327" s="48"/>
    </row>
    <row r="328">
      <c r="A328" s="48"/>
    </row>
    <row r="329">
      <c r="A329" s="48"/>
    </row>
    <row r="330">
      <c r="A330" s="48"/>
    </row>
    <row r="331">
      <c r="A331" s="48"/>
    </row>
    <row r="332">
      <c r="A332" s="48"/>
    </row>
    <row r="333">
      <c r="A333" s="48"/>
    </row>
    <row r="334">
      <c r="A334" s="48"/>
    </row>
    <row r="335">
      <c r="A335" s="48"/>
    </row>
    <row r="336">
      <c r="A336" s="48"/>
    </row>
    <row r="337">
      <c r="A337" s="48"/>
    </row>
    <row r="338">
      <c r="A338" s="48"/>
    </row>
    <row r="339">
      <c r="A339" s="48"/>
    </row>
    <row r="340">
      <c r="A340" s="48"/>
    </row>
    <row r="341">
      <c r="A341" s="48"/>
    </row>
    <row r="342">
      <c r="A342" s="48"/>
    </row>
    <row r="343">
      <c r="A343" s="48"/>
    </row>
    <row r="344">
      <c r="A344" s="48"/>
    </row>
    <row r="345">
      <c r="A345" s="48"/>
    </row>
    <row r="346">
      <c r="A346" s="48"/>
    </row>
    <row r="347">
      <c r="A347" s="48"/>
    </row>
    <row r="348">
      <c r="A348" s="48"/>
    </row>
    <row r="349">
      <c r="A349" s="48"/>
    </row>
    <row r="350">
      <c r="A350" s="48"/>
    </row>
    <row r="351">
      <c r="A351" s="48"/>
    </row>
    <row r="352">
      <c r="A352" s="48"/>
    </row>
    <row r="353">
      <c r="A353" s="48"/>
    </row>
    <row r="354">
      <c r="A354" s="48"/>
    </row>
    <row r="355">
      <c r="A355" s="48"/>
    </row>
    <row r="356">
      <c r="A356" s="48"/>
    </row>
    <row r="357">
      <c r="A357" s="48"/>
    </row>
    <row r="358">
      <c r="A358" s="48"/>
    </row>
    <row r="359">
      <c r="A359" s="48"/>
    </row>
    <row r="360">
      <c r="A360" s="48"/>
    </row>
    <row r="361">
      <c r="A361" s="48"/>
    </row>
    <row r="362">
      <c r="A362" s="48"/>
    </row>
    <row r="363">
      <c r="A363" s="48"/>
    </row>
    <row r="364">
      <c r="A364" s="48"/>
    </row>
    <row r="365">
      <c r="A365" s="48"/>
    </row>
    <row r="366">
      <c r="A366" s="48"/>
    </row>
    <row r="367">
      <c r="A367" s="48"/>
    </row>
    <row r="368">
      <c r="A368" s="48"/>
    </row>
    <row r="369">
      <c r="A369" s="48"/>
    </row>
    <row r="370">
      <c r="A370" s="48"/>
    </row>
    <row r="371">
      <c r="A371" s="48"/>
    </row>
    <row r="372">
      <c r="A372" s="48"/>
    </row>
    <row r="373">
      <c r="A373" s="48"/>
    </row>
    <row r="374">
      <c r="A374" s="48"/>
    </row>
    <row r="375">
      <c r="A375" s="48"/>
    </row>
    <row r="376">
      <c r="A376" s="48"/>
    </row>
    <row r="377">
      <c r="A377" s="48"/>
    </row>
    <row r="378">
      <c r="A378" s="48"/>
    </row>
    <row r="379">
      <c r="A379" s="48"/>
    </row>
    <row r="380">
      <c r="A380" s="48"/>
    </row>
    <row r="381">
      <c r="A381" s="48"/>
    </row>
    <row r="382">
      <c r="A382" s="48"/>
    </row>
    <row r="383">
      <c r="A383" s="48"/>
    </row>
    <row r="384">
      <c r="A384" s="48"/>
    </row>
    <row r="385">
      <c r="A385" s="48"/>
    </row>
    <row r="386">
      <c r="A386" s="48"/>
    </row>
    <row r="387">
      <c r="A387" s="48"/>
    </row>
    <row r="388">
      <c r="A388" s="48"/>
    </row>
    <row r="389">
      <c r="A389" s="48"/>
    </row>
    <row r="390">
      <c r="A390" s="48"/>
    </row>
    <row r="391">
      <c r="A391" s="48"/>
    </row>
    <row r="392">
      <c r="A392" s="48"/>
    </row>
    <row r="393">
      <c r="A393" s="48"/>
    </row>
    <row r="394">
      <c r="A394" s="48"/>
    </row>
    <row r="395">
      <c r="A395" s="48"/>
    </row>
    <row r="396">
      <c r="A396" s="48"/>
    </row>
    <row r="397">
      <c r="A397" s="48"/>
    </row>
    <row r="398">
      <c r="A398" s="48"/>
    </row>
    <row r="399">
      <c r="A399" s="48"/>
    </row>
    <row r="400">
      <c r="A400" s="48"/>
    </row>
    <row r="401">
      <c r="A401" s="48"/>
    </row>
    <row r="402">
      <c r="A402" s="48"/>
    </row>
    <row r="403">
      <c r="A403" s="48"/>
    </row>
    <row r="404">
      <c r="A404" s="48"/>
    </row>
    <row r="405">
      <c r="A405" s="48"/>
    </row>
    <row r="406">
      <c r="A406" s="48"/>
    </row>
    <row r="407">
      <c r="A407" s="48"/>
    </row>
    <row r="408">
      <c r="A408" s="48"/>
    </row>
    <row r="409">
      <c r="A409" s="48"/>
    </row>
    <row r="410">
      <c r="A410" s="48"/>
    </row>
    <row r="411">
      <c r="A411" s="48"/>
    </row>
    <row r="412">
      <c r="A412" s="48"/>
    </row>
    <row r="413">
      <c r="A413" s="48"/>
    </row>
    <row r="414">
      <c r="A414" s="48"/>
    </row>
    <row r="415">
      <c r="A415" s="48"/>
    </row>
    <row r="416">
      <c r="A416" s="48"/>
    </row>
    <row r="417">
      <c r="A417" s="48"/>
    </row>
    <row r="418">
      <c r="A418" s="48"/>
    </row>
    <row r="419">
      <c r="A419" s="48"/>
    </row>
    <row r="420">
      <c r="A420" s="48"/>
    </row>
    <row r="421">
      <c r="A421" s="48"/>
    </row>
    <row r="422">
      <c r="A422" s="48"/>
    </row>
    <row r="423">
      <c r="A423" s="48"/>
    </row>
    <row r="424">
      <c r="A424" s="48"/>
    </row>
    <row r="425">
      <c r="A425" s="48"/>
    </row>
    <row r="426">
      <c r="A426" s="48"/>
    </row>
    <row r="427">
      <c r="A427" s="48"/>
    </row>
    <row r="428">
      <c r="A428" s="48"/>
    </row>
    <row r="429">
      <c r="A429" s="48"/>
    </row>
    <row r="430">
      <c r="A430" s="48"/>
    </row>
    <row r="431">
      <c r="A431" s="48"/>
    </row>
    <row r="432">
      <c r="A432" s="48"/>
    </row>
    <row r="433">
      <c r="A433" s="48"/>
    </row>
    <row r="434">
      <c r="A434" s="48"/>
    </row>
    <row r="435">
      <c r="A435" s="48"/>
    </row>
    <row r="436">
      <c r="A436" s="48"/>
    </row>
    <row r="437">
      <c r="A437" s="48"/>
    </row>
    <row r="438">
      <c r="A438" s="48"/>
    </row>
    <row r="439">
      <c r="A439" s="48"/>
    </row>
    <row r="440">
      <c r="A440" s="48"/>
    </row>
    <row r="441">
      <c r="A441" s="48"/>
    </row>
    <row r="442">
      <c r="A442" s="48"/>
    </row>
    <row r="443">
      <c r="A443" s="48"/>
    </row>
    <row r="444">
      <c r="A444" s="48"/>
    </row>
    <row r="445">
      <c r="A445" s="48"/>
    </row>
    <row r="446">
      <c r="A446" s="48"/>
    </row>
    <row r="447">
      <c r="A447" s="48"/>
    </row>
    <row r="448">
      <c r="A448" s="48"/>
    </row>
    <row r="449">
      <c r="A449" s="48"/>
    </row>
    <row r="450">
      <c r="A450" s="48"/>
    </row>
    <row r="451">
      <c r="A451" s="48"/>
    </row>
    <row r="452">
      <c r="A452" s="48"/>
    </row>
    <row r="453">
      <c r="A453" s="48"/>
    </row>
    <row r="454">
      <c r="A454" s="48"/>
    </row>
    <row r="455">
      <c r="A455" s="48"/>
    </row>
    <row r="456">
      <c r="A456" s="48"/>
    </row>
    <row r="457">
      <c r="A457" s="48"/>
    </row>
    <row r="458">
      <c r="A458" s="48"/>
    </row>
    <row r="459">
      <c r="A459" s="48"/>
    </row>
    <row r="460">
      <c r="A460" s="48"/>
    </row>
    <row r="461">
      <c r="A461" s="48"/>
    </row>
    <row r="462">
      <c r="A462" s="48"/>
    </row>
    <row r="463">
      <c r="A463" s="48"/>
    </row>
    <row r="464">
      <c r="A464" s="48"/>
    </row>
    <row r="465">
      <c r="A465" s="48"/>
    </row>
    <row r="466">
      <c r="A466" s="48"/>
    </row>
    <row r="467">
      <c r="A467" s="48"/>
    </row>
    <row r="468">
      <c r="A468" s="48"/>
    </row>
    <row r="469">
      <c r="A469" s="48"/>
    </row>
    <row r="470">
      <c r="A470" s="48"/>
    </row>
    <row r="471">
      <c r="A471" s="48"/>
    </row>
    <row r="472">
      <c r="A472" s="48"/>
    </row>
    <row r="473">
      <c r="A473" s="48"/>
    </row>
    <row r="474">
      <c r="A474" s="48"/>
    </row>
    <row r="475">
      <c r="A475" s="48"/>
    </row>
    <row r="476">
      <c r="A476" s="48"/>
    </row>
    <row r="477">
      <c r="A477" s="48"/>
    </row>
    <row r="478">
      <c r="A478" s="48"/>
    </row>
    <row r="479">
      <c r="A479" s="48"/>
    </row>
    <row r="480">
      <c r="A480" s="48"/>
    </row>
    <row r="481">
      <c r="A481" s="48"/>
    </row>
    <row r="482">
      <c r="A482" s="48"/>
    </row>
    <row r="483">
      <c r="A483" s="48"/>
    </row>
    <row r="484">
      <c r="A484" s="48"/>
    </row>
    <row r="485">
      <c r="A485" s="48"/>
    </row>
    <row r="486">
      <c r="A486" s="48"/>
    </row>
    <row r="487">
      <c r="A487" s="48"/>
    </row>
    <row r="488">
      <c r="A488" s="48"/>
    </row>
    <row r="489">
      <c r="A489" s="48"/>
    </row>
    <row r="490">
      <c r="A490" s="48"/>
    </row>
    <row r="491">
      <c r="A491" s="48"/>
    </row>
    <row r="492">
      <c r="A492" s="48"/>
    </row>
    <row r="493">
      <c r="A493" s="48"/>
    </row>
    <row r="494">
      <c r="A494" s="48"/>
    </row>
    <row r="495">
      <c r="A495" s="48"/>
    </row>
    <row r="496">
      <c r="A496" s="48"/>
    </row>
    <row r="497">
      <c r="A497" s="48"/>
    </row>
    <row r="498">
      <c r="A498" s="48"/>
    </row>
    <row r="499">
      <c r="A499" s="48"/>
    </row>
    <row r="500">
      <c r="A500" s="48"/>
    </row>
    <row r="501">
      <c r="A501" s="48"/>
    </row>
    <row r="502">
      <c r="A502" s="48"/>
    </row>
    <row r="503">
      <c r="A503" s="48"/>
    </row>
    <row r="504">
      <c r="A504" s="48"/>
    </row>
    <row r="505">
      <c r="A505" s="48"/>
    </row>
    <row r="506">
      <c r="A506" s="48"/>
    </row>
    <row r="507">
      <c r="A507" s="48"/>
    </row>
    <row r="508">
      <c r="A508" s="48"/>
    </row>
    <row r="509">
      <c r="A509" s="48"/>
    </row>
    <row r="510">
      <c r="A510" s="48"/>
    </row>
    <row r="511">
      <c r="A511" s="48"/>
    </row>
    <row r="512">
      <c r="A512" s="48"/>
    </row>
    <row r="513">
      <c r="A513" s="48"/>
    </row>
    <row r="514">
      <c r="A514" s="48"/>
    </row>
    <row r="515">
      <c r="A515" s="48"/>
    </row>
    <row r="516">
      <c r="A516" s="48"/>
    </row>
    <row r="517">
      <c r="A517" s="48"/>
    </row>
    <row r="518">
      <c r="A518" s="48"/>
    </row>
    <row r="519">
      <c r="A519" s="48"/>
    </row>
    <row r="520">
      <c r="A520" s="48"/>
    </row>
    <row r="521">
      <c r="A521" s="48"/>
    </row>
    <row r="522">
      <c r="A522" s="48"/>
    </row>
    <row r="523">
      <c r="A523" s="48"/>
    </row>
    <row r="524">
      <c r="A524" s="48"/>
    </row>
    <row r="525">
      <c r="A525" s="48"/>
    </row>
    <row r="526">
      <c r="A526" s="48"/>
    </row>
    <row r="527">
      <c r="A527" s="48"/>
    </row>
    <row r="528">
      <c r="A528" s="48"/>
    </row>
    <row r="529">
      <c r="A529" s="48"/>
    </row>
    <row r="530">
      <c r="A530" s="48"/>
    </row>
    <row r="531">
      <c r="A531" s="48"/>
    </row>
    <row r="532">
      <c r="A532" s="48"/>
    </row>
    <row r="533">
      <c r="A533" s="48"/>
    </row>
    <row r="534">
      <c r="A534" s="48"/>
    </row>
    <row r="535">
      <c r="A535" s="48"/>
    </row>
    <row r="536">
      <c r="A536" s="48"/>
    </row>
    <row r="537">
      <c r="A537" s="48"/>
    </row>
    <row r="538">
      <c r="A538" s="48"/>
    </row>
    <row r="539">
      <c r="A539" s="48"/>
    </row>
    <row r="540">
      <c r="A540" s="48"/>
    </row>
    <row r="541">
      <c r="A541" s="48"/>
    </row>
    <row r="542">
      <c r="A542" s="48"/>
    </row>
    <row r="543">
      <c r="A543" s="48"/>
    </row>
    <row r="544">
      <c r="A544" s="48"/>
    </row>
    <row r="545">
      <c r="A545" s="48"/>
    </row>
    <row r="546">
      <c r="A546" s="48"/>
    </row>
    <row r="547">
      <c r="A547" s="48"/>
    </row>
    <row r="548">
      <c r="A548" s="48"/>
    </row>
    <row r="549">
      <c r="A549" s="48"/>
    </row>
    <row r="550">
      <c r="A550" s="48"/>
    </row>
    <row r="551">
      <c r="A551" s="48"/>
    </row>
    <row r="552">
      <c r="A552" s="48"/>
    </row>
    <row r="553">
      <c r="A553" s="48"/>
    </row>
    <row r="554">
      <c r="A554" s="48"/>
    </row>
    <row r="555">
      <c r="A555" s="48"/>
    </row>
    <row r="556">
      <c r="A556" s="48"/>
    </row>
    <row r="557">
      <c r="A557" s="48"/>
    </row>
    <row r="558">
      <c r="A558" s="48"/>
    </row>
    <row r="559">
      <c r="A559" s="48"/>
    </row>
    <row r="560">
      <c r="A560" s="48"/>
    </row>
    <row r="561">
      <c r="A561" s="48"/>
    </row>
    <row r="562">
      <c r="A562" s="48"/>
    </row>
    <row r="563">
      <c r="A563" s="48"/>
    </row>
    <row r="564">
      <c r="A564" s="48"/>
    </row>
    <row r="565">
      <c r="A565" s="48"/>
    </row>
    <row r="566">
      <c r="A566" s="48"/>
    </row>
    <row r="567">
      <c r="A567" s="48"/>
    </row>
    <row r="568">
      <c r="A568" s="48"/>
    </row>
    <row r="569">
      <c r="A569" s="48"/>
    </row>
    <row r="570">
      <c r="A570" s="48"/>
    </row>
    <row r="571">
      <c r="A571" s="48"/>
    </row>
    <row r="572">
      <c r="A572" s="48"/>
    </row>
    <row r="573">
      <c r="A573" s="48"/>
    </row>
    <row r="574">
      <c r="A574" s="48"/>
    </row>
    <row r="575">
      <c r="A575" s="48"/>
    </row>
    <row r="576">
      <c r="A576" s="48"/>
    </row>
    <row r="577">
      <c r="A577" s="48"/>
    </row>
    <row r="578">
      <c r="A578" s="48"/>
    </row>
    <row r="579">
      <c r="A579" s="48"/>
    </row>
    <row r="580">
      <c r="A580" s="48"/>
    </row>
    <row r="581">
      <c r="A581" s="48"/>
    </row>
    <row r="582">
      <c r="A582" s="48"/>
    </row>
    <row r="583">
      <c r="A583" s="48"/>
    </row>
    <row r="584">
      <c r="A584" s="48"/>
    </row>
    <row r="585">
      <c r="A585" s="48"/>
    </row>
    <row r="586">
      <c r="A586" s="48"/>
    </row>
    <row r="587">
      <c r="A587" s="48"/>
    </row>
    <row r="588">
      <c r="A588" s="48"/>
    </row>
    <row r="589">
      <c r="A589" s="48"/>
    </row>
    <row r="590">
      <c r="A590" s="48"/>
    </row>
    <row r="591">
      <c r="A591" s="48"/>
    </row>
    <row r="592">
      <c r="A592" s="48"/>
    </row>
    <row r="593">
      <c r="A593" s="48"/>
    </row>
    <row r="594">
      <c r="A594" s="48"/>
    </row>
    <row r="595">
      <c r="A595" s="48"/>
    </row>
    <row r="596">
      <c r="A596" s="48"/>
    </row>
    <row r="597">
      <c r="A597" s="48"/>
    </row>
    <row r="598">
      <c r="A598" s="48"/>
    </row>
    <row r="599">
      <c r="A599" s="48"/>
    </row>
    <row r="600">
      <c r="A600" s="48"/>
    </row>
    <row r="601">
      <c r="A601" s="48"/>
    </row>
    <row r="602">
      <c r="A602" s="48"/>
    </row>
    <row r="603">
      <c r="A603" s="48"/>
    </row>
    <row r="604">
      <c r="A604" s="48"/>
    </row>
    <row r="605">
      <c r="A605" s="48"/>
    </row>
    <row r="606">
      <c r="A606" s="48"/>
    </row>
    <row r="607">
      <c r="A607" s="48"/>
    </row>
    <row r="608">
      <c r="A608" s="48"/>
    </row>
    <row r="609">
      <c r="A609" s="48"/>
    </row>
    <row r="610">
      <c r="A610" s="48"/>
    </row>
    <row r="611">
      <c r="A611" s="48"/>
    </row>
    <row r="612">
      <c r="A612" s="48"/>
    </row>
    <row r="613">
      <c r="A613" s="48"/>
    </row>
    <row r="614">
      <c r="A614" s="48"/>
    </row>
    <row r="615">
      <c r="A615" s="48"/>
    </row>
    <row r="616">
      <c r="A616" s="48"/>
    </row>
    <row r="617">
      <c r="A617" s="48"/>
    </row>
    <row r="618">
      <c r="A618" s="48"/>
    </row>
    <row r="619">
      <c r="A619" s="48"/>
    </row>
    <row r="620">
      <c r="A620" s="48"/>
    </row>
    <row r="621">
      <c r="A621" s="48"/>
    </row>
    <row r="622">
      <c r="A622" s="48"/>
    </row>
    <row r="623">
      <c r="A623" s="48"/>
    </row>
    <row r="624">
      <c r="A624" s="48"/>
    </row>
    <row r="625">
      <c r="A625" s="48"/>
    </row>
    <row r="626">
      <c r="A626" s="48"/>
    </row>
    <row r="627">
      <c r="A627" s="48"/>
    </row>
    <row r="628">
      <c r="A628" s="48"/>
    </row>
    <row r="629">
      <c r="A629" s="48"/>
    </row>
    <row r="630">
      <c r="A630" s="48"/>
    </row>
    <row r="631">
      <c r="A631" s="48"/>
    </row>
    <row r="632">
      <c r="A632" s="48"/>
    </row>
    <row r="633">
      <c r="A633" s="48"/>
    </row>
    <row r="634">
      <c r="A634" s="48"/>
    </row>
    <row r="635">
      <c r="A635" s="48"/>
    </row>
    <row r="636">
      <c r="A636" s="48"/>
    </row>
    <row r="637">
      <c r="A637" s="48"/>
    </row>
    <row r="638">
      <c r="A638" s="48"/>
    </row>
    <row r="639">
      <c r="A639" s="48"/>
    </row>
    <row r="640">
      <c r="A640" s="48"/>
    </row>
    <row r="641">
      <c r="A641" s="48"/>
    </row>
    <row r="642">
      <c r="A642" s="48"/>
    </row>
    <row r="643">
      <c r="A643" s="48"/>
    </row>
    <row r="644">
      <c r="A644" s="48"/>
    </row>
    <row r="645">
      <c r="A645" s="48"/>
    </row>
    <row r="646">
      <c r="A646" s="48"/>
    </row>
    <row r="647">
      <c r="A647" s="48"/>
    </row>
    <row r="648">
      <c r="A648" s="48"/>
    </row>
    <row r="649">
      <c r="A649" s="48"/>
    </row>
    <row r="650">
      <c r="A650" s="48"/>
    </row>
    <row r="651">
      <c r="A651" s="48"/>
    </row>
    <row r="652">
      <c r="A652" s="48"/>
    </row>
    <row r="653">
      <c r="A653" s="48"/>
    </row>
    <row r="654">
      <c r="A654" s="48"/>
    </row>
    <row r="655">
      <c r="A655" s="48"/>
    </row>
    <row r="656">
      <c r="A656" s="48"/>
    </row>
    <row r="657">
      <c r="A657" s="48"/>
    </row>
    <row r="658">
      <c r="A658" s="48"/>
    </row>
    <row r="659">
      <c r="A659" s="48"/>
    </row>
    <row r="660">
      <c r="A660" s="48"/>
    </row>
    <row r="661">
      <c r="A661" s="48"/>
    </row>
    <row r="662">
      <c r="A662" s="48"/>
    </row>
    <row r="663">
      <c r="A663" s="48"/>
    </row>
    <row r="664">
      <c r="A664" s="48"/>
    </row>
    <row r="665">
      <c r="A665" s="48"/>
    </row>
    <row r="666">
      <c r="A666" s="48"/>
    </row>
    <row r="667">
      <c r="A667" s="48"/>
    </row>
    <row r="668">
      <c r="A668" s="48"/>
    </row>
    <row r="669">
      <c r="A669" s="48"/>
    </row>
    <row r="670">
      <c r="A670" s="48"/>
    </row>
    <row r="671">
      <c r="A671" s="48"/>
    </row>
    <row r="672">
      <c r="A672" s="48"/>
    </row>
    <row r="673">
      <c r="A673" s="48"/>
    </row>
    <row r="674">
      <c r="A674" s="48"/>
    </row>
    <row r="675">
      <c r="A675" s="48"/>
    </row>
    <row r="676">
      <c r="A676" s="48"/>
    </row>
    <row r="677">
      <c r="A677" s="48"/>
    </row>
    <row r="678">
      <c r="A678" s="48"/>
    </row>
    <row r="679">
      <c r="A679" s="48"/>
    </row>
    <row r="680">
      <c r="A680" s="48"/>
    </row>
    <row r="681">
      <c r="A681" s="48"/>
    </row>
    <row r="682">
      <c r="A682" s="48"/>
    </row>
    <row r="683">
      <c r="A683" s="48"/>
    </row>
    <row r="684">
      <c r="A684" s="48"/>
    </row>
    <row r="685">
      <c r="A685" s="48"/>
    </row>
    <row r="686">
      <c r="A686" s="48"/>
    </row>
    <row r="687">
      <c r="A687" s="48"/>
    </row>
    <row r="688">
      <c r="A688" s="48"/>
    </row>
    <row r="689">
      <c r="A689" s="48"/>
    </row>
    <row r="690">
      <c r="A690" s="48"/>
    </row>
    <row r="691">
      <c r="A691" s="48"/>
    </row>
    <row r="692">
      <c r="A692" s="48"/>
    </row>
    <row r="693">
      <c r="A693" s="48"/>
    </row>
    <row r="694">
      <c r="A694" s="48"/>
    </row>
    <row r="695">
      <c r="A695" s="48"/>
    </row>
    <row r="696">
      <c r="A696" s="48"/>
    </row>
    <row r="697">
      <c r="A697" s="48"/>
    </row>
    <row r="698">
      <c r="A698" s="48"/>
    </row>
    <row r="699">
      <c r="A699" s="48"/>
    </row>
    <row r="700">
      <c r="A700" s="48"/>
    </row>
    <row r="701">
      <c r="A701" s="48"/>
    </row>
    <row r="702">
      <c r="A702" s="48"/>
    </row>
    <row r="703">
      <c r="A703" s="48"/>
    </row>
    <row r="704">
      <c r="A704" s="48"/>
    </row>
    <row r="705">
      <c r="A705" s="48"/>
    </row>
    <row r="706">
      <c r="A706" s="48"/>
    </row>
    <row r="707">
      <c r="A707" s="48"/>
    </row>
    <row r="708">
      <c r="A708" s="48"/>
    </row>
    <row r="709">
      <c r="A709" s="48"/>
    </row>
    <row r="710">
      <c r="A710" s="48"/>
    </row>
    <row r="711">
      <c r="A711" s="48"/>
    </row>
    <row r="712">
      <c r="A712" s="48"/>
    </row>
    <row r="713">
      <c r="A713" s="48"/>
    </row>
    <row r="714">
      <c r="A714" s="48"/>
    </row>
    <row r="715">
      <c r="A715" s="48"/>
    </row>
    <row r="716">
      <c r="A716" s="48"/>
    </row>
    <row r="717">
      <c r="A717" s="48"/>
    </row>
    <row r="718">
      <c r="A718" s="48"/>
    </row>
    <row r="719">
      <c r="A719" s="48"/>
    </row>
    <row r="720">
      <c r="A720" s="48"/>
    </row>
    <row r="721">
      <c r="A721" s="48"/>
    </row>
    <row r="722">
      <c r="A722" s="48"/>
    </row>
    <row r="723">
      <c r="A723" s="48"/>
    </row>
    <row r="724">
      <c r="A724" s="48"/>
    </row>
    <row r="725">
      <c r="A725" s="48"/>
    </row>
    <row r="726">
      <c r="A726" s="48"/>
    </row>
    <row r="727">
      <c r="A727" s="48"/>
    </row>
    <row r="728">
      <c r="A728" s="48"/>
    </row>
    <row r="729">
      <c r="A729" s="48"/>
    </row>
    <row r="730">
      <c r="A730" s="48"/>
    </row>
    <row r="731">
      <c r="A731" s="48"/>
    </row>
    <row r="732">
      <c r="A732" s="48"/>
    </row>
    <row r="733">
      <c r="A733" s="48"/>
    </row>
    <row r="734">
      <c r="A734" s="48"/>
    </row>
    <row r="735">
      <c r="A735" s="48"/>
    </row>
    <row r="736">
      <c r="A736" s="48"/>
    </row>
    <row r="737">
      <c r="A737" s="48"/>
    </row>
    <row r="738">
      <c r="A738" s="48"/>
    </row>
    <row r="739">
      <c r="A739" s="48"/>
    </row>
    <row r="740">
      <c r="A740" s="48"/>
    </row>
    <row r="741">
      <c r="A741" s="48"/>
    </row>
    <row r="742">
      <c r="A742" s="48"/>
    </row>
    <row r="743">
      <c r="A743" s="48"/>
    </row>
    <row r="744">
      <c r="A744" s="48"/>
    </row>
    <row r="745">
      <c r="A745" s="48"/>
    </row>
    <row r="746">
      <c r="A746" s="48"/>
    </row>
    <row r="747">
      <c r="A747" s="48"/>
    </row>
    <row r="748">
      <c r="A748" s="48"/>
    </row>
    <row r="749">
      <c r="A749" s="48"/>
    </row>
    <row r="750">
      <c r="A750" s="48"/>
    </row>
    <row r="751">
      <c r="A751" s="48"/>
    </row>
    <row r="752">
      <c r="A752" s="48"/>
    </row>
    <row r="753">
      <c r="A753" s="48"/>
    </row>
    <row r="754">
      <c r="A754" s="48"/>
    </row>
    <row r="755">
      <c r="A755" s="48"/>
    </row>
    <row r="756">
      <c r="A756" s="48"/>
    </row>
    <row r="757">
      <c r="A757" s="48"/>
    </row>
    <row r="758">
      <c r="A758" s="48"/>
    </row>
    <row r="759">
      <c r="A759" s="48"/>
    </row>
    <row r="760">
      <c r="A760" s="48"/>
    </row>
    <row r="761">
      <c r="A761" s="48"/>
    </row>
    <row r="762">
      <c r="A762" s="48"/>
    </row>
    <row r="763">
      <c r="A763" s="48"/>
    </row>
    <row r="764">
      <c r="A764" s="48"/>
    </row>
    <row r="765">
      <c r="A765" s="48"/>
    </row>
    <row r="766">
      <c r="A766" s="48"/>
    </row>
    <row r="767">
      <c r="A767" s="48"/>
    </row>
    <row r="768">
      <c r="A768" s="48"/>
    </row>
    <row r="769">
      <c r="A769" s="48"/>
    </row>
    <row r="770">
      <c r="A770" s="48"/>
    </row>
    <row r="771">
      <c r="A771" s="48"/>
    </row>
    <row r="772">
      <c r="A772" s="48"/>
    </row>
    <row r="773">
      <c r="A773" s="48"/>
    </row>
    <row r="774">
      <c r="A774" s="48"/>
    </row>
    <row r="775">
      <c r="A775" s="48"/>
    </row>
    <row r="776">
      <c r="A776" s="48"/>
    </row>
    <row r="777">
      <c r="A777" s="48"/>
    </row>
    <row r="778">
      <c r="A778" s="48"/>
    </row>
    <row r="779">
      <c r="A779" s="48"/>
    </row>
    <row r="780">
      <c r="A780" s="48"/>
    </row>
    <row r="781">
      <c r="A781" s="48"/>
    </row>
    <row r="782">
      <c r="A782" s="48"/>
    </row>
    <row r="783">
      <c r="A783" s="48"/>
    </row>
    <row r="784">
      <c r="A784" s="48"/>
    </row>
    <row r="785">
      <c r="A785" s="48"/>
    </row>
    <row r="786">
      <c r="A786" s="48"/>
    </row>
    <row r="787">
      <c r="A787" s="48"/>
    </row>
    <row r="788">
      <c r="A788" s="48"/>
    </row>
    <row r="789">
      <c r="A789" s="48"/>
    </row>
    <row r="790">
      <c r="A790" s="48"/>
    </row>
    <row r="791">
      <c r="A791" s="48"/>
    </row>
    <row r="792">
      <c r="A792" s="48"/>
    </row>
    <row r="793">
      <c r="A793" s="48"/>
    </row>
    <row r="794">
      <c r="A794" s="48"/>
    </row>
    <row r="795">
      <c r="A795" s="48"/>
    </row>
    <row r="796">
      <c r="A796" s="48"/>
    </row>
    <row r="797">
      <c r="A797" s="48"/>
    </row>
    <row r="798">
      <c r="A798" s="48"/>
    </row>
    <row r="799">
      <c r="A799" s="48"/>
    </row>
    <row r="800">
      <c r="A800" s="48"/>
    </row>
    <row r="801">
      <c r="A801" s="48"/>
    </row>
    <row r="802">
      <c r="A802" s="48"/>
    </row>
    <row r="803">
      <c r="A803" s="48"/>
    </row>
    <row r="804">
      <c r="A804" s="48"/>
    </row>
    <row r="805">
      <c r="A805" s="48"/>
    </row>
    <row r="806">
      <c r="A806" s="48"/>
    </row>
    <row r="807">
      <c r="A807" s="48"/>
    </row>
    <row r="808">
      <c r="A808" s="48"/>
    </row>
    <row r="809">
      <c r="A809" s="48"/>
    </row>
    <row r="810">
      <c r="A810" s="48"/>
    </row>
    <row r="811">
      <c r="A811" s="48"/>
    </row>
    <row r="812">
      <c r="A812" s="48"/>
    </row>
    <row r="813">
      <c r="A813" s="48"/>
    </row>
    <row r="814">
      <c r="A814" s="48"/>
    </row>
    <row r="815">
      <c r="A815" s="48"/>
    </row>
    <row r="816">
      <c r="A816" s="48"/>
    </row>
    <row r="817">
      <c r="A817" s="48"/>
    </row>
    <row r="818">
      <c r="A818" s="48"/>
    </row>
    <row r="819">
      <c r="A819" s="48"/>
    </row>
    <row r="820">
      <c r="A820" s="48"/>
    </row>
    <row r="821">
      <c r="A821" s="48"/>
    </row>
    <row r="822">
      <c r="A822" s="48"/>
    </row>
    <row r="823">
      <c r="A823" s="48"/>
    </row>
    <row r="824">
      <c r="A824" s="48"/>
    </row>
    <row r="825">
      <c r="A825" s="48"/>
    </row>
    <row r="826">
      <c r="A826" s="48"/>
    </row>
    <row r="827">
      <c r="A827" s="48"/>
    </row>
    <row r="828">
      <c r="A828" s="48"/>
    </row>
    <row r="829">
      <c r="A829" s="48"/>
    </row>
    <row r="830">
      <c r="A830" s="48"/>
    </row>
    <row r="831">
      <c r="A831" s="48"/>
    </row>
    <row r="832">
      <c r="A832" s="48"/>
    </row>
    <row r="833">
      <c r="A833" s="48"/>
    </row>
    <row r="834">
      <c r="A834" s="48"/>
    </row>
    <row r="835">
      <c r="A835" s="48"/>
    </row>
    <row r="836">
      <c r="A836" s="48"/>
    </row>
    <row r="837">
      <c r="A837" s="48"/>
    </row>
    <row r="838">
      <c r="A838" s="48"/>
    </row>
    <row r="839">
      <c r="A839" s="48"/>
    </row>
    <row r="840">
      <c r="A840" s="48"/>
    </row>
    <row r="841">
      <c r="A841" s="48"/>
    </row>
    <row r="842">
      <c r="A842" s="48"/>
    </row>
    <row r="843">
      <c r="A843" s="48"/>
    </row>
    <row r="844">
      <c r="A844" s="48"/>
    </row>
    <row r="845">
      <c r="A845" s="48"/>
    </row>
    <row r="846">
      <c r="A846" s="48"/>
    </row>
    <row r="847">
      <c r="A847" s="48"/>
    </row>
    <row r="848">
      <c r="A848" s="48"/>
    </row>
    <row r="849">
      <c r="A849" s="48"/>
    </row>
    <row r="850">
      <c r="A850" s="48"/>
    </row>
    <row r="851">
      <c r="A851" s="48"/>
    </row>
    <row r="852">
      <c r="A852" s="48"/>
    </row>
    <row r="853">
      <c r="A853" s="48"/>
    </row>
    <row r="854">
      <c r="A854" s="48"/>
    </row>
    <row r="855">
      <c r="A855" s="48"/>
    </row>
    <row r="856">
      <c r="A856" s="48"/>
    </row>
    <row r="857">
      <c r="A857" s="48"/>
    </row>
    <row r="858">
      <c r="A858" s="48"/>
    </row>
    <row r="859">
      <c r="A859" s="48"/>
    </row>
    <row r="860">
      <c r="A860" s="48"/>
    </row>
    <row r="861">
      <c r="A861" s="48"/>
    </row>
    <row r="862">
      <c r="A862" s="48"/>
    </row>
    <row r="863">
      <c r="A863" s="48"/>
    </row>
    <row r="864">
      <c r="A864" s="48"/>
    </row>
    <row r="865">
      <c r="A865" s="48"/>
    </row>
    <row r="866">
      <c r="A866" s="48"/>
    </row>
    <row r="867">
      <c r="A867" s="48"/>
    </row>
    <row r="868">
      <c r="A868" s="48"/>
    </row>
    <row r="869">
      <c r="A869" s="48"/>
    </row>
    <row r="870">
      <c r="A870" s="48"/>
    </row>
    <row r="871">
      <c r="A871" s="48"/>
    </row>
    <row r="872">
      <c r="A872" s="48"/>
    </row>
    <row r="873">
      <c r="A873" s="48"/>
    </row>
    <row r="874">
      <c r="A874" s="48"/>
    </row>
    <row r="875">
      <c r="A875" s="48"/>
    </row>
    <row r="876">
      <c r="A876" s="48"/>
    </row>
    <row r="877">
      <c r="A877" s="48"/>
    </row>
    <row r="878">
      <c r="A878" s="48"/>
    </row>
    <row r="879">
      <c r="A879" s="48"/>
    </row>
    <row r="880">
      <c r="A880" s="48"/>
    </row>
    <row r="881">
      <c r="A881" s="48"/>
    </row>
    <row r="882">
      <c r="A882" s="48"/>
    </row>
    <row r="883">
      <c r="A883" s="48"/>
    </row>
    <row r="884">
      <c r="A884" s="48"/>
    </row>
    <row r="885">
      <c r="A885" s="48"/>
    </row>
    <row r="886">
      <c r="A886" s="48"/>
    </row>
    <row r="887">
      <c r="A887" s="48"/>
    </row>
    <row r="888">
      <c r="A888" s="48"/>
    </row>
    <row r="889">
      <c r="A889" s="48"/>
    </row>
    <row r="890">
      <c r="A890" s="48"/>
    </row>
    <row r="891">
      <c r="A891" s="48"/>
    </row>
    <row r="892">
      <c r="A892" s="48"/>
    </row>
    <row r="893">
      <c r="A893" s="48"/>
    </row>
    <row r="894">
      <c r="A894" s="48"/>
    </row>
    <row r="895">
      <c r="A895" s="48"/>
    </row>
    <row r="896">
      <c r="A896" s="48"/>
    </row>
    <row r="897">
      <c r="A897" s="48"/>
    </row>
    <row r="898">
      <c r="A898" s="48"/>
    </row>
    <row r="899">
      <c r="A899" s="48"/>
    </row>
    <row r="900">
      <c r="A900" s="48"/>
    </row>
    <row r="901">
      <c r="A901" s="48"/>
    </row>
    <row r="902">
      <c r="A902" s="48"/>
    </row>
    <row r="903">
      <c r="A903" s="48"/>
    </row>
    <row r="904">
      <c r="A904" s="48"/>
    </row>
    <row r="905">
      <c r="A905" s="48"/>
    </row>
    <row r="906">
      <c r="A906" s="48"/>
    </row>
    <row r="907">
      <c r="A907" s="48"/>
    </row>
    <row r="908">
      <c r="A908" s="48"/>
    </row>
    <row r="909">
      <c r="A909" s="48"/>
    </row>
    <row r="910">
      <c r="A910" s="48"/>
    </row>
    <row r="911">
      <c r="A911" s="48"/>
    </row>
    <row r="912">
      <c r="A912" s="48"/>
    </row>
    <row r="913">
      <c r="A913" s="48"/>
    </row>
    <row r="914">
      <c r="A914" s="48"/>
    </row>
    <row r="915">
      <c r="A915" s="48"/>
    </row>
    <row r="916">
      <c r="A916" s="48"/>
    </row>
    <row r="917">
      <c r="A917" s="48"/>
    </row>
    <row r="918">
      <c r="A918" s="48"/>
    </row>
    <row r="919">
      <c r="A919" s="48"/>
    </row>
    <row r="920">
      <c r="A920" s="48"/>
    </row>
    <row r="921">
      <c r="A921" s="48"/>
    </row>
    <row r="922">
      <c r="A922" s="48"/>
    </row>
    <row r="923">
      <c r="A923" s="48"/>
    </row>
    <row r="924">
      <c r="A924" s="48"/>
    </row>
    <row r="925">
      <c r="A925" s="48"/>
    </row>
    <row r="926">
      <c r="A926" s="48"/>
    </row>
    <row r="927">
      <c r="A927" s="48"/>
    </row>
    <row r="928">
      <c r="A928" s="48"/>
    </row>
    <row r="929">
      <c r="A929" s="48"/>
    </row>
    <row r="930">
      <c r="A930" s="48"/>
    </row>
    <row r="931">
      <c r="A931" s="48"/>
    </row>
    <row r="932">
      <c r="A932" s="48"/>
    </row>
    <row r="933">
      <c r="A933" s="48"/>
    </row>
    <row r="934">
      <c r="A934" s="48"/>
    </row>
    <row r="935">
      <c r="A935" s="48"/>
    </row>
    <row r="936">
      <c r="A936" s="48"/>
    </row>
    <row r="937">
      <c r="A937" s="48"/>
    </row>
    <row r="938">
      <c r="A938" s="48"/>
    </row>
    <row r="939">
      <c r="A939" s="48"/>
    </row>
    <row r="940">
      <c r="A940" s="48"/>
    </row>
    <row r="941">
      <c r="A941" s="48"/>
    </row>
    <row r="942">
      <c r="A942" s="48"/>
    </row>
    <row r="943">
      <c r="A943" s="48"/>
    </row>
    <row r="944">
      <c r="A944" s="48"/>
    </row>
    <row r="945">
      <c r="A945" s="48"/>
    </row>
    <row r="946">
      <c r="A946" s="48"/>
    </row>
    <row r="947">
      <c r="A947" s="48"/>
    </row>
    <row r="948">
      <c r="A948" s="48"/>
    </row>
    <row r="949">
      <c r="A949" s="48"/>
    </row>
    <row r="950">
      <c r="A950" s="48"/>
    </row>
    <row r="951">
      <c r="A951" s="48"/>
    </row>
    <row r="952">
      <c r="A952" s="48"/>
    </row>
    <row r="953">
      <c r="A953" s="48"/>
    </row>
    <row r="954">
      <c r="A954" s="48"/>
    </row>
    <row r="955">
      <c r="A955" s="48"/>
    </row>
    <row r="956">
      <c r="A956" s="48"/>
    </row>
    <row r="957">
      <c r="A957" s="48"/>
    </row>
    <row r="958">
      <c r="A958" s="48"/>
    </row>
    <row r="959">
      <c r="A959" s="48"/>
    </row>
    <row r="960">
      <c r="A960" s="48"/>
    </row>
    <row r="961">
      <c r="A961" s="48"/>
    </row>
    <row r="962">
      <c r="A962" s="48"/>
    </row>
    <row r="963">
      <c r="A963" s="48"/>
    </row>
    <row r="964">
      <c r="A964" s="48"/>
    </row>
    <row r="965">
      <c r="A965" s="48"/>
    </row>
    <row r="966">
      <c r="A966" s="48"/>
    </row>
    <row r="967">
      <c r="A967" s="48"/>
    </row>
    <row r="968">
      <c r="A968" s="48"/>
    </row>
    <row r="969">
      <c r="A969" s="48"/>
    </row>
    <row r="970">
      <c r="A970" s="48"/>
    </row>
    <row r="971">
      <c r="A971" s="48"/>
    </row>
    <row r="972">
      <c r="A972" s="48"/>
    </row>
    <row r="973">
      <c r="A973" s="48"/>
    </row>
    <row r="974">
      <c r="A974" s="48"/>
    </row>
    <row r="975">
      <c r="A975" s="48"/>
    </row>
    <row r="976">
      <c r="A976" s="48"/>
    </row>
    <row r="977">
      <c r="A977" s="48"/>
    </row>
    <row r="978">
      <c r="A978" s="48"/>
    </row>
    <row r="979">
      <c r="A979" s="48"/>
    </row>
    <row r="980">
      <c r="A980" s="48"/>
    </row>
    <row r="981">
      <c r="A981" s="48"/>
    </row>
    <row r="982">
      <c r="A982" s="48"/>
    </row>
    <row r="983">
      <c r="A983" s="48"/>
    </row>
    <row r="984">
      <c r="A984" s="48"/>
    </row>
    <row r="985">
      <c r="A985" s="48"/>
    </row>
    <row r="986">
      <c r="A986" s="48"/>
    </row>
    <row r="987">
      <c r="A987" s="48"/>
    </row>
    <row r="988">
      <c r="A988" s="48"/>
    </row>
    <row r="989">
      <c r="A989" s="48"/>
    </row>
    <row r="990">
      <c r="A990" s="48"/>
    </row>
    <row r="991">
      <c r="A991" s="48"/>
    </row>
    <row r="992">
      <c r="A992" s="48"/>
    </row>
    <row r="993">
      <c r="A993" s="48"/>
    </row>
    <row r="994">
      <c r="A994" s="48"/>
    </row>
    <row r="995">
      <c r="A995" s="48"/>
    </row>
    <row r="996">
      <c r="A996" s="48"/>
    </row>
    <row r="997">
      <c r="A997" s="48"/>
    </row>
    <row r="998">
      <c r="A998" s="48"/>
    </row>
    <row r="999">
      <c r="A999" s="48"/>
    </row>
    <row r="1000">
      <c r="A1000" s="48"/>
    </row>
    <row r="1001">
      <c r="A1001" s="48"/>
    </row>
    <row r="1002">
      <c r="A1002" s="48"/>
    </row>
    <row r="1003">
      <c r="A1003" s="48"/>
    </row>
    <row r="1004">
      <c r="A1004" s="48"/>
    </row>
  </sheetData>
  <drawing r:id="rId1"/>
</worksheet>
</file>