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Id="1" r:id="rId4"/>
    <sheet state="visible" name="Results" sheetId="2" r:id="rId5"/>
    <sheet state="visible" name="Notes" sheetId="3" r:id="rId6"/>
  </sheets>
  <definedNames/>
  <calcPr/>
</workbook>
</file>

<file path=xl/sharedStrings.xml><?xml version="1.0" encoding="utf-8"?>
<sst xmlns="http://schemas.openxmlformats.org/spreadsheetml/2006/main" count="111" uniqueCount="79">
  <si>
    <r>
      <rPr>
        <rFont val="Calibri"/>
        <color theme="1"/>
        <sz val="11.0"/>
      </rPr>
      <t xml:space="preserve">❗ Find resources and instructions for how to use the Decoder </t>
    </r>
    <r>
      <rPr>
        <rFont val="Calibri"/>
        <color rgb="FF1155CC"/>
        <sz val="11.0"/>
        <u/>
      </rPr>
      <t>here</t>
    </r>
    <r>
      <rPr>
        <rFont val="Calibri"/>
        <color theme="1"/>
        <sz val="11.0"/>
      </rPr>
      <t>.</t>
    </r>
  </si>
  <si>
    <t>❗ Here's a good place for you to put a link to the ACFR Report.</t>
  </si>
  <si>
    <t>❗ Select how the values are rounded in the report here (Some cities round to the nearest thousand, some to the nearest million).</t>
  </si>
  <si>
    <t>dollars</t>
  </si>
  <si>
    <t>ACFR Section</t>
  </si>
  <si>
    <t>Report</t>
  </si>
  <si>
    <t>Line item(s)</t>
  </si>
  <si>
    <t>Current Assets</t>
  </si>
  <si>
    <t>MD&amp;A</t>
  </si>
  <si>
    <t>Net position</t>
  </si>
  <si>
    <t>Current and Other Assets</t>
  </si>
  <si>
    <t>Capital Assets</t>
  </si>
  <si>
    <t>Total Assets</t>
  </si>
  <si>
    <t>Deferred outflows</t>
  </si>
  <si>
    <t>Liabilities</t>
  </si>
  <si>
    <t>Total Liabilities</t>
  </si>
  <si>
    <t>Deferred inflows</t>
  </si>
  <si>
    <t>Total liabilities</t>
  </si>
  <si>
    <t>Total Revenues</t>
  </si>
  <si>
    <t>Changes in net position</t>
  </si>
  <si>
    <t>Total revenues</t>
  </si>
  <si>
    <t xml:space="preserve">  Operating Grants &amp; Conributions</t>
  </si>
  <si>
    <t>Operating Grants &amp; Contributions</t>
  </si>
  <si>
    <t xml:space="preserve">  Capital Grants &amp; Contributions</t>
  </si>
  <si>
    <t>Capital Grants &amp; Contributions</t>
  </si>
  <si>
    <t>Total Government Transfers</t>
  </si>
  <si>
    <t>Interest Charges</t>
  </si>
  <si>
    <t>Debt service / interest</t>
  </si>
  <si>
    <t>Net Book TCA</t>
  </si>
  <si>
    <t>Capital assets (net of depreciation/amortization)</t>
  </si>
  <si>
    <t>Total</t>
  </si>
  <si>
    <t xml:space="preserve"> Govt assets not depreciated</t>
  </si>
  <si>
    <t>Notes to the Financial Statements</t>
  </si>
  <si>
    <t>Governmental activities</t>
  </si>
  <si>
    <t>Total capital assets not being depreciated</t>
  </si>
  <si>
    <t xml:space="preserve"> Govt assets being depreciated</t>
  </si>
  <si>
    <t>Total capital assets being depreciated</t>
  </si>
  <si>
    <t xml:space="preserve"> Govt other assets</t>
  </si>
  <si>
    <t xml:space="preserve"> Bus assets not depreciated</t>
  </si>
  <si>
    <t>Business-type activites</t>
  </si>
  <si>
    <t xml:space="preserve"> Bus assets being depreciated</t>
  </si>
  <si>
    <t xml:space="preserve"> Bus other assets</t>
  </si>
  <si>
    <t>Total Cost of TCA</t>
  </si>
  <si>
    <t>Sustainability Indicators</t>
  </si>
  <si>
    <t>Net Financial Position</t>
  </si>
  <si>
    <t>Financial Assets-to-Liabilities</t>
  </si>
  <si>
    <t>Assets-to-Liabilities</t>
  </si>
  <si>
    <t>Net Debt-to-Total Revenues</t>
  </si>
  <si>
    <t>Flexibility Indicators</t>
  </si>
  <si>
    <t>Interest-to-Total Revenues</t>
  </si>
  <si>
    <t>Net Book-to-Cost of TCA</t>
  </si>
  <si>
    <t>Vulnerability Indicator</t>
  </si>
  <si>
    <t>Govt Transfers-to-Total Revenues</t>
  </si>
  <si>
    <t>[HIDDEN] Net Financial Position rounded to $1000 for chart</t>
  </si>
  <si>
    <r>
      <rPr>
        <rFont val="Calibri"/>
        <b/>
        <color theme="1"/>
        <sz val="11.0"/>
      </rPr>
      <t xml:space="preserve">What it is:
</t>
    </r>
    <r>
      <rPr>
        <rFont val="Calibri"/>
        <color theme="1"/>
        <sz val="11.0"/>
      </rPr>
      <t xml:space="preserve">The difference between the city’s financial assets (like cash and receivables) and its liabilities (like debt and pensions). This is the cumulative surplus/deficit that the city has accumulated through successive budget cycles.
</t>
    </r>
    <r>
      <rPr>
        <rFont val="Calibri"/>
        <b/>
        <color theme="1"/>
        <sz val="11.0"/>
      </rPr>
      <t xml:space="preserve">What it tells you:
</t>
    </r>
    <r>
      <rPr>
        <rFont val="Calibri"/>
        <color theme="1"/>
        <sz val="11.0"/>
      </rPr>
      <t xml:space="preserve">A positive net financial position suggests the city has more financial assets than obligations and is in a better position to weather downturns, invest in infrastructure, or respond to emergencies without resorting to borrowing or service cuts. If this number is negative, the city has spent more than it has saved and is relying on future revenue to pay past bills. 
</t>
    </r>
    <r>
      <rPr>
        <rFont val="Calibri"/>
        <b/>
        <color theme="1"/>
        <sz val="11.0"/>
      </rPr>
      <t xml:space="preserve">What the trend shows:
</t>
    </r>
    <r>
      <rPr>
        <rFont val="Calibri"/>
        <color theme="1"/>
        <sz val="11.0"/>
      </rPr>
      <t>A downward trend means the city is growing more reliant on borrowing or deferring payments. An upward trend means it’s becoming more financially secure.</t>
    </r>
  </si>
  <si>
    <r>
      <rPr>
        <rFont val="Calibri"/>
        <b/>
        <color theme="1"/>
        <sz val="11.0"/>
      </rPr>
      <t xml:space="preserve">What it is:
</t>
    </r>
    <r>
      <rPr>
        <rFont val="Calibri"/>
        <color theme="1"/>
        <sz val="11.0"/>
      </rPr>
      <t xml:space="preserve">The percentage of annual revenue spent on interest payments.
</t>
    </r>
    <r>
      <rPr>
        <rFont val="Calibri"/>
        <b/>
        <color theme="1"/>
        <sz val="11.0"/>
      </rPr>
      <t xml:space="preserve">What it tells you:
</t>
    </r>
    <r>
      <rPr>
        <rFont val="Calibri"/>
        <color theme="1"/>
        <sz val="11.0"/>
      </rPr>
      <t xml:space="preserve">This shows how much of the budget is consumed by past borrowing. The higher the percentage, the less room for services, maintenance, or investment.
</t>
    </r>
    <r>
      <rPr>
        <rFont val="Calibri"/>
        <b/>
        <color theme="1"/>
        <sz val="11.0"/>
      </rPr>
      <t xml:space="preserve">What the trend shows:
</t>
    </r>
    <r>
      <rPr>
        <rFont val="Calibri"/>
        <color theme="1"/>
        <sz val="11.0"/>
      </rPr>
      <t>An increasing trend limits future choices and can crowd out basic services. A decreasing trend improves flexibility and budget health.</t>
    </r>
  </si>
  <si>
    <r>
      <rPr>
        <rFont val="Calibri"/>
        <b/>
        <color theme="1"/>
        <sz val="11.0"/>
      </rPr>
      <t xml:space="preserve">What it is:
</t>
    </r>
    <r>
      <rPr>
        <rFont val="Calibri"/>
        <color theme="1"/>
        <sz val="11.0"/>
      </rPr>
      <t xml:space="preserve">The share of the city’s income that comes from state or federal aid.
</t>
    </r>
    <r>
      <rPr>
        <rFont val="Calibri"/>
        <b/>
        <color theme="1"/>
        <sz val="11.0"/>
      </rPr>
      <t xml:space="preserve">What it tells you:
</t>
    </r>
    <r>
      <rPr>
        <rFont val="Calibri"/>
        <color theme="1"/>
        <sz val="11.0"/>
      </rPr>
      <t xml:space="preserve">High dependency on outside funding makes the city vulnerable to political or economic shifts beyond its control.
</t>
    </r>
    <r>
      <rPr>
        <rFont val="Calibri"/>
        <b/>
        <color theme="1"/>
        <sz val="11.0"/>
      </rPr>
      <t xml:space="preserve">What the trend shows:
</t>
    </r>
    <r>
      <rPr>
        <rFont val="Calibri"/>
        <color theme="1"/>
        <sz val="11.0"/>
      </rPr>
      <t>If the trend is rising, the city is becoming more dependent on outside help. If it’s falling, the city is strengthening its local revenue base.</t>
    </r>
  </si>
  <si>
    <r>
      <rPr>
        <rFont val="Calibri"/>
        <b/>
        <color theme="1"/>
        <sz val="11.0"/>
      </rPr>
      <t xml:space="preserve">What it is:
</t>
    </r>
    <r>
      <rPr>
        <rFont val="Calibri"/>
        <color theme="1"/>
        <sz val="11.0"/>
      </rPr>
      <t xml:space="preserve">The city’s financial assets—such as cash, receivables, and other short-term holdings—divided by its total liabilities. This is a different way of presenting the Net Financial Position.
</t>
    </r>
    <r>
      <rPr>
        <rFont val="Calibri"/>
        <b/>
        <color theme="1"/>
        <sz val="11.0"/>
      </rPr>
      <t xml:space="preserve">What it tells you:
</t>
    </r>
    <r>
      <rPr>
        <rFont val="Calibri"/>
        <color theme="1"/>
        <sz val="11.0"/>
      </rPr>
      <t xml:space="preserve">This ratio shows whether the city has enough liquid financial resources to cover what it owes. A ratio below 1 means it would not be able to pay off its liabilities using only its financial assets, which is a sign of financial stress.
</t>
    </r>
    <r>
      <rPr>
        <rFont val="Calibri"/>
        <b/>
        <color theme="1"/>
        <sz val="11.0"/>
      </rPr>
      <t xml:space="preserve">What the trend shows:
</t>
    </r>
    <r>
      <rPr>
        <rFont val="Calibri"/>
        <color theme="1"/>
        <sz val="11.0"/>
      </rPr>
      <t>A rising trend means the city is improving its financial buffer. A falling trend suggests the city is becoming less able to handle its obligations without borrowing or cutting services.</t>
    </r>
  </si>
  <si>
    <r>
      <rPr>
        <rFont val="Calibri"/>
        <b/>
        <color theme="1"/>
        <sz val="11.0"/>
      </rPr>
      <t xml:space="preserve">What it is:
</t>
    </r>
    <r>
      <rPr>
        <rFont val="Calibri"/>
        <color theme="1"/>
        <sz val="11.0"/>
      </rPr>
      <t xml:space="preserve">The current value of the city’s physical assets compared to their original cost.
</t>
    </r>
    <r>
      <rPr>
        <rFont val="Calibri"/>
        <b/>
        <color theme="1"/>
        <sz val="11.0"/>
      </rPr>
      <t xml:space="preserve">What it tells you:
</t>
    </r>
    <r>
      <rPr>
        <rFont val="Calibri"/>
        <color theme="1"/>
        <sz val="11.0"/>
      </rPr>
      <t xml:space="preserve">This indicates how well the city is maintaining its infrastructure. A low value means assets are aging and wearing out.
</t>
    </r>
    <r>
      <rPr>
        <rFont val="Calibri"/>
        <b/>
        <color theme="1"/>
        <sz val="11.0"/>
      </rPr>
      <t xml:space="preserve">What the trend shows:
</t>
    </r>
    <r>
      <rPr>
        <rFont val="Calibri"/>
        <color theme="1"/>
        <sz val="11.0"/>
      </rPr>
      <t>A declining trend means the city is falling behind on maintenance. A stable or rising trend suggests it is keeping up.</t>
    </r>
  </si>
  <si>
    <r>
      <rPr>
        <rFont val="Calibri"/>
        <b/>
        <color theme="1"/>
        <sz val="11.0"/>
      </rPr>
      <t xml:space="preserve">What it is:
</t>
    </r>
    <r>
      <rPr>
        <rFont val="Calibri"/>
        <color theme="1"/>
        <sz val="11.0"/>
      </rPr>
      <t xml:space="preserve">The value of all the city’s assets (including infrastructure) divided by its total liabilities.
</t>
    </r>
    <r>
      <rPr>
        <rFont val="Calibri"/>
        <b/>
        <color theme="1"/>
        <sz val="11.0"/>
      </rPr>
      <t xml:space="preserve">What it tells you:
</t>
    </r>
    <r>
      <rPr>
        <rFont val="Calibri"/>
        <color theme="1"/>
        <sz val="11.0"/>
      </rPr>
      <t xml:space="preserve">A ratio above 1 means the city owns more than it owes (solvent). Below 1 means it owes more than it owns (insolvent).
</t>
    </r>
    <r>
      <rPr>
        <rFont val="Calibri"/>
        <b/>
        <color theme="1"/>
        <sz val="11.0"/>
      </rPr>
      <t xml:space="preserve">What the trend shows:
</t>
    </r>
    <r>
      <rPr>
        <rFont val="Calibri"/>
        <color theme="1"/>
        <sz val="11.0"/>
      </rPr>
      <t>A downward trend means the city is becoming less solvent. An upward trend shows improving financial resilience.</t>
    </r>
  </si>
  <si>
    <r>
      <rPr>
        <rFont val="Calibri"/>
        <b/>
        <color theme="1"/>
        <sz val="11.0"/>
      </rPr>
      <t xml:space="preserve">What it is:
</t>
    </r>
    <r>
      <rPr>
        <rFont val="Calibri"/>
        <color theme="1"/>
        <sz val="11.0"/>
      </rPr>
      <t xml:space="preserve">The value of all the city’s assets (including infrastructure) divided by its total liabilities.
</t>
    </r>
    <r>
      <rPr>
        <rFont val="Calibri"/>
        <b/>
        <color theme="1"/>
        <sz val="11.0"/>
      </rPr>
      <t xml:space="preserve">What it tells you:
</t>
    </r>
    <r>
      <rPr>
        <rFont val="Calibri"/>
        <color theme="1"/>
        <sz val="11.0"/>
      </rPr>
      <t xml:space="preserve">A ratio above 1 means the city owns more than it owes (solvent). Below 1 means it owes more than it owns (insolvent).
</t>
    </r>
    <r>
      <rPr>
        <rFont val="Calibri"/>
        <b/>
        <color theme="1"/>
        <sz val="11.0"/>
      </rPr>
      <t xml:space="preserve">What the trend shows:
</t>
    </r>
    <r>
      <rPr>
        <rFont val="Calibri"/>
        <color theme="1"/>
        <sz val="11.0"/>
      </rPr>
      <t>A downward trend means the city is becoming less solvent. An upward trend shows improving financial resilience.</t>
    </r>
  </si>
  <si>
    <t xml:space="preserve">The net debt-to-total revenues ratio shows us the size of </t>
  </si>
  <si>
    <t xml:space="preserve">that future obligation relative to the city’s income. </t>
  </si>
  <si>
    <t xml:space="preserve">An upward slope means it will take a larger proportion </t>
  </si>
  <si>
    <t xml:space="preserve">of future revenue to close the present fiscal gap, while </t>
  </si>
  <si>
    <t>a downward slope means the city is closing the gap.</t>
  </si>
  <si>
    <t>An Annual Comprehensive Financial Report (ACFR) is a detailed, audited financial report that provides a comprehensive overview of a government entity's financial position and activities for a fiscal year. It is typically issued by state and local governments, including cities, counties, and public institutions in the United States.</t>
  </si>
  <si>
    <t>ACFR reports are prepared in accordance with Generally Accepted Accounting Principles (GAAP) under guidelines set by the Government Accounting Standards Board (GASB) in the US.</t>
  </si>
  <si>
    <t>All of the data used in the Fiscal Health Assessment can be extracted from the ACFR, specifically from reports included in the Management Discussion &amp; Analysis (MD&amp;A) and Basic Financial Statements: Notes sections.</t>
  </si>
  <si>
    <t>Be sure to note whether or not rounding is applied to displayed numbers. Most reports are presented in thousands ($000), some in millions, and others in whole dollars (no rounding at all). Note that reports from different sections of the same ACFR may be presented with different rounding. The reporting on Capital Assets in the Notes section, for example, is often presented in whole dollars even when other sections are rounded to thousands or millions. Be sure to use consistent rounding when entering data.</t>
  </si>
  <si>
    <t>Each ACFR includes current and prior year's data for comparison purposes. Prior years' data is often restated or amended in the following year's report. Be sure to update prior year data if you notice restatements.</t>
  </si>
  <si>
    <t xml:space="preserve">In 2011 and 2012 GASB issued statements requiring separate reporting of deferred inflows and outflows of resources in order to align governmental accounting with the economic resource measurement focus and accrual basis of accounting, ensuring that deferred resources are reported separately from assets and liabilities. The statements provided additional guidance on what qualifies deferred inflows and outflows and required reclassification of certain items previously recognized as assets or liabilities. </t>
  </si>
  <si>
    <t>Total Cost of Capital Assets is the sum of the purchase cost of all capital assets, prior to subtracting accumulated depreciation. These costs are reported in the Notes under Capital Assets, usually in two major categories: Governmental Activities and Business-Type Activites. Some cities will further breakdown the Business-Type Activities to specific uses, such as airports, water and sewage and/or convention centers. Be sure to capture the costs under each of these categories.</t>
  </si>
  <si>
    <t>Finanacial Reports available at (see below):</t>
  </si>
  <si>
    <t>https://www.cottonwoodheights.utah.gov/your-government/finance/budget-financial-reporting</t>
  </si>
  <si>
    <t>Cottonwood Heights, Population: 33,617     Land Area: 9.42sq mi.  Pop. Density: 3,600/sq mi</t>
  </si>
  <si>
    <t>Cottonwood Heights does not have Business-Type Activities</t>
  </si>
  <si>
    <t>Prior to Fiscal Year 2015, the city did not have Deferred Outflows - Pension payments are the only source of this value since 2015. It appears that the state create a requirement for municipalities to provide a state-funded pension system.</t>
  </si>
  <si>
    <t xml:space="preserve">Prior to Fiscal Year 2015, the city did not have Interest Payments.  Since then the city has borrowed to build a city center, replace the 70 year old storm drain system, build a new public works facility, and buy a piece of land for new public/private land development project.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</si>
</sst>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 #,##0_)_ ;_ * \(#,##0\)_ ;_ * &quot;-&quot;??_)_ ;_ @_ "/>
    <numFmt numFmtId="165" formatCode="#,##0.0"/>
  </numFmts>
  <fonts count="15">
    <font>
      <sz val="11.0"/>
      <color theme="1"/>
      <name val="Calibri"/>
      <scheme val="minor"/>
    </font>
    <font>
      <i/>
      <sz val="11.0"/>
      <color theme="1"/>
      <name val="Calibri"/>
    </font>
    <font>
      <u/>
      <sz val="11.0"/>
      <color theme="1"/>
      <name val="Calibri"/>
    </font>
    <font>
      <sz val="11.0"/>
      <color theme="1"/>
      <name val="Calibri"/>
    </font>
    <font/>
    <font>
      <sz val="11.0"/>
      <color rgb="FF0C2340"/>
      <name val="Calibri"/>
    </font>
    <font>
      <b/>
      <sz val="11.0"/>
      <color rgb="FF0C2340"/>
      <name val="Calibri"/>
    </font>
    <font>
      <b/>
      <sz val="11.0"/>
      <color rgb="FFFFFFFF"/>
      <name val="Calibri"/>
    </font>
    <font>
      <sz val="11.0"/>
      <color rgb="FFFFFFFF"/>
      <name val="Calibri"/>
    </font>
    <font>
      <b/>
      <u/>
      <sz val="11.0"/>
      <color rgb="FFFFFFFF"/>
      <name val="Calibri"/>
    </font>
    <font>
      <b/>
      <sz val="11.0"/>
      <color theme="1"/>
      <name val="Calibri"/>
    </font>
    <font>
      <sz val="18.0"/>
      <color rgb="FF0C2340"/>
      <name val="Arial"/>
    </font>
    <font>
      <sz val="18.0"/>
      <color rgb="FFFFFFFF"/>
      <name val="Arial"/>
    </font>
    <font>
      <sz val="11.0"/>
      <color rgb="FF222222"/>
      <name val="Calibri"/>
    </font>
    <font>
      <u/>
      <sz val="11.0"/>
      <color theme="10"/>
      <name val="Calibri"/>
    </font>
  </fonts>
  <fills count="9">
    <fill>
      <patternFill patternType="none"/>
    </fill>
    <fill>
      <patternFill patternType="lightGray"/>
    </fill>
    <fill>
      <patternFill patternType="solid">
        <fgColor rgb="FFFFE1B5"/>
        <bgColor rgb="FFFFE1B5"/>
      </patternFill>
    </fill>
    <fill>
      <patternFill patternType="solid">
        <fgColor rgb="FFFFA800"/>
        <bgColor rgb="FFFFA800"/>
      </patternFill>
    </fill>
    <fill>
      <patternFill patternType="solid">
        <fgColor rgb="FF0C2340"/>
        <bgColor rgb="FF0C2340"/>
      </patternFill>
    </fill>
    <fill>
      <patternFill patternType="solid">
        <fgColor rgb="FFD07909"/>
        <bgColor rgb="FFD07909"/>
      </patternFill>
    </fill>
    <fill>
      <patternFill patternType="solid">
        <fgColor rgb="FFE1DFDA"/>
        <bgColor rgb="FFE1DFDA"/>
      </patternFill>
    </fill>
    <fill>
      <patternFill patternType="solid">
        <fgColor rgb="FFFFFFFF"/>
        <bgColor rgb="FFFFFFFF"/>
      </patternFill>
    </fill>
    <fill>
      <patternFill patternType="solid">
        <fgColor rgb="FFF5F3EE"/>
        <bgColor rgb="FFF5F3EE"/>
      </patternFill>
    </fill>
  </fills>
  <borders count="17">
    <border/>
    <border>
      <left/>
      <top/>
      <bottom/>
    </border>
    <border>
      <right/>
      <top/>
      <bottom/>
    </border>
    <border>
      <left/>
      <right/>
      <top/>
      <bottom/>
    </border>
    <border>
      <left/>
      <top/>
    </border>
    <border>
      <top/>
    </border>
    <border>
      <right style="thin">
        <color rgb="FF0C2340"/>
      </right>
      <top/>
    </border>
    <border>
      <right/>
      <top/>
    </border>
    <border>
      <left/>
    </border>
    <border>
      <right style="thin">
        <color rgb="FF0C2340"/>
      </right>
    </border>
    <border>
      <right/>
    </border>
    <border>
      <left/>
      <bottom/>
    </border>
    <border>
      <bottom/>
    </border>
    <border>
      <right style="thin">
        <color rgb="FF0C2340"/>
      </right>
      <bottom/>
    </border>
    <border>
      <right/>
      <bottom/>
    </border>
    <border>
      <left/>
      <right style="thin">
        <color rgb="FF0C2340"/>
      </right>
      <top/>
      <bottom/>
    </border>
    <border>
      <left/>
      <right/>
      <top/>
      <bottom style="thin">
        <color rgb="FFB7B7B7"/>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vertical="top"/>
    </xf>
    <xf borderId="0" fillId="0" fontId="3" numFmtId="0" xfId="0" applyAlignment="1" applyFont="1">
      <alignment horizontal="left"/>
    </xf>
    <xf borderId="1" fillId="2" fontId="3" numFmtId="0" xfId="0" applyAlignment="1" applyBorder="1" applyFill="1" applyFont="1">
      <alignment horizontal="left" shrinkToFit="0" vertical="center" wrapText="1"/>
    </xf>
    <xf borderId="2" fillId="0" fontId="4" numFmtId="0" xfId="0" applyBorder="1" applyFont="1"/>
    <xf borderId="3" fillId="2" fontId="3" numFmtId="0" xfId="0" applyAlignment="1" applyBorder="1" applyFont="1">
      <alignment horizontal="left" vertical="center"/>
    </xf>
    <xf borderId="0" fillId="0" fontId="3" numFmtId="0" xfId="0" applyAlignment="1" applyFont="1">
      <alignment horizontal="left" vertical="top"/>
    </xf>
    <xf borderId="3" fillId="3" fontId="5" numFmtId="0" xfId="0" applyAlignment="1" applyBorder="1" applyFill="1" applyFont="1">
      <alignment vertical="center"/>
    </xf>
    <xf borderId="3" fillId="3" fontId="6" numFmtId="0" xfId="0" applyAlignment="1" applyBorder="1" applyFont="1">
      <alignment vertical="center"/>
    </xf>
    <xf borderId="3" fillId="3" fontId="5" numFmtId="0" xfId="0" applyAlignment="1" applyBorder="1" applyFont="1">
      <alignment horizontal="center" vertical="center"/>
    </xf>
    <xf borderId="0" fillId="0" fontId="3" numFmtId="0" xfId="0" applyAlignment="1" applyFont="1">
      <alignment vertical="center"/>
    </xf>
    <xf borderId="3" fillId="2" fontId="3" numFmtId="164" xfId="0" applyAlignment="1" applyBorder="1" applyFont="1" applyNumberFormat="1">
      <alignment vertical="center"/>
    </xf>
    <xf borderId="3" fillId="4" fontId="7" numFmtId="0" xfId="0" applyAlignment="1" applyBorder="1" applyFill="1" applyFont="1">
      <alignment vertical="center"/>
    </xf>
    <xf borderId="3" fillId="4" fontId="7" numFmtId="164" xfId="0" applyAlignment="1" applyBorder="1" applyFont="1" applyNumberFormat="1">
      <alignment vertical="center"/>
    </xf>
    <xf borderId="0" fillId="0" fontId="8" numFmtId="0" xfId="0" applyAlignment="1" applyFont="1">
      <alignment vertical="center"/>
    </xf>
    <xf borderId="3" fillId="5" fontId="9" numFmtId="0" xfId="0" applyAlignment="1" applyBorder="1" applyFill="1" applyFont="1">
      <alignment vertical="center"/>
    </xf>
    <xf borderId="3" fillId="5" fontId="8" numFmtId="0" xfId="0" applyAlignment="1" applyBorder="1" applyFont="1">
      <alignment vertical="center"/>
    </xf>
    <xf borderId="3" fillId="6" fontId="10" numFmtId="0" xfId="0" applyAlignment="1" applyBorder="1" applyFill="1" applyFont="1">
      <alignment vertical="center"/>
    </xf>
    <xf borderId="3" fillId="6" fontId="10" numFmtId="4" xfId="0" applyAlignment="1" applyBorder="1" applyFont="1" applyNumberFormat="1">
      <alignment vertical="center"/>
    </xf>
    <xf borderId="3" fillId="6" fontId="3" numFmtId="0" xfId="0" applyAlignment="1" applyBorder="1" applyFont="1">
      <alignment vertical="center"/>
    </xf>
    <xf borderId="0" fillId="0" fontId="10" numFmtId="0" xfId="0" applyFont="1"/>
    <xf quotePrefix="1" borderId="3" fillId="7" fontId="8" numFmtId="0" xfId="0" applyBorder="1" applyFill="1" applyFont="1"/>
    <xf borderId="3" fillId="7" fontId="8" numFmtId="0" xfId="0" applyBorder="1" applyFont="1"/>
    <xf borderId="3" fillId="7" fontId="8" numFmtId="165" xfId="0" applyBorder="1" applyFont="1" applyNumberFormat="1"/>
    <xf borderId="4" fillId="3" fontId="11" numFmtId="0" xfId="0" applyAlignment="1" applyBorder="1" applyFont="1">
      <alignment vertical="center"/>
    </xf>
    <xf borderId="5" fillId="0" fontId="4" numFmtId="0" xfId="0" applyBorder="1" applyFont="1"/>
    <xf borderId="6" fillId="0" fontId="4" numFmtId="0" xfId="0" applyBorder="1" applyFont="1"/>
    <xf borderId="4" fillId="3" fontId="12" numFmtId="0" xfId="0" applyBorder="1" applyFont="1"/>
    <xf borderId="7" fillId="0" fontId="4" numFmtId="0" xfId="0" applyBorder="1" applyFont="1"/>
    <xf borderId="8" fillId="0" fontId="4" numFmtId="0" xfId="0" applyBorder="1" applyFont="1"/>
    <xf borderId="9" fillId="0" fontId="4" numFmtId="0" xfId="0" applyBorder="1" applyFont="1"/>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3" fillId="8" fontId="3" numFmtId="0" xfId="0" applyBorder="1" applyFill="1" applyFont="1"/>
    <xf borderId="3" fillId="8" fontId="3" numFmtId="0" xfId="0" applyAlignment="1" applyBorder="1" applyFont="1">
      <alignment shrinkToFit="0" wrapText="1"/>
    </xf>
    <xf borderId="15" fillId="8" fontId="3" numFmtId="0" xfId="0" applyBorder="1" applyFont="1"/>
    <xf borderId="3" fillId="8" fontId="3" numFmtId="0" xfId="0" applyAlignment="1" applyBorder="1" applyFont="1">
      <alignment vertical="top"/>
    </xf>
    <xf borderId="3" fillId="8" fontId="3" numFmtId="0" xfId="0" applyAlignment="1" applyBorder="1" applyFont="1">
      <alignment shrinkToFit="0" vertical="top" wrapText="1"/>
    </xf>
    <xf borderId="15" fillId="8" fontId="3" numFmtId="0" xfId="0" applyAlignment="1" applyBorder="1" applyFont="1">
      <alignment vertical="top"/>
    </xf>
    <xf borderId="16" fillId="8" fontId="3" numFmtId="0" xfId="0" applyBorder="1" applyFont="1"/>
    <xf borderId="16" fillId="8" fontId="3" numFmtId="0" xfId="0" applyAlignment="1" applyBorder="1" applyFont="1">
      <alignment shrinkToFit="0" wrapText="1"/>
    </xf>
    <xf borderId="15" fillId="8" fontId="3" numFmtId="0" xfId="0" applyAlignment="1" applyBorder="1" applyFont="1">
      <alignment shrinkToFit="0" wrapText="1"/>
    </xf>
    <xf borderId="3" fillId="8" fontId="3" numFmtId="0" xfId="0" applyAlignment="1" applyBorder="1" applyFont="1">
      <alignment readingOrder="0" shrinkToFit="0" wrapText="1"/>
    </xf>
    <xf borderId="3" fillId="8" fontId="10" numFmtId="0" xfId="0" applyBorder="1" applyFont="1"/>
    <xf borderId="0" fillId="8" fontId="13" numFmtId="0" xfId="0" applyAlignment="1" applyFont="1">
      <alignment readingOrder="0"/>
    </xf>
    <xf borderId="0" fillId="0" fontId="3" numFmtId="0" xfId="0" applyAlignment="1" applyFont="1">
      <alignment shrinkToFit="0" wrapText="1"/>
    </xf>
    <xf borderId="9" fillId="0" fontId="3" numFmtId="0" xfId="0" applyBorder="1" applyFont="1"/>
    <xf borderId="0" fillId="0" fontId="3" numFmtId="0" xfId="0" applyAlignment="1" applyFont="1">
      <alignment horizontal="left" shrinkToFit="0" wrapText="1"/>
    </xf>
    <xf borderId="0" fillId="0" fontId="14" numFmtId="0" xfId="0" applyAlignment="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Financial Position (In Thousands of Dollars)</a:t>
            </a:r>
          </a:p>
        </c:rich>
      </c:tx>
      <c:overlay val="0"/>
    </c:title>
    <c:plotArea>
      <c:layout/>
      <c:lineChart>
        <c:varyColors val="0"/>
        <c:ser>
          <c:idx val="0"/>
          <c:order val="0"/>
          <c:spPr>
            <a:ln cmpd="sng" w="19050">
              <a:solidFill>
                <a:srgbClr val="F5F3EE">
                  <a:alpha val="100000"/>
                </a:srgbClr>
              </a:solidFill>
              <a:prstDash val="solid"/>
            </a:ln>
          </c:spPr>
          <c:marker>
            <c:symbol val="circle"/>
            <c:size val="2"/>
            <c:spPr>
              <a:solidFill>
                <a:srgbClr val="F5F3EE">
                  <a:alpha val="100000"/>
                </a:srgbClr>
              </a:solidFill>
              <a:ln cmpd="sng">
                <a:solidFill>
                  <a:srgbClr val="F5F3EE">
                    <a:alpha val="100000"/>
                  </a:srgbClr>
                </a:solidFill>
              </a:ln>
            </c:spPr>
          </c:marker>
          <c:cat>
            <c:strRef>
              <c:f>Input!$E$4:$T$4</c:f>
            </c:strRef>
          </c:cat>
          <c:val>
            <c:numRef>
              <c:f>Input!$E$42:$T$42</c:f>
              <c:numCache/>
            </c:numRef>
          </c:val>
          <c:smooth val="0"/>
        </c:ser>
        <c:axId val="1380863676"/>
        <c:axId val="470738397"/>
      </c:lineChart>
      <c:catAx>
        <c:axId val="13808636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FFFFFF"/>
                </a:solidFill>
                <a:latin typeface="Roboto"/>
              </a:defRPr>
            </a:pPr>
          </a:p>
        </c:txPr>
        <c:crossAx val="470738397"/>
      </c:catAx>
      <c:valAx>
        <c:axId val="470738397"/>
        <c:scaling>
          <c:orientation val="minMax"/>
        </c:scaling>
        <c:delete val="0"/>
        <c:axPos val="l"/>
        <c:majorGridlines>
          <c:spPr>
            <a:ln>
              <a:solidFill>
                <a:srgbClr val="B7B7B7"/>
              </a:solidFill>
            </a:ln>
          </c:spPr>
        </c:majorGridlines>
        <c:title>
          <c:tx>
            <c:rich>
              <a:bodyPr/>
              <a:lstStyle/>
              <a:p>
                <a:pPr lvl="0">
                  <a:defRPr b="0" i="0">
                    <a:solidFill>
                      <a:srgbClr val="CCCCCC"/>
                    </a:solidFill>
                    <a:latin typeface="sans-serif"/>
                  </a:defRPr>
                </a:pPr>
                <a:r>
                  <a:rPr b="0" i="0">
                    <a:solidFill>
                      <a:srgbClr val="CCCCCC"/>
                    </a:solidFill>
                    <a:latin typeface="sans-serif"/>
                  </a:rPr>
                  <a:t>Cumulative Surplus/Deficit (Thousands of Dollars)</a:t>
                </a:r>
              </a:p>
            </c:rich>
          </c:tx>
          <c:overlay val="0"/>
        </c:title>
        <c:numFmt formatCode="\$#,##0_);\(\$#,##0\)" sourceLinked="0"/>
        <c:majorTickMark val="none"/>
        <c:minorTickMark val="none"/>
        <c:tickLblPos val="nextTo"/>
        <c:spPr>
          <a:ln/>
        </c:spPr>
        <c:txPr>
          <a:bodyPr/>
          <a:lstStyle/>
          <a:p>
            <a:pPr lvl="0">
              <a:defRPr b="0" i="0" sz="900">
                <a:solidFill>
                  <a:srgbClr val="FFFFFF"/>
                </a:solidFill>
                <a:latin typeface="Roboto"/>
              </a:defRPr>
            </a:pPr>
          </a:p>
        </c:txPr>
        <c:crossAx val="1380863676"/>
      </c:valAx>
      <c:spPr>
        <a:solidFill>
          <a:srgbClr val="92AAEA"/>
        </a:solidFill>
      </c:spPr>
    </c:plotArea>
    <c:plotVisOnly val="1"/>
  </c:chart>
  <c:spPr>
    <a:solidFill>
      <a:srgbClr val="0A192B"/>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Financial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Input!$E$30:$T$30</c:f>
              <c:numCache/>
            </c:numRef>
          </c:val>
          <c:smooth val="0"/>
        </c:ser>
        <c:axId val="2138772652"/>
        <c:axId val="175707354"/>
      </c:lineChart>
      <c:catAx>
        <c:axId val="21387726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75707354"/>
      </c:catAx>
      <c:valAx>
        <c:axId val="175707354"/>
        <c:scaling>
          <c:orientation val="minMax"/>
        </c:scaling>
        <c:delete val="0"/>
        <c:axPos val="l"/>
        <c:majorGridlines>
          <c:spPr>
            <a:ln>
              <a:solidFill>
                <a:srgbClr val="B7B7B7"/>
              </a:solidFill>
            </a:ln>
          </c:spPr>
        </c:majorGridlines>
        <c:title>
          <c:tx>
            <c:rich>
              <a:bodyPr/>
              <a:lstStyle/>
              <a:p>
                <a:pPr lvl="0">
                  <a:defRPr b="0" i="0">
                    <a:solidFill>
                      <a:srgbClr val="CCCCCC"/>
                    </a:solidFill>
                    <a:latin typeface="sans-serif"/>
                  </a:defRPr>
                </a:pPr>
                <a:r>
                  <a:rPr b="0" i="0">
                    <a:solidFill>
                      <a:srgbClr val="CCCCCC"/>
                    </a:solidFill>
                    <a:latin typeface="sans-serif"/>
                  </a:rPr>
                  <a:t>Ratio (Financial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2138772652"/>
        <c:majorUnit val="0.2"/>
      </c:valAx>
      <c:spPr>
        <a:solidFill>
          <a:srgbClr val="92AAEA"/>
        </a:solidFill>
      </c:spPr>
    </c:plotArea>
    <c:plotVisOnly val="1"/>
  </c:chart>
  <c:spPr>
    <a:solidFill>
      <a:srgbClr val="0A192B"/>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Total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Input!$E$31:$T$31</c:f>
              <c:numCache/>
            </c:numRef>
          </c:val>
          <c:smooth val="0"/>
        </c:ser>
        <c:axId val="816501112"/>
        <c:axId val="1773005626"/>
      </c:lineChart>
      <c:catAx>
        <c:axId val="8165011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773005626"/>
      </c:catAx>
      <c:valAx>
        <c:axId val="1773005626"/>
        <c:scaling>
          <c:orientation val="minMax"/>
        </c:scaling>
        <c:delete val="0"/>
        <c:axPos val="l"/>
        <c:majorGridlines>
          <c:spPr>
            <a:ln>
              <a:solidFill>
                <a:srgbClr val="B7B7B7"/>
              </a:solidFill>
            </a:ln>
          </c:spPr>
        </c:majorGridlines>
        <c:title>
          <c:tx>
            <c:rich>
              <a:bodyPr/>
              <a:lstStyle/>
              <a:p>
                <a:pPr lvl="0">
                  <a:defRPr b="0" i="0">
                    <a:solidFill>
                      <a:srgbClr val="CCCCCC"/>
                    </a:solidFill>
                    <a:latin typeface="sans-serif"/>
                  </a:defRPr>
                </a:pPr>
                <a:r>
                  <a:rPr b="0" i="0">
                    <a:solidFill>
                      <a:srgbClr val="CCCCCC"/>
                    </a:solidFill>
                    <a:latin typeface="sans-serif"/>
                  </a:rPr>
                  <a:t>Ratio (Total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816501112"/>
      </c:valAx>
      <c:spPr>
        <a:solidFill>
          <a:srgbClr val="92AAEA"/>
        </a:solidFill>
      </c:spPr>
    </c:plotArea>
    <c:plotVisOnly val="1"/>
  </c:chart>
  <c:spPr>
    <a:solidFill>
      <a:srgbClr val="0A192B"/>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Debt-to-Total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Input!$E$32:$T$32</c:f>
              <c:numCache/>
            </c:numRef>
          </c:val>
          <c:smooth val="0"/>
        </c:ser>
        <c:axId val="464102586"/>
        <c:axId val="1360520992"/>
      </c:lineChart>
      <c:catAx>
        <c:axId val="4641025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360520992"/>
      </c:catAx>
      <c:valAx>
        <c:axId val="1360520992"/>
        <c:scaling>
          <c:orientation val="minMax"/>
        </c:scaling>
        <c:delete val="0"/>
        <c:axPos val="l"/>
        <c:majorGridlines>
          <c:spPr>
            <a:ln>
              <a:solidFill>
                <a:srgbClr val="B7B7B7"/>
              </a:solidFill>
            </a:ln>
          </c:spPr>
        </c:majorGridlines>
        <c:title>
          <c:tx>
            <c:rich>
              <a:bodyPr/>
              <a:lstStyle/>
              <a:p>
                <a:pPr lvl="0">
                  <a:defRPr b="0" i="0">
                    <a:solidFill>
                      <a:srgbClr val="CCCCCC"/>
                    </a:solidFill>
                    <a:latin typeface="sans-serif"/>
                  </a:defRPr>
                </a:pPr>
                <a:r>
                  <a:rPr b="0" i="0">
                    <a:solidFill>
                      <a:srgbClr val="CCCCCC"/>
                    </a:solidFill>
                    <a:latin typeface="sans-serif"/>
                  </a:rPr>
                  <a:t>Ratio (Net Debt:Total Revenues)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464102586"/>
      </c:valAx>
      <c:spPr>
        <a:solidFill>
          <a:srgbClr val="92AAEA"/>
        </a:solidFill>
      </c:spPr>
    </c:plotArea>
    <c:plotVisOnly val="1"/>
  </c:chart>
  <c:spPr>
    <a:solidFill>
      <a:srgbClr val="0A192B"/>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Interest-to-Total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Input!$E$35:$T$35</c:f>
              <c:numCache/>
            </c:numRef>
          </c:val>
          <c:smooth val="0"/>
        </c:ser>
        <c:axId val="1554570735"/>
        <c:axId val="179046099"/>
      </c:lineChart>
      <c:catAx>
        <c:axId val="15545707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79046099"/>
      </c:catAx>
      <c:valAx>
        <c:axId val="179046099"/>
        <c:scaling>
          <c:orientation val="minMax"/>
        </c:scaling>
        <c:delete val="0"/>
        <c:axPos val="l"/>
        <c:majorGridlines>
          <c:spPr>
            <a:ln>
              <a:solidFill>
                <a:srgbClr val="B7B7B7"/>
              </a:solidFill>
            </a:ln>
          </c:spPr>
        </c:majorGridlines>
        <c:title>
          <c:tx>
            <c:rich>
              <a:bodyPr/>
              <a:lstStyle/>
              <a:p>
                <a:pPr lvl="0">
                  <a:defRPr b="0" i="0">
                    <a:solidFill>
                      <a:srgbClr val="CCCCCC"/>
                    </a:solidFill>
                    <a:latin typeface="sans-serif"/>
                  </a:defRPr>
                </a:pPr>
                <a:r>
                  <a:rPr b="0" i="0">
                    <a:solidFill>
                      <a:srgbClr val="CCCCCC"/>
                    </a:solidFill>
                    <a:latin typeface="sans-serif"/>
                  </a:rPr>
                  <a:t>Percentage (Revenue Spent on Interest)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554570735"/>
      </c:valAx>
      <c:spPr>
        <a:solidFill>
          <a:srgbClr val="92AAEA"/>
        </a:solidFill>
      </c:spPr>
    </c:plotArea>
    <c:plotVisOnly val="1"/>
  </c:chart>
  <c:spPr>
    <a:solidFill>
      <a:srgbClr val="0A192B"/>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Net Book Value-to-Cost of Tangible Capital Assets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Input!$E$36:$T$36</c:f>
              <c:numCache/>
            </c:numRef>
          </c:val>
          <c:smooth val="0"/>
        </c:ser>
        <c:axId val="244723237"/>
        <c:axId val="361987586"/>
      </c:lineChart>
      <c:catAx>
        <c:axId val="2447232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361987586"/>
      </c:catAx>
      <c:valAx>
        <c:axId val="361987586"/>
        <c:scaling>
          <c:orientation val="minMax"/>
        </c:scaling>
        <c:delete val="0"/>
        <c:axPos val="l"/>
        <c:majorGridlines>
          <c:spPr>
            <a:ln>
              <a:solidFill>
                <a:srgbClr val="B7B7B7"/>
              </a:solidFill>
            </a:ln>
          </c:spPr>
        </c:majorGridlines>
        <c:title>
          <c:tx>
            <c:rich>
              <a:bodyPr/>
              <a:lstStyle/>
              <a:p>
                <a:pPr lvl="0">
                  <a:defRPr b="0" i="0">
                    <a:solidFill>
                      <a:srgbClr val="CCCCCC"/>
                    </a:solidFill>
                    <a:latin typeface="sans-serif"/>
                  </a:defRPr>
                </a:pPr>
                <a:r>
                  <a:rPr b="0" i="0">
                    <a:solidFill>
                      <a:srgbClr val="CCCCCC"/>
                    </a:solidFill>
                    <a:latin typeface="sans-serif"/>
                  </a:rPr>
                  <a:t>Percentage (Current Value of Assets to Original Cost)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244723237"/>
      </c:valAx>
      <c:spPr>
        <a:solidFill>
          <a:srgbClr val="92AAEA"/>
        </a:solidFill>
      </c:spPr>
    </c:plotArea>
    <c:plotVisOnly val="1"/>
  </c:chart>
  <c:spPr>
    <a:solidFill>
      <a:srgbClr val="0A192B"/>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Government Transfers-to-Total Revenue</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Input!$E$39:$T$39</c:f>
              <c:numCache/>
            </c:numRef>
          </c:val>
          <c:smooth val="0"/>
        </c:ser>
        <c:axId val="302832976"/>
        <c:axId val="462258817"/>
      </c:lineChart>
      <c:catAx>
        <c:axId val="3028329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462258817"/>
      </c:catAx>
      <c:valAx>
        <c:axId val="462258817"/>
        <c:scaling>
          <c:orientation val="minMax"/>
        </c:scaling>
        <c:delete val="0"/>
        <c:axPos val="l"/>
        <c:majorGridlines>
          <c:spPr>
            <a:ln>
              <a:solidFill>
                <a:srgbClr val="B7B7B7"/>
              </a:solidFill>
            </a:ln>
          </c:spPr>
        </c:majorGridlines>
        <c:title>
          <c:tx>
            <c:rich>
              <a:bodyPr/>
              <a:lstStyle/>
              <a:p>
                <a:pPr lvl="0">
                  <a:defRPr b="0" i="0">
                    <a:solidFill>
                      <a:srgbClr val="CCCCCC"/>
                    </a:solidFill>
                    <a:latin typeface="sans-serif"/>
                  </a:defRPr>
                </a:pPr>
                <a:r>
                  <a:rPr b="0" i="0">
                    <a:solidFill>
                      <a:srgbClr val="CCCCCC"/>
                    </a:solidFill>
                    <a:latin typeface="sans-serif"/>
                  </a:rPr>
                  <a:t>Percentage (City's Income from State or Fed. Aid)</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302832976"/>
      </c:valAx>
      <c:spPr>
        <a:solidFill>
          <a:srgbClr val="92AAEA"/>
        </a:solidFill>
      </c:spPr>
    </c:plotArea>
    <c:plotVisOnly val="1"/>
  </c:chart>
  <c:spPr>
    <a:solidFill>
      <a:srgbClr val="0A192B"/>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4.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image" Target="../media/image3.png"/><Relationship Id="rId9" Type="http://schemas.openxmlformats.org/officeDocument/2006/relationships/image" Target="../media/image2.png"/><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201150" cy="1457325"/>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257175</xdr:colOff>
      <xdr:row>3</xdr:row>
      <xdr:rowOff>266700</xdr:rowOff>
    </xdr:from>
    <xdr:ext cx="5953125" cy="37338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257175</xdr:colOff>
      <xdr:row>6</xdr:row>
      <xdr:rowOff>257175</xdr:rowOff>
    </xdr:from>
    <xdr:ext cx="5953125" cy="3733800"/>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257175</xdr:colOff>
      <xdr:row>12</xdr:row>
      <xdr:rowOff>266700</xdr:rowOff>
    </xdr:from>
    <xdr:ext cx="5953125" cy="3714750"/>
    <xdr:graphicFrame>
      <xdr:nvGraphicFramePr>
        <xdr:cNvPr id="3"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257175</xdr:colOff>
      <xdr:row>22</xdr:row>
      <xdr:rowOff>266700</xdr:rowOff>
    </xdr:from>
    <xdr:ext cx="5953125" cy="3714750"/>
    <xdr:graphicFrame>
      <xdr:nvGraphicFramePr>
        <xdr:cNvPr id="4"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266700</xdr:colOff>
      <xdr:row>3</xdr:row>
      <xdr:rowOff>266700</xdr:rowOff>
    </xdr:from>
    <xdr:ext cx="5953125" cy="3714750"/>
    <xdr:graphicFrame>
      <xdr:nvGraphicFramePr>
        <xdr:cNvPr id="5" name="Chart 5"/>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266700</xdr:colOff>
      <xdr:row>6</xdr:row>
      <xdr:rowOff>257175</xdr:rowOff>
    </xdr:from>
    <xdr:ext cx="5953125" cy="3714750"/>
    <xdr:graphicFrame>
      <xdr:nvGraphicFramePr>
        <xdr:cNvPr id="6" name="Chart 6"/>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24</xdr:col>
      <xdr:colOff>276225</xdr:colOff>
      <xdr:row>3</xdr:row>
      <xdr:rowOff>266700</xdr:rowOff>
    </xdr:from>
    <xdr:ext cx="5953125" cy="3714750"/>
    <xdr:graphicFrame>
      <xdr:nvGraphicFramePr>
        <xdr:cNvPr id="7" name="Chart 7"/>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914400</xdr:colOff>
      <xdr:row>4</xdr:row>
      <xdr:rowOff>-19050</xdr:rowOff>
    </xdr:from>
    <xdr:ext cx="723900" cy="3733800"/>
    <xdr:grpSp>
      <xdr:nvGrpSpPr>
        <xdr:cNvPr id="2" name="Shape 2"/>
        <xdr:cNvGrpSpPr/>
      </xdr:nvGrpSpPr>
      <xdr:grpSpPr>
        <a:xfrm>
          <a:off x="4984050" y="1913100"/>
          <a:ext cx="723900" cy="3733800"/>
          <a:chOff x="4984050" y="1913100"/>
          <a:chExt cx="723900" cy="3733800"/>
        </a:xfrm>
      </xdr:grpSpPr>
      <xdr:grpSp>
        <xdr:nvGrpSpPr>
          <xdr:cNvPr id="3" name="Shape 3"/>
          <xdr:cNvGrpSpPr/>
        </xdr:nvGrpSpPr>
        <xdr:grpSpPr>
          <a:xfrm>
            <a:off x="4984050" y="1913100"/>
            <a:ext cx="723900" cy="3733800"/>
            <a:chOff x="1624050" y="162425"/>
            <a:chExt cx="1015200" cy="5359800"/>
          </a:xfrm>
        </xdr:grpSpPr>
        <xdr:sp>
          <xdr:nvSpPr>
            <xdr:cNvPr id="4" name="Shape 4"/>
            <xdr:cNvSpPr/>
          </xdr:nvSpPr>
          <xdr:spPr>
            <a:xfrm>
              <a:off x="1624050" y="162425"/>
              <a:ext cx="1015200" cy="5359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 name="Shape 5"/>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sp>
          <xdr:nvSpPr>
            <xdr:cNvPr id="6" name="Shape 6"/>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0A192B"/>
                </a:buClr>
                <a:buSzPts val="1100"/>
                <a:buFont typeface="Arial"/>
                <a:buNone/>
              </a:pPr>
              <a:r>
                <a:rPr b="1" lang="en-US" sz="1100">
                  <a:solidFill>
                    <a:srgbClr val="0A192B"/>
                  </a:solidFill>
                </a:rPr>
                <a:t>More</a:t>
              </a:r>
              <a:endParaRPr b="1" sz="1100">
                <a:solidFill>
                  <a:srgbClr val="0A192B"/>
                </a:solidFill>
              </a:endParaRPr>
            </a:p>
            <a:p>
              <a:pPr indent="0" lvl="0" marL="0" rtl="0" algn="ctr">
                <a:spcBef>
                  <a:spcPts val="0"/>
                </a:spcBef>
                <a:spcAft>
                  <a:spcPts val="0"/>
                </a:spcAft>
                <a:buClr>
                  <a:srgbClr val="0A192B"/>
                </a:buClr>
                <a:buSzPts val="1100"/>
                <a:buFont typeface="Arial"/>
                <a:buNone/>
              </a:pPr>
              <a:r>
                <a:rPr b="1" lang="en-US" sz="1100">
                  <a:solidFill>
                    <a:srgbClr val="0A192B"/>
                  </a:solidFill>
                </a:rPr>
                <a:t>Sustainable</a:t>
              </a:r>
              <a:endParaRPr b="1" sz="1100">
                <a:solidFill>
                  <a:srgbClr val="0A192B"/>
                </a:solidFill>
              </a:endParaRPr>
            </a:p>
          </xdr:txBody>
        </xdr:sp>
        <xdr:sp>
          <xdr:nvSpPr>
            <xdr:cNvPr id="7" name="Shape 7"/>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0A192B"/>
                </a:buClr>
                <a:buSzPts val="1100"/>
                <a:buFont typeface="Arial"/>
                <a:buNone/>
              </a:pPr>
              <a:r>
                <a:rPr b="1" lang="en-US" sz="1100">
                  <a:solidFill>
                    <a:srgbClr val="0A192B"/>
                  </a:solidFill>
                </a:rPr>
                <a:t>Less</a:t>
              </a:r>
              <a:endParaRPr b="1" sz="1100">
                <a:solidFill>
                  <a:srgbClr val="0A192B"/>
                </a:solidFill>
              </a:endParaRPr>
            </a:p>
            <a:p>
              <a:pPr indent="0" lvl="0" marL="0" rtl="0" algn="ctr">
                <a:spcBef>
                  <a:spcPts val="0"/>
                </a:spcBef>
                <a:spcAft>
                  <a:spcPts val="0"/>
                </a:spcAft>
                <a:buClr>
                  <a:srgbClr val="0A192B"/>
                </a:buClr>
                <a:buSzPts val="1100"/>
                <a:buFont typeface="Arial"/>
                <a:buNone/>
              </a:pPr>
              <a:r>
                <a:rPr b="1" lang="en-US" sz="1100">
                  <a:solidFill>
                    <a:srgbClr val="0A192B"/>
                  </a:solidFill>
                </a:rPr>
                <a:t>Sustainable</a:t>
              </a:r>
              <a:endParaRPr b="1" sz="1100">
                <a:solidFill>
                  <a:srgbClr val="0A192B"/>
                </a:solidFill>
              </a:endParaRPr>
            </a:p>
          </xdr:txBody>
        </xdr:sp>
        <xdr:cxnSp>
          <xdr:nvCxnSpPr>
            <xdr:cNvPr id="8" name="Shape 8"/>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grpSp>
    <xdr:clientData fLocksWithSheet="0"/>
  </xdr:oneCellAnchor>
  <xdr:oneCellAnchor>
    <xdr:from>
      <xdr:col>8</xdr:col>
      <xdr:colOff>914400</xdr:colOff>
      <xdr:row>6</xdr:row>
      <xdr:rowOff>266700</xdr:rowOff>
    </xdr:from>
    <xdr:ext cx="723900" cy="3733800"/>
    <xdr:grpSp>
      <xdr:nvGrpSpPr>
        <xdr:cNvPr id="2" name="Shape 2"/>
        <xdr:cNvGrpSpPr/>
      </xdr:nvGrpSpPr>
      <xdr:grpSpPr>
        <a:xfrm>
          <a:off x="4984050" y="1913100"/>
          <a:ext cx="723900" cy="3733800"/>
          <a:chOff x="4984050" y="1913100"/>
          <a:chExt cx="723900" cy="3733800"/>
        </a:xfrm>
      </xdr:grpSpPr>
      <xdr:grpSp>
        <xdr:nvGrpSpPr>
          <xdr:cNvPr id="9" name="Shape 9"/>
          <xdr:cNvGrpSpPr/>
        </xdr:nvGrpSpPr>
        <xdr:grpSpPr>
          <a:xfrm>
            <a:off x="4984050" y="1913100"/>
            <a:ext cx="723900" cy="3733800"/>
            <a:chOff x="1624050" y="162425"/>
            <a:chExt cx="1015200" cy="5359800"/>
          </a:xfrm>
        </xdr:grpSpPr>
        <xdr:sp>
          <xdr:nvSpPr>
            <xdr:cNvPr id="4" name="Shape 4"/>
            <xdr:cNvSpPr/>
          </xdr:nvSpPr>
          <xdr:spPr>
            <a:xfrm>
              <a:off x="1624050" y="162425"/>
              <a:ext cx="1015200" cy="5359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0" name="Shape 10"/>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sp>
          <xdr:nvSpPr>
            <xdr:cNvPr id="11" name="Shape 11"/>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0A192B"/>
                </a:buClr>
                <a:buSzPts val="1100"/>
                <a:buFont typeface="Arial"/>
                <a:buNone/>
              </a:pPr>
              <a:r>
                <a:rPr b="1" lang="en-US" sz="1100">
                  <a:solidFill>
                    <a:srgbClr val="0A192B"/>
                  </a:solidFill>
                </a:rPr>
                <a:t>More</a:t>
              </a:r>
              <a:endParaRPr b="1" sz="1100">
                <a:solidFill>
                  <a:srgbClr val="0A192B"/>
                </a:solidFill>
              </a:endParaRPr>
            </a:p>
            <a:p>
              <a:pPr indent="0" lvl="0" marL="0" rtl="0" algn="ctr">
                <a:spcBef>
                  <a:spcPts val="0"/>
                </a:spcBef>
                <a:spcAft>
                  <a:spcPts val="0"/>
                </a:spcAft>
                <a:buClr>
                  <a:srgbClr val="0A192B"/>
                </a:buClr>
                <a:buSzPts val="1100"/>
                <a:buFont typeface="Arial"/>
                <a:buNone/>
              </a:pPr>
              <a:r>
                <a:rPr b="1" lang="en-US" sz="1100">
                  <a:solidFill>
                    <a:srgbClr val="0A192B"/>
                  </a:solidFill>
                </a:rPr>
                <a:t>Sustainable</a:t>
              </a:r>
              <a:endParaRPr b="1" sz="1100">
                <a:solidFill>
                  <a:srgbClr val="0A192B"/>
                </a:solidFill>
              </a:endParaRPr>
            </a:p>
          </xdr:txBody>
        </xdr:sp>
        <xdr:sp>
          <xdr:nvSpPr>
            <xdr:cNvPr id="12" name="Shape 12"/>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0A192B"/>
                </a:buClr>
                <a:buSzPts val="1100"/>
                <a:buFont typeface="Arial"/>
                <a:buNone/>
              </a:pPr>
              <a:r>
                <a:rPr b="1" lang="en-US" sz="1100">
                  <a:solidFill>
                    <a:srgbClr val="0A192B"/>
                  </a:solidFill>
                </a:rPr>
                <a:t>Less</a:t>
              </a:r>
              <a:endParaRPr b="1" sz="1100">
                <a:solidFill>
                  <a:srgbClr val="0A192B"/>
                </a:solidFill>
              </a:endParaRPr>
            </a:p>
            <a:p>
              <a:pPr indent="0" lvl="0" marL="0" rtl="0" algn="ctr">
                <a:spcBef>
                  <a:spcPts val="0"/>
                </a:spcBef>
                <a:spcAft>
                  <a:spcPts val="0"/>
                </a:spcAft>
                <a:buClr>
                  <a:srgbClr val="0A192B"/>
                </a:buClr>
                <a:buSzPts val="1100"/>
                <a:buFont typeface="Arial"/>
                <a:buNone/>
              </a:pPr>
              <a:r>
                <a:rPr b="1" lang="en-US" sz="1100">
                  <a:solidFill>
                    <a:srgbClr val="0A192B"/>
                  </a:solidFill>
                </a:rPr>
                <a:t>Sustainable</a:t>
              </a:r>
              <a:endParaRPr b="1" sz="1100">
                <a:solidFill>
                  <a:srgbClr val="0A192B"/>
                </a:solidFill>
              </a:endParaRPr>
            </a:p>
          </xdr:txBody>
        </xdr:sp>
        <xdr:cxnSp>
          <xdr:nvCxnSpPr>
            <xdr:cNvPr id="13" name="Shape 13"/>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grpSp>
    <xdr:clientData fLocksWithSheet="0"/>
  </xdr:oneCellAnchor>
  <xdr:oneCellAnchor>
    <xdr:from>
      <xdr:col>8</xdr:col>
      <xdr:colOff>914400</xdr:colOff>
      <xdr:row>12</xdr:row>
      <xdr:rowOff>266700</xdr:rowOff>
    </xdr:from>
    <xdr:ext cx="723900" cy="3714750"/>
    <xdr:grpSp>
      <xdr:nvGrpSpPr>
        <xdr:cNvPr id="2" name="Shape 2"/>
        <xdr:cNvGrpSpPr/>
      </xdr:nvGrpSpPr>
      <xdr:grpSpPr>
        <a:xfrm>
          <a:off x="4984050" y="1922625"/>
          <a:ext cx="723900" cy="3714750"/>
          <a:chOff x="4984050" y="1922625"/>
          <a:chExt cx="723900" cy="3714750"/>
        </a:xfrm>
      </xdr:grpSpPr>
      <xdr:grpSp>
        <xdr:nvGrpSpPr>
          <xdr:cNvPr id="14" name="Shape 14"/>
          <xdr:cNvGrpSpPr/>
        </xdr:nvGrpSpPr>
        <xdr:grpSpPr>
          <a:xfrm>
            <a:off x="4984050" y="1922625"/>
            <a:ext cx="723900" cy="3714750"/>
            <a:chOff x="1624050" y="162425"/>
            <a:chExt cx="1015200" cy="5359800"/>
          </a:xfrm>
        </xdr:grpSpPr>
        <xdr:sp>
          <xdr:nvSpPr>
            <xdr:cNvPr id="4" name="Shape 4"/>
            <xdr:cNvSpPr/>
          </xdr:nvSpPr>
          <xdr:spPr>
            <a:xfrm>
              <a:off x="1624050" y="162425"/>
              <a:ext cx="1015200" cy="5359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5" name="Shape 15"/>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sp>
          <xdr:nvSpPr>
            <xdr:cNvPr id="16" name="Shape 16"/>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0A192B"/>
                </a:buClr>
                <a:buSzPts val="1100"/>
                <a:buFont typeface="Arial"/>
                <a:buNone/>
              </a:pPr>
              <a:r>
                <a:rPr b="1" lang="en-US" sz="1100">
                  <a:solidFill>
                    <a:srgbClr val="0A192B"/>
                  </a:solidFill>
                </a:rPr>
                <a:t>More</a:t>
              </a:r>
              <a:endParaRPr b="1" sz="1100">
                <a:solidFill>
                  <a:srgbClr val="0A192B"/>
                </a:solidFill>
              </a:endParaRPr>
            </a:p>
            <a:p>
              <a:pPr indent="0" lvl="0" marL="0" rtl="0" algn="ctr">
                <a:spcBef>
                  <a:spcPts val="0"/>
                </a:spcBef>
                <a:spcAft>
                  <a:spcPts val="0"/>
                </a:spcAft>
                <a:buClr>
                  <a:srgbClr val="0A192B"/>
                </a:buClr>
                <a:buSzPts val="1100"/>
                <a:buFont typeface="Arial"/>
                <a:buNone/>
              </a:pPr>
              <a:r>
                <a:rPr b="1" lang="en-US" sz="1100">
                  <a:solidFill>
                    <a:srgbClr val="0A192B"/>
                  </a:solidFill>
                </a:rPr>
                <a:t>Sustainable</a:t>
              </a:r>
              <a:endParaRPr b="1" sz="1100">
                <a:solidFill>
                  <a:srgbClr val="0A192B"/>
                </a:solidFill>
              </a:endParaRPr>
            </a:p>
          </xdr:txBody>
        </xdr:sp>
        <xdr:sp>
          <xdr:nvSpPr>
            <xdr:cNvPr id="17" name="Shape 17"/>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0A192B"/>
                </a:buClr>
                <a:buSzPts val="1100"/>
                <a:buFont typeface="Arial"/>
                <a:buNone/>
              </a:pPr>
              <a:r>
                <a:rPr b="1" lang="en-US" sz="1100">
                  <a:solidFill>
                    <a:srgbClr val="0A192B"/>
                  </a:solidFill>
                </a:rPr>
                <a:t>Less</a:t>
              </a:r>
              <a:endParaRPr b="1" sz="1100">
                <a:solidFill>
                  <a:srgbClr val="0A192B"/>
                </a:solidFill>
              </a:endParaRPr>
            </a:p>
            <a:p>
              <a:pPr indent="0" lvl="0" marL="0" rtl="0" algn="ctr">
                <a:spcBef>
                  <a:spcPts val="0"/>
                </a:spcBef>
                <a:spcAft>
                  <a:spcPts val="0"/>
                </a:spcAft>
                <a:buClr>
                  <a:srgbClr val="0A192B"/>
                </a:buClr>
                <a:buSzPts val="1100"/>
                <a:buFont typeface="Arial"/>
                <a:buNone/>
              </a:pPr>
              <a:r>
                <a:rPr b="1" lang="en-US" sz="1100">
                  <a:solidFill>
                    <a:srgbClr val="0A192B"/>
                  </a:solidFill>
                </a:rPr>
                <a:t>Sustainable</a:t>
              </a:r>
              <a:endParaRPr b="1" sz="1100">
                <a:solidFill>
                  <a:srgbClr val="0A192B"/>
                </a:solidFill>
              </a:endParaRPr>
            </a:p>
          </xdr:txBody>
        </xdr:sp>
        <xdr:cxnSp>
          <xdr:nvCxnSpPr>
            <xdr:cNvPr id="18" name="Shape 18"/>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grpSp>
    <xdr:clientData fLocksWithSheet="0"/>
  </xdr:oneCellAnchor>
  <xdr:oneCellAnchor>
    <xdr:from>
      <xdr:col>8</xdr:col>
      <xdr:colOff>914400</xdr:colOff>
      <xdr:row>22</xdr:row>
      <xdr:rowOff>266700</xdr:rowOff>
    </xdr:from>
    <xdr:ext cx="723900" cy="3714750"/>
    <xdr:grpSp>
      <xdr:nvGrpSpPr>
        <xdr:cNvPr id="2" name="Shape 2"/>
        <xdr:cNvGrpSpPr/>
      </xdr:nvGrpSpPr>
      <xdr:grpSpPr>
        <a:xfrm>
          <a:off x="4984050" y="1922625"/>
          <a:ext cx="723900" cy="3714750"/>
          <a:chOff x="4984050" y="1922625"/>
          <a:chExt cx="723900" cy="3714750"/>
        </a:xfrm>
      </xdr:grpSpPr>
      <xdr:grpSp>
        <xdr:nvGrpSpPr>
          <xdr:cNvPr id="19" name="Shape 19"/>
          <xdr:cNvGrpSpPr/>
        </xdr:nvGrpSpPr>
        <xdr:grpSpPr>
          <a:xfrm>
            <a:off x="4984050" y="1922625"/>
            <a:ext cx="723900" cy="3714750"/>
            <a:chOff x="1624050" y="162425"/>
            <a:chExt cx="1015200" cy="5359800"/>
          </a:xfrm>
        </xdr:grpSpPr>
        <xdr:sp>
          <xdr:nvSpPr>
            <xdr:cNvPr id="4" name="Shape 4"/>
            <xdr:cNvSpPr/>
          </xdr:nvSpPr>
          <xdr:spPr>
            <a:xfrm>
              <a:off x="1624050" y="162425"/>
              <a:ext cx="1015200" cy="5359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0" name="Shape 20"/>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sp>
          <xdr:nvSpPr>
            <xdr:cNvPr id="21" name="Shape 21"/>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0A192B"/>
                </a:buClr>
                <a:buSzPts val="1100"/>
                <a:buFont typeface="Arial"/>
                <a:buNone/>
              </a:pPr>
              <a:r>
                <a:rPr b="1" lang="en-US" sz="1100">
                  <a:solidFill>
                    <a:srgbClr val="0A192B"/>
                  </a:solidFill>
                </a:rPr>
                <a:t>Less</a:t>
              </a:r>
              <a:endParaRPr b="1" sz="1100">
                <a:solidFill>
                  <a:srgbClr val="0A192B"/>
                </a:solidFill>
              </a:endParaRPr>
            </a:p>
            <a:p>
              <a:pPr indent="0" lvl="0" marL="0" rtl="0" algn="ctr">
                <a:spcBef>
                  <a:spcPts val="0"/>
                </a:spcBef>
                <a:spcAft>
                  <a:spcPts val="0"/>
                </a:spcAft>
                <a:buClr>
                  <a:srgbClr val="0A192B"/>
                </a:buClr>
                <a:buSzPts val="1100"/>
                <a:buFont typeface="Arial"/>
                <a:buNone/>
              </a:pPr>
              <a:r>
                <a:rPr b="1" lang="en-US" sz="1100">
                  <a:solidFill>
                    <a:srgbClr val="0A192B"/>
                  </a:solidFill>
                </a:rPr>
                <a:t>Sustainable</a:t>
              </a:r>
              <a:endParaRPr b="1" sz="1100">
                <a:solidFill>
                  <a:srgbClr val="0A192B"/>
                </a:solidFill>
              </a:endParaRPr>
            </a:p>
          </xdr:txBody>
        </xdr:sp>
        <xdr:sp>
          <xdr:nvSpPr>
            <xdr:cNvPr id="22" name="Shape 22"/>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0A192B"/>
                </a:buClr>
                <a:buSzPts val="1100"/>
                <a:buFont typeface="Arial"/>
                <a:buNone/>
              </a:pPr>
              <a:r>
                <a:rPr b="1" lang="en-US" sz="1100">
                  <a:solidFill>
                    <a:srgbClr val="0A192B"/>
                  </a:solidFill>
                </a:rPr>
                <a:t>More</a:t>
              </a:r>
              <a:endParaRPr b="1" sz="1100">
                <a:solidFill>
                  <a:srgbClr val="0A192B"/>
                </a:solidFill>
              </a:endParaRPr>
            </a:p>
            <a:p>
              <a:pPr indent="0" lvl="0" marL="0" rtl="0" algn="ctr">
                <a:spcBef>
                  <a:spcPts val="0"/>
                </a:spcBef>
                <a:spcAft>
                  <a:spcPts val="0"/>
                </a:spcAft>
                <a:buClr>
                  <a:srgbClr val="0A192B"/>
                </a:buClr>
                <a:buSzPts val="1100"/>
                <a:buFont typeface="Arial"/>
                <a:buNone/>
              </a:pPr>
              <a:r>
                <a:rPr b="1" lang="en-US" sz="1100">
                  <a:solidFill>
                    <a:srgbClr val="0A192B"/>
                  </a:solidFill>
                </a:rPr>
                <a:t>Sustainable</a:t>
              </a:r>
              <a:endParaRPr b="1" sz="1100">
                <a:solidFill>
                  <a:srgbClr val="0A192B"/>
                </a:solidFill>
              </a:endParaRPr>
            </a:p>
          </xdr:txBody>
        </xdr:sp>
        <xdr:cxnSp>
          <xdr:nvCxnSpPr>
            <xdr:cNvPr id="23" name="Shape 23"/>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grpSp>
    <xdr:clientData fLocksWithSheet="0"/>
  </xdr:oneCellAnchor>
  <xdr:oneCellAnchor>
    <xdr:from>
      <xdr:col>20</xdr:col>
      <xdr:colOff>209550</xdr:colOff>
      <xdr:row>3</xdr:row>
      <xdr:rowOff>266700</xdr:rowOff>
    </xdr:from>
    <xdr:ext cx="723900" cy="3714750"/>
    <xdr:grpSp>
      <xdr:nvGrpSpPr>
        <xdr:cNvPr id="2" name="Shape 2"/>
        <xdr:cNvGrpSpPr/>
      </xdr:nvGrpSpPr>
      <xdr:grpSpPr>
        <a:xfrm>
          <a:off x="4984050" y="1922625"/>
          <a:ext cx="723900" cy="3714750"/>
          <a:chOff x="4984050" y="1922625"/>
          <a:chExt cx="723900" cy="3714750"/>
        </a:xfrm>
      </xdr:grpSpPr>
      <xdr:grpSp>
        <xdr:nvGrpSpPr>
          <xdr:cNvPr id="24" name="Shape 24"/>
          <xdr:cNvGrpSpPr/>
        </xdr:nvGrpSpPr>
        <xdr:grpSpPr>
          <a:xfrm>
            <a:off x="4984050" y="1922625"/>
            <a:ext cx="723900" cy="3714750"/>
            <a:chOff x="1624050" y="162425"/>
            <a:chExt cx="1015200" cy="5359800"/>
          </a:xfrm>
        </xdr:grpSpPr>
        <xdr:sp>
          <xdr:nvSpPr>
            <xdr:cNvPr id="4" name="Shape 4"/>
            <xdr:cNvSpPr/>
          </xdr:nvSpPr>
          <xdr:spPr>
            <a:xfrm>
              <a:off x="1624050" y="162425"/>
              <a:ext cx="1015200" cy="5359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5" name="Shape 25"/>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sp>
          <xdr:nvSpPr>
            <xdr:cNvPr id="26" name="Shape 26"/>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0A192B"/>
                </a:buClr>
                <a:buSzPts val="1100"/>
                <a:buFont typeface="Arial"/>
                <a:buNone/>
              </a:pPr>
              <a:r>
                <a:rPr b="1" lang="en-US" sz="1100">
                  <a:solidFill>
                    <a:srgbClr val="0A192B"/>
                  </a:solidFill>
                </a:rPr>
                <a:t>Less</a:t>
              </a:r>
              <a:endParaRPr b="1" sz="1100">
                <a:solidFill>
                  <a:srgbClr val="0A192B"/>
                </a:solidFill>
              </a:endParaRPr>
            </a:p>
            <a:p>
              <a:pPr indent="0" lvl="0" marL="0" rtl="0" algn="ctr">
                <a:spcBef>
                  <a:spcPts val="0"/>
                </a:spcBef>
                <a:spcAft>
                  <a:spcPts val="0"/>
                </a:spcAft>
                <a:buClr>
                  <a:srgbClr val="0A192B"/>
                </a:buClr>
                <a:buSzPts val="1100"/>
                <a:buFont typeface="Arial"/>
                <a:buNone/>
              </a:pPr>
              <a:r>
                <a:rPr b="1" lang="en-US" sz="1100">
                  <a:solidFill>
                    <a:srgbClr val="0A192B"/>
                  </a:solidFill>
                </a:rPr>
                <a:t>Flexible</a:t>
              </a:r>
              <a:endParaRPr b="1" sz="1100">
                <a:solidFill>
                  <a:srgbClr val="0A192B"/>
                </a:solidFill>
              </a:endParaRPr>
            </a:p>
          </xdr:txBody>
        </xdr:sp>
        <xdr:sp>
          <xdr:nvSpPr>
            <xdr:cNvPr id="27" name="Shape 27"/>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0A192B"/>
                </a:buClr>
                <a:buSzPts val="1100"/>
                <a:buFont typeface="Arial"/>
                <a:buNone/>
              </a:pPr>
              <a:r>
                <a:rPr b="1" lang="en-US" sz="1100">
                  <a:solidFill>
                    <a:srgbClr val="0A192B"/>
                  </a:solidFill>
                </a:rPr>
                <a:t>More</a:t>
              </a:r>
              <a:endParaRPr b="1" sz="1100">
                <a:solidFill>
                  <a:srgbClr val="0A192B"/>
                </a:solidFill>
              </a:endParaRPr>
            </a:p>
            <a:p>
              <a:pPr indent="0" lvl="0" marL="0" rtl="0" algn="ctr">
                <a:spcBef>
                  <a:spcPts val="0"/>
                </a:spcBef>
                <a:spcAft>
                  <a:spcPts val="0"/>
                </a:spcAft>
                <a:buClr>
                  <a:srgbClr val="0A192B"/>
                </a:buClr>
                <a:buSzPts val="1100"/>
                <a:buFont typeface="Arial"/>
                <a:buNone/>
              </a:pPr>
              <a:r>
                <a:rPr b="1" lang="en-US" sz="1100">
                  <a:solidFill>
                    <a:srgbClr val="0A192B"/>
                  </a:solidFill>
                </a:rPr>
                <a:t>Flexible</a:t>
              </a:r>
              <a:endParaRPr b="1" sz="1100">
                <a:solidFill>
                  <a:srgbClr val="0A192B"/>
                </a:solidFill>
              </a:endParaRPr>
            </a:p>
          </xdr:txBody>
        </xdr:sp>
        <xdr:cxnSp>
          <xdr:nvCxnSpPr>
            <xdr:cNvPr id="28" name="Shape 28"/>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grpSp>
    <xdr:clientData fLocksWithSheet="0"/>
  </xdr:oneCellAnchor>
  <xdr:oneCellAnchor>
    <xdr:from>
      <xdr:col>20</xdr:col>
      <xdr:colOff>209550</xdr:colOff>
      <xdr:row>6</xdr:row>
      <xdr:rowOff>257175</xdr:rowOff>
    </xdr:from>
    <xdr:ext cx="723900" cy="3714750"/>
    <xdr:grpSp>
      <xdr:nvGrpSpPr>
        <xdr:cNvPr id="2" name="Shape 2"/>
        <xdr:cNvGrpSpPr/>
      </xdr:nvGrpSpPr>
      <xdr:grpSpPr>
        <a:xfrm>
          <a:off x="4984050" y="1922625"/>
          <a:ext cx="723900" cy="3714750"/>
          <a:chOff x="4984050" y="1922625"/>
          <a:chExt cx="723900" cy="3714750"/>
        </a:xfrm>
      </xdr:grpSpPr>
      <xdr:grpSp>
        <xdr:nvGrpSpPr>
          <xdr:cNvPr id="29" name="Shape 29"/>
          <xdr:cNvGrpSpPr/>
        </xdr:nvGrpSpPr>
        <xdr:grpSpPr>
          <a:xfrm>
            <a:off x="4984050" y="1922625"/>
            <a:ext cx="723900" cy="3714750"/>
            <a:chOff x="1624050" y="162425"/>
            <a:chExt cx="1015200" cy="5359800"/>
          </a:xfrm>
        </xdr:grpSpPr>
        <xdr:sp>
          <xdr:nvSpPr>
            <xdr:cNvPr id="4" name="Shape 4"/>
            <xdr:cNvSpPr/>
          </xdr:nvSpPr>
          <xdr:spPr>
            <a:xfrm>
              <a:off x="1624050" y="162425"/>
              <a:ext cx="1015200" cy="5359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0" name="Shape 30"/>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sp>
          <xdr:nvSpPr>
            <xdr:cNvPr id="31" name="Shape 31"/>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0A192B"/>
                </a:buClr>
                <a:buSzPts val="1100"/>
                <a:buFont typeface="Arial"/>
                <a:buNone/>
              </a:pPr>
              <a:r>
                <a:rPr b="1" lang="en-US" sz="1100">
                  <a:solidFill>
                    <a:srgbClr val="0A192B"/>
                  </a:solidFill>
                </a:rPr>
                <a:t>More</a:t>
              </a:r>
              <a:endParaRPr b="1" sz="1100">
                <a:solidFill>
                  <a:srgbClr val="0A192B"/>
                </a:solidFill>
              </a:endParaRPr>
            </a:p>
            <a:p>
              <a:pPr indent="0" lvl="0" marL="0" rtl="0" algn="ctr">
                <a:spcBef>
                  <a:spcPts val="0"/>
                </a:spcBef>
                <a:spcAft>
                  <a:spcPts val="0"/>
                </a:spcAft>
                <a:buClr>
                  <a:srgbClr val="0A192B"/>
                </a:buClr>
                <a:buSzPts val="1100"/>
                <a:buFont typeface="Arial"/>
                <a:buNone/>
              </a:pPr>
              <a:r>
                <a:rPr b="1" lang="en-US" sz="1100">
                  <a:solidFill>
                    <a:srgbClr val="0A192B"/>
                  </a:solidFill>
                </a:rPr>
                <a:t>Flexible</a:t>
              </a:r>
              <a:endParaRPr b="1" sz="1100">
                <a:solidFill>
                  <a:srgbClr val="0A192B"/>
                </a:solidFill>
              </a:endParaRPr>
            </a:p>
          </xdr:txBody>
        </xdr:sp>
        <xdr:sp>
          <xdr:nvSpPr>
            <xdr:cNvPr id="32" name="Shape 32"/>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0A192B"/>
                </a:buClr>
                <a:buSzPts val="1100"/>
                <a:buFont typeface="Arial"/>
                <a:buNone/>
              </a:pPr>
              <a:r>
                <a:rPr b="1" lang="en-US" sz="1100">
                  <a:solidFill>
                    <a:srgbClr val="0A192B"/>
                  </a:solidFill>
                </a:rPr>
                <a:t>Less</a:t>
              </a:r>
              <a:endParaRPr b="1" sz="1100">
                <a:solidFill>
                  <a:srgbClr val="0A192B"/>
                </a:solidFill>
              </a:endParaRPr>
            </a:p>
            <a:p>
              <a:pPr indent="0" lvl="0" marL="0" rtl="0" algn="ctr">
                <a:spcBef>
                  <a:spcPts val="0"/>
                </a:spcBef>
                <a:spcAft>
                  <a:spcPts val="0"/>
                </a:spcAft>
                <a:buClr>
                  <a:srgbClr val="0A192B"/>
                </a:buClr>
                <a:buSzPts val="1100"/>
                <a:buFont typeface="Arial"/>
                <a:buNone/>
              </a:pPr>
              <a:r>
                <a:rPr b="1" lang="en-US" sz="1100">
                  <a:solidFill>
                    <a:srgbClr val="0A192B"/>
                  </a:solidFill>
                </a:rPr>
                <a:t>Flexible</a:t>
              </a:r>
              <a:endParaRPr b="1" sz="1100">
                <a:solidFill>
                  <a:srgbClr val="0A192B"/>
                </a:solidFill>
              </a:endParaRPr>
            </a:p>
          </xdr:txBody>
        </xdr:sp>
        <xdr:cxnSp>
          <xdr:nvCxnSpPr>
            <xdr:cNvPr id="33" name="Shape 33"/>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grpSp>
    <xdr:clientData fLocksWithSheet="0"/>
  </xdr:oneCellAnchor>
  <xdr:oneCellAnchor>
    <xdr:from>
      <xdr:col>32</xdr:col>
      <xdr:colOff>933450</xdr:colOff>
      <xdr:row>4</xdr:row>
      <xdr:rowOff>-19050</xdr:rowOff>
    </xdr:from>
    <xdr:ext cx="723900" cy="3714750"/>
    <xdr:grpSp>
      <xdr:nvGrpSpPr>
        <xdr:cNvPr id="2" name="Shape 2"/>
        <xdr:cNvGrpSpPr/>
      </xdr:nvGrpSpPr>
      <xdr:grpSpPr>
        <a:xfrm>
          <a:off x="4984050" y="1922625"/>
          <a:ext cx="723900" cy="3714750"/>
          <a:chOff x="4984050" y="1922625"/>
          <a:chExt cx="723900" cy="3714750"/>
        </a:xfrm>
      </xdr:grpSpPr>
      <xdr:grpSp>
        <xdr:nvGrpSpPr>
          <xdr:cNvPr id="34" name="Shape 34"/>
          <xdr:cNvGrpSpPr/>
        </xdr:nvGrpSpPr>
        <xdr:grpSpPr>
          <a:xfrm>
            <a:off x="4984050" y="1922625"/>
            <a:ext cx="723900" cy="3714750"/>
            <a:chOff x="1624050" y="162425"/>
            <a:chExt cx="1015200" cy="5359800"/>
          </a:xfrm>
        </xdr:grpSpPr>
        <xdr:sp>
          <xdr:nvSpPr>
            <xdr:cNvPr id="4" name="Shape 4"/>
            <xdr:cNvSpPr/>
          </xdr:nvSpPr>
          <xdr:spPr>
            <a:xfrm>
              <a:off x="1624050" y="162425"/>
              <a:ext cx="1015200" cy="5359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5" name="Shape 35"/>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16200038"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sp>
          <xdr:nvSpPr>
            <xdr:cNvPr id="36" name="Shape 36"/>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0A192B"/>
                </a:buClr>
                <a:buSzPts val="1100"/>
                <a:buFont typeface="Arial"/>
                <a:buNone/>
              </a:pPr>
              <a:r>
                <a:rPr b="1" lang="en-US" sz="1100">
                  <a:solidFill>
                    <a:srgbClr val="0A192B"/>
                  </a:solidFill>
                </a:rPr>
                <a:t>More</a:t>
              </a:r>
              <a:endParaRPr b="1" sz="1100">
                <a:solidFill>
                  <a:srgbClr val="0A192B"/>
                </a:solidFill>
              </a:endParaRPr>
            </a:p>
            <a:p>
              <a:pPr indent="0" lvl="0" marL="0" rtl="0" algn="ctr">
                <a:spcBef>
                  <a:spcPts val="0"/>
                </a:spcBef>
                <a:spcAft>
                  <a:spcPts val="0"/>
                </a:spcAft>
                <a:buClr>
                  <a:srgbClr val="0A192B"/>
                </a:buClr>
                <a:buSzPts val="1100"/>
                <a:buFont typeface="Arial"/>
                <a:buNone/>
              </a:pPr>
              <a:r>
                <a:rPr b="1" lang="en-US" sz="1100">
                  <a:solidFill>
                    <a:srgbClr val="0A192B"/>
                  </a:solidFill>
                </a:rPr>
                <a:t>Vulnerable</a:t>
              </a:r>
              <a:endParaRPr b="1" sz="1100">
                <a:solidFill>
                  <a:srgbClr val="0A192B"/>
                </a:solidFill>
              </a:endParaRPr>
            </a:p>
          </xdr:txBody>
        </xdr:sp>
        <xdr:sp>
          <xdr:nvSpPr>
            <xdr:cNvPr id="37" name="Shape 37"/>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0A192B"/>
                </a:buClr>
                <a:buSzPts val="1100"/>
                <a:buFont typeface="Arial"/>
                <a:buNone/>
              </a:pPr>
              <a:r>
                <a:rPr b="1" lang="en-US" sz="1100">
                  <a:solidFill>
                    <a:srgbClr val="0A192B"/>
                  </a:solidFill>
                </a:rPr>
                <a:t>Less</a:t>
              </a:r>
              <a:endParaRPr b="1" sz="1100">
                <a:solidFill>
                  <a:srgbClr val="0A192B"/>
                </a:solidFill>
              </a:endParaRPr>
            </a:p>
            <a:p>
              <a:pPr indent="0" lvl="0" marL="0" rtl="0" algn="ctr">
                <a:spcBef>
                  <a:spcPts val="0"/>
                </a:spcBef>
                <a:spcAft>
                  <a:spcPts val="0"/>
                </a:spcAft>
                <a:buClr>
                  <a:srgbClr val="0A192B"/>
                </a:buClr>
                <a:buSzPts val="1100"/>
                <a:buFont typeface="Arial"/>
                <a:buNone/>
              </a:pPr>
              <a:r>
                <a:rPr b="1" lang="en-US" sz="1100">
                  <a:solidFill>
                    <a:srgbClr val="0A192B"/>
                  </a:solidFill>
                </a:rPr>
                <a:t>Vulnerable</a:t>
              </a:r>
              <a:endParaRPr b="1" sz="1100">
                <a:solidFill>
                  <a:srgbClr val="0A192B"/>
                </a:solidFill>
              </a:endParaRPr>
            </a:p>
          </xdr:txBody>
        </xdr:sp>
        <xdr:cxnSp>
          <xdr:nvCxnSpPr>
            <xdr:cNvPr id="38" name="Shape 38"/>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grpSp>
    <xdr:clientData fLocksWithSheet="0"/>
  </xdr:oneCellAnchor>
  <xdr:oneCellAnchor>
    <xdr:from>
      <xdr:col>0</xdr:col>
      <xdr:colOff>0</xdr:colOff>
      <xdr:row>0</xdr:row>
      <xdr:rowOff>0</xdr:rowOff>
    </xdr:from>
    <xdr:ext cx="295275" cy="19050"/>
    <xdr:pic>
      <xdr:nvPicPr>
        <xdr:cNvPr id="0" name="image1.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0</xdr:row>
      <xdr:rowOff>0</xdr:rowOff>
    </xdr:from>
    <xdr:ext cx="295275" cy="19050"/>
    <xdr:pic>
      <xdr:nvPicPr>
        <xdr:cNvPr id="0" name="image2.png"/>
        <xdr:cNvPicPr preferRelativeResize="0"/>
      </xdr:nvPicPr>
      <xdr:blipFill>
        <a:blip cstate="print" r:embed="rId9"/>
        <a:stretch>
          <a:fillRect/>
        </a:stretch>
      </xdr:blipFill>
      <xdr:spPr>
        <a:prstGeom prst="rect">
          <a:avLst/>
        </a:prstGeom>
        <a:noFill/>
      </xdr:spPr>
    </xdr:pic>
    <xdr:clientData fLocksWithSheet="0"/>
  </xdr:oneCellAnchor>
  <xdr:oneCellAnchor>
    <xdr:from>
      <xdr:col>24</xdr:col>
      <xdr:colOff>0</xdr:colOff>
      <xdr:row>0</xdr:row>
      <xdr:rowOff>0</xdr:rowOff>
    </xdr:from>
    <xdr:ext cx="295275" cy="19050"/>
    <xdr:pic>
      <xdr:nvPicPr>
        <xdr:cNvPr id="0" name="image3.pn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trongtowns.org/decoder-resource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cottonwoodheights.utah.gov/your-government/finance/budget-financial-reportin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2" width="29.86"/>
    <col customWidth="1" min="3" max="3" width="42.29"/>
    <col customWidth="1" min="4" max="4" width="36.14"/>
    <col customWidth="1" min="5" max="12" width="14.43"/>
    <col customWidth="1" min="13" max="16" width="15.29"/>
    <col customWidth="1" min="17" max="20" width="14.29"/>
    <col customWidth="1" min="21" max="25" width="10.71"/>
  </cols>
  <sheetData>
    <row r="1">
      <c r="A1" s="1"/>
      <c r="E1" s="2" t="s">
        <v>0</v>
      </c>
    </row>
    <row r="2">
      <c r="A2" s="1"/>
      <c r="E2" s="3" t="s">
        <v>1</v>
      </c>
    </row>
    <row r="3" ht="85.5" customHeight="1">
      <c r="A3" s="1"/>
      <c r="E3" s="4" t="s">
        <v>2</v>
      </c>
      <c r="F3" s="5"/>
      <c r="G3" s="6" t="s">
        <v>3</v>
      </c>
      <c r="H3" s="7"/>
      <c r="I3" s="7"/>
      <c r="J3" s="7"/>
      <c r="K3" s="7"/>
      <c r="L3" s="7"/>
      <c r="M3" s="7"/>
      <c r="N3" s="7"/>
      <c r="O3" s="7"/>
      <c r="P3" s="7"/>
      <c r="Q3" s="7"/>
      <c r="R3" s="7"/>
      <c r="S3" s="7"/>
      <c r="T3" s="7"/>
    </row>
    <row r="4" ht="22.5" customHeight="1">
      <c r="A4" s="8"/>
      <c r="B4" s="9" t="s">
        <v>4</v>
      </c>
      <c r="C4" s="9" t="s">
        <v>5</v>
      </c>
      <c r="D4" s="9" t="s">
        <v>6</v>
      </c>
      <c r="E4" s="10">
        <v>2009.0</v>
      </c>
      <c r="F4" s="10">
        <v>2010.0</v>
      </c>
      <c r="G4" s="10">
        <v>2011.0</v>
      </c>
      <c r="H4" s="10">
        <v>2012.0</v>
      </c>
      <c r="I4" s="10">
        <v>2013.0</v>
      </c>
      <c r="J4" s="10">
        <v>2014.0</v>
      </c>
      <c r="K4" s="10">
        <v>2015.0</v>
      </c>
      <c r="L4" s="10">
        <v>2016.0</v>
      </c>
      <c r="M4" s="10">
        <v>2017.0</v>
      </c>
      <c r="N4" s="10">
        <v>2018.0</v>
      </c>
      <c r="O4" s="10">
        <v>2019.0</v>
      </c>
      <c r="P4" s="10">
        <v>2020.0</v>
      </c>
      <c r="Q4" s="10">
        <v>2021.0</v>
      </c>
      <c r="R4" s="10">
        <v>2022.0</v>
      </c>
      <c r="S4" s="10">
        <v>2023.0</v>
      </c>
      <c r="T4" s="10">
        <v>2024.0</v>
      </c>
      <c r="U4" s="8"/>
      <c r="V4" s="8"/>
      <c r="W4" s="8"/>
      <c r="X4" s="8"/>
      <c r="Y4" s="8"/>
    </row>
    <row r="5" ht="1.5" customHeight="1">
      <c r="A5" s="11"/>
      <c r="B5" s="11"/>
      <c r="C5" s="11"/>
      <c r="D5" s="11"/>
      <c r="E5" s="12"/>
      <c r="F5" s="12"/>
      <c r="G5" s="12"/>
      <c r="H5" s="12"/>
      <c r="I5" s="12"/>
      <c r="J5" s="12"/>
      <c r="K5" s="12"/>
      <c r="L5" s="12"/>
      <c r="M5" s="12"/>
      <c r="N5" s="12"/>
      <c r="O5" s="12"/>
      <c r="P5" s="12"/>
      <c r="Q5" s="12"/>
      <c r="R5" s="12"/>
      <c r="S5" s="12"/>
      <c r="T5" s="12"/>
      <c r="U5" s="11"/>
      <c r="V5" s="11"/>
      <c r="W5" s="11"/>
      <c r="X5" s="11"/>
      <c r="Y5" s="11"/>
    </row>
    <row r="6" ht="22.5" customHeight="1">
      <c r="A6" s="11" t="s">
        <v>7</v>
      </c>
      <c r="B6" s="11" t="s">
        <v>8</v>
      </c>
      <c r="C6" s="11" t="s">
        <v>9</v>
      </c>
      <c r="D6" s="11" t="s">
        <v>10</v>
      </c>
      <c r="E6" s="12">
        <v>1.1515031E7</v>
      </c>
      <c r="F6" s="12">
        <v>1.1381551E7</v>
      </c>
      <c r="G6" s="12">
        <v>1.073328E7</v>
      </c>
      <c r="H6" s="12">
        <v>9252872.0</v>
      </c>
      <c r="I6" s="12">
        <v>8815212.0</v>
      </c>
      <c r="J6" s="12">
        <v>7547692.0</v>
      </c>
      <c r="K6" s="12">
        <v>1.967285E7</v>
      </c>
      <c r="L6" s="12">
        <v>1.0783815E7</v>
      </c>
      <c r="M6" s="12">
        <v>8887628.0</v>
      </c>
      <c r="N6" s="12">
        <v>9590820.0</v>
      </c>
      <c r="O6" s="12">
        <v>1.1788381E7</v>
      </c>
      <c r="P6" s="12">
        <v>1.3069513E7</v>
      </c>
      <c r="Q6" s="12">
        <v>1.6008037E7</v>
      </c>
      <c r="R6" s="12">
        <v>4.195672E7</v>
      </c>
      <c r="S6" s="12">
        <v>4.1073823E7</v>
      </c>
      <c r="T6" s="12">
        <v>3.2866068E7</v>
      </c>
      <c r="U6" s="11"/>
      <c r="V6" s="11"/>
      <c r="W6" s="11"/>
      <c r="X6" s="11"/>
      <c r="Y6" s="11"/>
    </row>
    <row r="7" ht="22.5" customHeight="1">
      <c r="A7" s="11" t="s">
        <v>11</v>
      </c>
      <c r="B7" s="11" t="s">
        <v>8</v>
      </c>
      <c r="C7" s="11" t="s">
        <v>9</v>
      </c>
      <c r="D7" s="11" t="s">
        <v>11</v>
      </c>
      <c r="E7" s="12">
        <v>4.6658405E7</v>
      </c>
      <c r="F7" s="12">
        <v>4.5496093E7</v>
      </c>
      <c r="G7" s="12">
        <v>5.0381615E7</v>
      </c>
      <c r="H7" s="12">
        <v>5.0663924E7</v>
      </c>
      <c r="I7" s="12">
        <v>4.8358186E7</v>
      </c>
      <c r="J7" s="12">
        <v>5.0573515E7</v>
      </c>
      <c r="K7" s="12">
        <v>5.1067783E7</v>
      </c>
      <c r="L7" s="12">
        <v>5.9363624E7</v>
      </c>
      <c r="M7" s="12">
        <v>6.6968815E7</v>
      </c>
      <c r="N7" s="12">
        <v>6.5482103E7</v>
      </c>
      <c r="O7" s="12">
        <v>6.4845203E7</v>
      </c>
      <c r="P7" s="12">
        <v>6.2469555E7</v>
      </c>
      <c r="Q7" s="12">
        <v>6.2519716E7</v>
      </c>
      <c r="R7" s="12">
        <v>6.2607266E7</v>
      </c>
      <c r="S7" s="12">
        <v>8.2289825E7</v>
      </c>
      <c r="T7" s="12">
        <v>9.1270156E7</v>
      </c>
      <c r="U7" s="11"/>
      <c r="V7" s="11"/>
      <c r="W7" s="11"/>
      <c r="X7" s="11"/>
      <c r="Y7" s="11"/>
    </row>
    <row r="8" ht="22.5" customHeight="1">
      <c r="A8" s="13" t="s">
        <v>12</v>
      </c>
      <c r="B8" s="13"/>
      <c r="C8" s="13"/>
      <c r="D8" s="13"/>
      <c r="E8" s="14">
        <f t="shared" ref="E8:T8" si="1">E6+E7</f>
        <v>58173436</v>
      </c>
      <c r="F8" s="14">
        <f t="shared" si="1"/>
        <v>56877644</v>
      </c>
      <c r="G8" s="14">
        <f t="shared" si="1"/>
        <v>61114895</v>
      </c>
      <c r="H8" s="14">
        <f t="shared" si="1"/>
        <v>59916796</v>
      </c>
      <c r="I8" s="14">
        <f t="shared" si="1"/>
        <v>57173398</v>
      </c>
      <c r="J8" s="14">
        <f t="shared" si="1"/>
        <v>58121207</v>
      </c>
      <c r="K8" s="14">
        <f t="shared" si="1"/>
        <v>70740633</v>
      </c>
      <c r="L8" s="14">
        <f t="shared" si="1"/>
        <v>70147439</v>
      </c>
      <c r="M8" s="14">
        <f t="shared" si="1"/>
        <v>75856443</v>
      </c>
      <c r="N8" s="14">
        <f t="shared" si="1"/>
        <v>75072923</v>
      </c>
      <c r="O8" s="14">
        <f t="shared" si="1"/>
        <v>76633584</v>
      </c>
      <c r="P8" s="14">
        <f t="shared" si="1"/>
        <v>75539068</v>
      </c>
      <c r="Q8" s="14">
        <f t="shared" si="1"/>
        <v>78527753</v>
      </c>
      <c r="R8" s="14">
        <f t="shared" si="1"/>
        <v>104563986</v>
      </c>
      <c r="S8" s="14">
        <f t="shared" si="1"/>
        <v>123363648</v>
      </c>
      <c r="T8" s="14">
        <f t="shared" si="1"/>
        <v>124136224</v>
      </c>
      <c r="U8" s="15"/>
      <c r="V8" s="15"/>
      <c r="W8" s="15"/>
      <c r="X8" s="15"/>
      <c r="Y8" s="15"/>
    </row>
    <row r="9" ht="22.5" customHeight="1">
      <c r="A9" s="11" t="s">
        <v>13</v>
      </c>
      <c r="B9" s="11" t="s">
        <v>8</v>
      </c>
      <c r="C9" s="11" t="s">
        <v>9</v>
      </c>
      <c r="D9" s="11" t="s">
        <v>13</v>
      </c>
      <c r="E9" s="12"/>
      <c r="F9" s="12"/>
      <c r="G9" s="12"/>
      <c r="H9" s="12"/>
      <c r="I9" s="12"/>
      <c r="J9" s="12"/>
      <c r="K9" s="12">
        <v>467108.0</v>
      </c>
      <c r="L9" s="12">
        <v>1411466.0</v>
      </c>
      <c r="M9" s="12">
        <v>2247994.0</v>
      </c>
      <c r="N9" s="12">
        <v>2569058.0</v>
      </c>
      <c r="O9" s="12">
        <v>2533174.0</v>
      </c>
      <c r="P9" s="12">
        <v>1560438.0</v>
      </c>
      <c r="Q9" s="12">
        <v>1614668.0</v>
      </c>
      <c r="R9" s="12">
        <v>1577468.0</v>
      </c>
      <c r="S9" s="12">
        <v>1848617.0</v>
      </c>
      <c r="T9" s="12">
        <v>2526612.0</v>
      </c>
      <c r="U9" s="11"/>
      <c r="V9" s="11"/>
      <c r="W9" s="11"/>
      <c r="X9" s="11"/>
      <c r="Y9" s="11"/>
    </row>
    <row r="10" ht="22.5" customHeight="1">
      <c r="A10" s="11" t="s">
        <v>14</v>
      </c>
      <c r="B10" s="11" t="s">
        <v>8</v>
      </c>
      <c r="C10" s="11" t="s">
        <v>9</v>
      </c>
      <c r="D10" s="11" t="s">
        <v>15</v>
      </c>
      <c r="E10" s="12">
        <v>2477435.0</v>
      </c>
      <c r="F10" s="12">
        <v>2132876.0</v>
      </c>
      <c r="G10" s="12">
        <v>2079292.0</v>
      </c>
      <c r="H10" s="12">
        <v>2453929.0</v>
      </c>
      <c r="I10" s="12">
        <v>2147594.0</v>
      </c>
      <c r="J10" s="12">
        <v>2801949.0</v>
      </c>
      <c r="K10" s="12">
        <v>1.9160159E7</v>
      </c>
      <c r="L10" s="12">
        <v>1.9826922E7</v>
      </c>
      <c r="M10" s="12">
        <v>2.6352244E7</v>
      </c>
      <c r="N10" s="12">
        <v>2.5162064E7</v>
      </c>
      <c r="O10" s="12">
        <v>2.6162064E7</v>
      </c>
      <c r="P10" s="12">
        <v>2.2966637E7</v>
      </c>
      <c r="Q10" s="12">
        <v>2.2067878E7</v>
      </c>
      <c r="R10" s="12">
        <v>4.2569016E7</v>
      </c>
      <c r="S10" s="12">
        <v>5.6879883E7</v>
      </c>
      <c r="T10" s="12">
        <v>5.7431743E7</v>
      </c>
      <c r="U10" s="11"/>
      <c r="V10" s="11"/>
      <c r="W10" s="11"/>
      <c r="X10" s="11"/>
      <c r="Y10" s="11"/>
    </row>
    <row r="11" ht="22.5" customHeight="1">
      <c r="A11" s="11" t="s">
        <v>16</v>
      </c>
      <c r="B11" s="11" t="s">
        <v>8</v>
      </c>
      <c r="C11" s="11" t="s">
        <v>9</v>
      </c>
      <c r="D11" s="11" t="s">
        <v>16</v>
      </c>
      <c r="E11" s="12"/>
      <c r="F11" s="12">
        <v>713838.0</v>
      </c>
      <c r="G11" s="12">
        <v>784665.0</v>
      </c>
      <c r="H11" s="12">
        <v>869635.0</v>
      </c>
      <c r="I11" s="12">
        <v>662395.0</v>
      </c>
      <c r="J11" s="12">
        <v>606324.0</v>
      </c>
      <c r="K11" s="12">
        <v>762487.0</v>
      </c>
      <c r="L11" s="12">
        <v>746476.0</v>
      </c>
      <c r="M11" s="12">
        <v>889209.0</v>
      </c>
      <c r="N11" s="12">
        <v>1712256.0</v>
      </c>
      <c r="O11" s="12">
        <v>677522.0</v>
      </c>
      <c r="P11" s="12">
        <v>1351815.0</v>
      </c>
      <c r="Q11" s="12">
        <v>2143146.0</v>
      </c>
      <c r="R11" s="12">
        <v>3826183.0</v>
      </c>
      <c r="S11" s="12">
        <v>621139.0</v>
      </c>
      <c r="T11" s="12">
        <v>466980.0</v>
      </c>
      <c r="U11" s="11"/>
      <c r="V11" s="11"/>
      <c r="W11" s="11"/>
      <c r="X11" s="11"/>
      <c r="Y11" s="11"/>
    </row>
    <row r="12" ht="22.5" customHeight="1">
      <c r="A12" s="13" t="s">
        <v>17</v>
      </c>
      <c r="B12" s="13"/>
      <c r="C12" s="13"/>
      <c r="D12" s="13"/>
      <c r="E12" s="14">
        <f t="shared" ref="E12:T12" si="2">E10+E11</f>
        <v>2477435</v>
      </c>
      <c r="F12" s="14">
        <f t="shared" si="2"/>
        <v>2846714</v>
      </c>
      <c r="G12" s="14">
        <f t="shared" si="2"/>
        <v>2863957</v>
      </c>
      <c r="H12" s="14">
        <f t="shared" si="2"/>
        <v>3323564</v>
      </c>
      <c r="I12" s="14">
        <f t="shared" si="2"/>
        <v>2809989</v>
      </c>
      <c r="J12" s="14">
        <f t="shared" si="2"/>
        <v>3408273</v>
      </c>
      <c r="K12" s="14">
        <f t="shared" si="2"/>
        <v>19922646</v>
      </c>
      <c r="L12" s="14">
        <f t="shared" si="2"/>
        <v>20573398</v>
      </c>
      <c r="M12" s="14">
        <f t="shared" si="2"/>
        <v>27241453</v>
      </c>
      <c r="N12" s="14">
        <f t="shared" si="2"/>
        <v>26874320</v>
      </c>
      <c r="O12" s="14">
        <f t="shared" si="2"/>
        <v>26839586</v>
      </c>
      <c r="P12" s="14">
        <f t="shared" si="2"/>
        <v>24318452</v>
      </c>
      <c r="Q12" s="14">
        <f t="shared" si="2"/>
        <v>24211024</v>
      </c>
      <c r="R12" s="14">
        <f t="shared" si="2"/>
        <v>46395199</v>
      </c>
      <c r="S12" s="14">
        <f t="shared" si="2"/>
        <v>57501022</v>
      </c>
      <c r="T12" s="14">
        <f t="shared" si="2"/>
        <v>57898723</v>
      </c>
      <c r="U12" s="15"/>
      <c r="V12" s="15"/>
      <c r="W12" s="15"/>
      <c r="X12" s="15"/>
      <c r="Y12" s="15"/>
    </row>
    <row r="13" ht="22.5" customHeight="1">
      <c r="A13" s="13" t="s">
        <v>9</v>
      </c>
      <c r="B13" s="13"/>
      <c r="C13" s="13"/>
      <c r="D13" s="13"/>
      <c r="E13" s="14">
        <f t="shared" ref="E13:T13" si="3">E8+E9-E12</f>
        <v>55696001</v>
      </c>
      <c r="F13" s="14">
        <f t="shared" si="3"/>
        <v>54030930</v>
      </c>
      <c r="G13" s="14">
        <f t="shared" si="3"/>
        <v>58250938</v>
      </c>
      <c r="H13" s="14">
        <f t="shared" si="3"/>
        <v>56593232</v>
      </c>
      <c r="I13" s="14">
        <f t="shared" si="3"/>
        <v>54363409</v>
      </c>
      <c r="J13" s="14">
        <f t="shared" si="3"/>
        <v>54712934</v>
      </c>
      <c r="K13" s="14">
        <f t="shared" si="3"/>
        <v>51285095</v>
      </c>
      <c r="L13" s="14">
        <f t="shared" si="3"/>
        <v>50985507</v>
      </c>
      <c r="M13" s="14">
        <f t="shared" si="3"/>
        <v>50862984</v>
      </c>
      <c r="N13" s="14">
        <f t="shared" si="3"/>
        <v>50767661</v>
      </c>
      <c r="O13" s="14">
        <f t="shared" si="3"/>
        <v>52327172</v>
      </c>
      <c r="P13" s="14">
        <f t="shared" si="3"/>
        <v>52781054</v>
      </c>
      <c r="Q13" s="14">
        <f t="shared" si="3"/>
        <v>55931397</v>
      </c>
      <c r="R13" s="14">
        <f t="shared" si="3"/>
        <v>59746255</v>
      </c>
      <c r="S13" s="14">
        <f t="shared" si="3"/>
        <v>67711243</v>
      </c>
      <c r="T13" s="14">
        <f t="shared" si="3"/>
        <v>68764113</v>
      </c>
      <c r="U13" s="15"/>
      <c r="V13" s="15"/>
      <c r="W13" s="15"/>
      <c r="X13" s="15"/>
      <c r="Y13" s="15"/>
    </row>
    <row r="14" ht="22.5" customHeight="1">
      <c r="A14" s="11" t="s">
        <v>18</v>
      </c>
      <c r="B14" s="11" t="s">
        <v>8</v>
      </c>
      <c r="C14" s="11" t="s">
        <v>19</v>
      </c>
      <c r="D14" s="11" t="s">
        <v>20</v>
      </c>
      <c r="E14" s="12">
        <v>1.5686023E7</v>
      </c>
      <c r="F14" s="12">
        <v>1.5034869E7</v>
      </c>
      <c r="G14" s="12">
        <v>1.9099813E7</v>
      </c>
      <c r="H14" s="12">
        <v>1.4776311E7</v>
      </c>
      <c r="I14" s="12">
        <v>1.5883597E7</v>
      </c>
      <c r="J14" s="12">
        <v>1.9126212E7</v>
      </c>
      <c r="K14" s="12">
        <v>1.7604217E7</v>
      </c>
      <c r="L14" s="12">
        <v>1.9030379E7</v>
      </c>
      <c r="M14" s="12">
        <v>2.0133899E7</v>
      </c>
      <c r="N14" s="12">
        <v>2.0590199E7</v>
      </c>
      <c r="O14" s="12">
        <v>2.9258552E7</v>
      </c>
      <c r="P14" s="12">
        <v>2.3463044E7</v>
      </c>
      <c r="Q14" s="12">
        <v>2.602324E7</v>
      </c>
      <c r="R14" s="12">
        <v>2.7749265E7</v>
      </c>
      <c r="S14" s="12">
        <v>3.1851951E7</v>
      </c>
      <c r="T14" s="12">
        <v>2.9304431E7</v>
      </c>
      <c r="U14" s="11"/>
      <c r="V14" s="11"/>
      <c r="W14" s="11"/>
      <c r="X14" s="11"/>
      <c r="Y14" s="11"/>
    </row>
    <row r="15" ht="22.5" customHeight="1">
      <c r="A15" s="11" t="s">
        <v>21</v>
      </c>
      <c r="B15" s="11" t="s">
        <v>8</v>
      </c>
      <c r="C15" s="11" t="s">
        <v>19</v>
      </c>
      <c r="D15" s="11" t="s">
        <v>22</v>
      </c>
      <c r="E15" s="12">
        <v>1465430.0</v>
      </c>
      <c r="F15" s="12">
        <v>1500970.0</v>
      </c>
      <c r="G15" s="12">
        <v>1638949.0</v>
      </c>
      <c r="H15" s="12">
        <v>1504103.0</v>
      </c>
      <c r="I15" s="12">
        <v>1611020.0</v>
      </c>
      <c r="J15" s="12">
        <v>1563158.0</v>
      </c>
      <c r="K15" s="12">
        <v>1543851.0</v>
      </c>
      <c r="L15" s="12">
        <v>1709911.0</v>
      </c>
      <c r="M15" s="12">
        <v>1784554.0</v>
      </c>
      <c r="N15" s="12">
        <v>1480356.0</v>
      </c>
      <c r="O15" s="12">
        <v>1417229.0</v>
      </c>
      <c r="P15" s="12">
        <v>2213878.0</v>
      </c>
      <c r="Q15" s="12">
        <v>2742973.0</v>
      </c>
      <c r="R15" s="12">
        <v>3907024.0</v>
      </c>
      <c r="S15" s="12">
        <v>4946695.0</v>
      </c>
      <c r="T15" s="12">
        <v>2087503.0</v>
      </c>
      <c r="U15" s="11"/>
      <c r="V15" s="11"/>
      <c r="W15" s="11"/>
      <c r="X15" s="11"/>
      <c r="Y15" s="11"/>
    </row>
    <row r="16" ht="22.5" customHeight="1">
      <c r="A16" s="11" t="s">
        <v>23</v>
      </c>
      <c r="B16" s="11" t="s">
        <v>8</v>
      </c>
      <c r="C16" s="11" t="s">
        <v>19</v>
      </c>
      <c r="D16" s="11" t="s">
        <v>24</v>
      </c>
      <c r="E16" s="12">
        <v>1025779.0</v>
      </c>
      <c r="F16" s="12">
        <v>565786.0</v>
      </c>
      <c r="G16" s="12">
        <v>312815.0</v>
      </c>
      <c r="H16" s="12">
        <v>25185.0</v>
      </c>
      <c r="I16" s="12">
        <v>231783.0</v>
      </c>
      <c r="J16" s="12">
        <v>3484303.0</v>
      </c>
      <c r="K16" s="12">
        <v>1968067.0</v>
      </c>
      <c r="L16" s="12">
        <v>836020.0</v>
      </c>
      <c r="M16" s="12">
        <v>933686.0</v>
      </c>
      <c r="N16" s="12">
        <v>1410309.0</v>
      </c>
      <c r="O16" s="12">
        <v>8456439.0</v>
      </c>
      <c r="P16" s="12">
        <v>1479585.0</v>
      </c>
      <c r="Q16" s="12">
        <v>1933615.0</v>
      </c>
      <c r="R16" s="12">
        <v>515687.0</v>
      </c>
      <c r="S16" s="12">
        <v>302488.0</v>
      </c>
      <c r="T16" s="12">
        <v>237242.0</v>
      </c>
      <c r="U16" s="11"/>
      <c r="V16" s="11"/>
      <c r="W16" s="11"/>
      <c r="X16" s="11"/>
      <c r="Y16" s="11"/>
    </row>
    <row r="17" ht="22.5" customHeight="1">
      <c r="A17" s="13" t="s">
        <v>25</v>
      </c>
      <c r="B17" s="13"/>
      <c r="C17" s="13"/>
      <c r="D17" s="13"/>
      <c r="E17" s="14">
        <f t="shared" ref="E17:T17" si="4">E15+E16</f>
        <v>2491209</v>
      </c>
      <c r="F17" s="14">
        <f t="shared" si="4"/>
        <v>2066756</v>
      </c>
      <c r="G17" s="14">
        <f t="shared" si="4"/>
        <v>1951764</v>
      </c>
      <c r="H17" s="14">
        <f t="shared" si="4"/>
        <v>1529288</v>
      </c>
      <c r="I17" s="14">
        <f t="shared" si="4"/>
        <v>1842803</v>
      </c>
      <c r="J17" s="14">
        <f t="shared" si="4"/>
        <v>5047461</v>
      </c>
      <c r="K17" s="14">
        <f t="shared" si="4"/>
        <v>3511918</v>
      </c>
      <c r="L17" s="14">
        <f t="shared" si="4"/>
        <v>2545931</v>
      </c>
      <c r="M17" s="14">
        <f t="shared" si="4"/>
        <v>2718240</v>
      </c>
      <c r="N17" s="14">
        <f t="shared" si="4"/>
        <v>2890665</v>
      </c>
      <c r="O17" s="14">
        <f t="shared" si="4"/>
        <v>9873668</v>
      </c>
      <c r="P17" s="14">
        <f t="shared" si="4"/>
        <v>3693463</v>
      </c>
      <c r="Q17" s="14">
        <f t="shared" si="4"/>
        <v>4676588</v>
      </c>
      <c r="R17" s="14">
        <f t="shared" si="4"/>
        <v>4422711</v>
      </c>
      <c r="S17" s="14">
        <f t="shared" si="4"/>
        <v>5249183</v>
      </c>
      <c r="T17" s="14">
        <f t="shared" si="4"/>
        <v>2324745</v>
      </c>
      <c r="U17" s="15"/>
      <c r="V17" s="15"/>
      <c r="W17" s="15"/>
      <c r="X17" s="15"/>
      <c r="Y17" s="15"/>
    </row>
    <row r="18" ht="22.5" customHeight="1">
      <c r="A18" s="11" t="s">
        <v>26</v>
      </c>
      <c r="B18" s="11" t="s">
        <v>8</v>
      </c>
      <c r="C18" s="11" t="s">
        <v>19</v>
      </c>
      <c r="D18" s="11" t="s">
        <v>27</v>
      </c>
      <c r="E18" s="12"/>
      <c r="F18" s="12"/>
      <c r="G18" s="12"/>
      <c r="H18" s="12"/>
      <c r="I18" s="12"/>
      <c r="J18" s="12"/>
      <c r="K18" s="12"/>
      <c r="L18" s="12">
        <v>529778.0</v>
      </c>
      <c r="M18" s="12">
        <v>683616.0</v>
      </c>
      <c r="N18" s="12">
        <v>954272.0</v>
      </c>
      <c r="O18" s="12">
        <v>340990.0</v>
      </c>
      <c r="P18" s="12">
        <v>685201.0</v>
      </c>
      <c r="Q18" s="12">
        <v>607188.0</v>
      </c>
      <c r="R18" s="12">
        <v>944897.0</v>
      </c>
      <c r="S18" s="12">
        <v>1460915.0</v>
      </c>
      <c r="T18" s="12">
        <v>2209302.0</v>
      </c>
      <c r="U18" s="11"/>
      <c r="V18" s="11"/>
      <c r="W18" s="11"/>
      <c r="X18" s="11"/>
      <c r="Y18" s="11"/>
    </row>
    <row r="19" ht="22.5" customHeight="1">
      <c r="A19" s="11" t="s">
        <v>28</v>
      </c>
      <c r="B19" s="11" t="s">
        <v>8</v>
      </c>
      <c r="C19" s="11" t="s">
        <v>29</v>
      </c>
      <c r="D19" s="11" t="s">
        <v>30</v>
      </c>
      <c r="E19" s="12"/>
      <c r="F19" s="12">
        <v>4.5496093E7</v>
      </c>
      <c r="G19" s="12">
        <v>5.0381615E7</v>
      </c>
      <c r="H19" s="12">
        <v>5.0663924E7</v>
      </c>
      <c r="I19" s="12">
        <v>4.8358186E7</v>
      </c>
      <c r="J19" s="12">
        <v>5.0573515E7</v>
      </c>
      <c r="K19" s="12">
        <v>5.1067783E7</v>
      </c>
      <c r="L19" s="12">
        <v>5.9363632E7</v>
      </c>
      <c r="M19" s="12">
        <v>6.6968815E7</v>
      </c>
      <c r="N19" s="12">
        <v>6.5482102E7</v>
      </c>
      <c r="O19" s="12">
        <v>6.4845201E7</v>
      </c>
      <c r="P19" s="12">
        <v>6.2469554E7</v>
      </c>
      <c r="Q19" s="12">
        <v>6.2519716E7</v>
      </c>
      <c r="R19" s="12">
        <v>6.2607265E7</v>
      </c>
      <c r="S19" s="12">
        <v>8.2289826E7</v>
      </c>
      <c r="T19" s="12">
        <v>9.1270156E7</v>
      </c>
      <c r="U19" s="11"/>
      <c r="V19" s="11"/>
      <c r="W19" s="11"/>
      <c r="X19" s="11"/>
      <c r="Y19" s="11"/>
    </row>
    <row r="20" ht="22.5" customHeight="1">
      <c r="A20" s="11" t="s">
        <v>31</v>
      </c>
      <c r="B20" s="11" t="s">
        <v>32</v>
      </c>
      <c r="C20" s="11" t="s">
        <v>33</v>
      </c>
      <c r="D20" s="11" t="s">
        <v>34</v>
      </c>
      <c r="E20" s="12"/>
      <c r="F20" s="12"/>
      <c r="G20" s="12"/>
      <c r="H20" s="12"/>
      <c r="I20" s="12"/>
      <c r="J20" s="12">
        <v>3.0782556E7</v>
      </c>
      <c r="K20" s="12">
        <v>3.0897551E7</v>
      </c>
      <c r="L20" s="12">
        <v>3.0897552E7</v>
      </c>
      <c r="M20" s="12">
        <v>3.2632443E7</v>
      </c>
      <c r="N20" s="12">
        <v>3.3135865E7</v>
      </c>
      <c r="O20" s="12">
        <v>3.3224621E7</v>
      </c>
      <c r="P20" s="12">
        <v>3.3224621E7</v>
      </c>
      <c r="Q20" s="12">
        <v>3.3224621E7</v>
      </c>
      <c r="R20" s="12">
        <v>3.3224621E7</v>
      </c>
      <c r="S20" s="12">
        <v>4.2850431E7</v>
      </c>
      <c r="T20" s="12">
        <v>4.2850431E7</v>
      </c>
      <c r="U20" s="11"/>
      <c r="V20" s="11"/>
      <c r="W20" s="11"/>
      <c r="X20" s="11"/>
      <c r="Y20" s="11"/>
    </row>
    <row r="21" ht="22.5" customHeight="1">
      <c r="A21" s="11" t="s">
        <v>35</v>
      </c>
      <c r="B21" s="11" t="s">
        <v>32</v>
      </c>
      <c r="C21" s="11" t="s">
        <v>33</v>
      </c>
      <c r="D21" s="11" t="s">
        <v>36</v>
      </c>
      <c r="E21" s="12"/>
      <c r="F21" s="12"/>
      <c r="G21" s="12"/>
      <c r="H21" s="12"/>
      <c r="I21" s="12"/>
      <c r="J21" s="12">
        <v>4.611867E7</v>
      </c>
      <c r="K21" s="12">
        <v>4.9110403E7</v>
      </c>
      <c r="L21" s="12">
        <v>6.0607418E7</v>
      </c>
      <c r="M21" s="12">
        <v>6.818043E7</v>
      </c>
      <c r="N21" s="12">
        <v>6.9731012E7</v>
      </c>
      <c r="O21" s="12">
        <v>7.1166668E7</v>
      </c>
      <c r="P21" s="12">
        <v>7.2088267E7</v>
      </c>
      <c r="Q21" s="12">
        <v>7.3223024E7</v>
      </c>
      <c r="R21" s="12">
        <v>7.5745117E7</v>
      </c>
      <c r="S21" s="12">
        <v>8.7324424E7</v>
      </c>
      <c r="T21" s="12">
        <v>1.00725924E8</v>
      </c>
      <c r="U21" s="11"/>
      <c r="V21" s="11"/>
      <c r="W21" s="11"/>
      <c r="X21" s="11"/>
      <c r="Y21" s="11"/>
    </row>
    <row r="22" ht="22.5" customHeight="1">
      <c r="A22" s="11" t="s">
        <v>37</v>
      </c>
      <c r="B22" s="11" t="s">
        <v>32</v>
      </c>
      <c r="C22" s="11" t="s">
        <v>33</v>
      </c>
      <c r="D22" s="11"/>
      <c r="E22" s="12"/>
      <c r="F22" s="12"/>
      <c r="G22" s="12"/>
      <c r="H22" s="12"/>
      <c r="I22" s="12"/>
      <c r="J22" s="12"/>
      <c r="K22" s="12"/>
      <c r="L22" s="12"/>
      <c r="M22" s="12"/>
      <c r="N22" s="12"/>
      <c r="O22" s="12"/>
      <c r="P22" s="12"/>
      <c r="Q22" s="12"/>
      <c r="R22" s="12"/>
      <c r="S22" s="12"/>
      <c r="T22" s="12"/>
      <c r="U22" s="11"/>
      <c r="V22" s="11"/>
      <c r="W22" s="11"/>
      <c r="X22" s="11"/>
      <c r="Y22" s="11"/>
    </row>
    <row r="23" ht="22.5" customHeight="1">
      <c r="A23" s="11" t="s">
        <v>38</v>
      </c>
      <c r="B23" s="11" t="s">
        <v>32</v>
      </c>
      <c r="C23" s="11" t="s">
        <v>39</v>
      </c>
      <c r="D23" s="11" t="s">
        <v>34</v>
      </c>
      <c r="E23" s="12"/>
      <c r="F23" s="12"/>
      <c r="G23" s="12"/>
      <c r="H23" s="12"/>
      <c r="I23" s="12"/>
      <c r="J23" s="12"/>
      <c r="K23" s="12"/>
      <c r="L23" s="12"/>
      <c r="M23" s="12"/>
      <c r="N23" s="12"/>
      <c r="O23" s="12"/>
      <c r="P23" s="12"/>
      <c r="Q23" s="12"/>
      <c r="R23" s="12"/>
      <c r="S23" s="12"/>
      <c r="T23" s="12"/>
      <c r="U23" s="11"/>
      <c r="V23" s="11"/>
      <c r="W23" s="11"/>
      <c r="X23" s="11"/>
      <c r="Y23" s="11"/>
    </row>
    <row r="24" ht="22.5" customHeight="1">
      <c r="A24" s="11" t="s">
        <v>40</v>
      </c>
      <c r="B24" s="11" t="s">
        <v>32</v>
      </c>
      <c r="C24" s="11" t="s">
        <v>39</v>
      </c>
      <c r="D24" s="11" t="s">
        <v>36</v>
      </c>
      <c r="E24" s="12"/>
      <c r="F24" s="12"/>
      <c r="G24" s="12"/>
      <c r="H24" s="12"/>
      <c r="I24" s="12"/>
      <c r="J24" s="12"/>
      <c r="K24" s="12"/>
      <c r="L24" s="12"/>
      <c r="M24" s="12"/>
      <c r="N24" s="12"/>
      <c r="O24" s="12"/>
      <c r="P24" s="12"/>
      <c r="Q24" s="12"/>
      <c r="R24" s="12"/>
      <c r="S24" s="12"/>
      <c r="T24" s="12"/>
      <c r="U24" s="11"/>
      <c r="V24" s="11"/>
      <c r="W24" s="11"/>
      <c r="X24" s="11"/>
      <c r="Y24" s="11"/>
    </row>
    <row r="25" ht="22.5" customHeight="1">
      <c r="A25" s="11" t="s">
        <v>41</v>
      </c>
      <c r="B25" s="11" t="s">
        <v>32</v>
      </c>
      <c r="C25" s="11" t="s">
        <v>39</v>
      </c>
      <c r="D25" s="11"/>
      <c r="E25" s="12"/>
      <c r="F25" s="12"/>
      <c r="G25" s="12"/>
      <c r="H25" s="12"/>
      <c r="I25" s="12"/>
      <c r="J25" s="12"/>
      <c r="K25" s="12"/>
      <c r="L25" s="12"/>
      <c r="M25" s="12"/>
      <c r="N25" s="12"/>
      <c r="O25" s="12"/>
      <c r="P25" s="12"/>
      <c r="Q25" s="12"/>
      <c r="R25" s="12"/>
      <c r="S25" s="12"/>
      <c r="T25" s="12"/>
      <c r="U25" s="11"/>
      <c r="V25" s="11"/>
      <c r="W25" s="11"/>
      <c r="X25" s="11"/>
      <c r="Y25" s="11"/>
    </row>
    <row r="26" ht="22.5" customHeight="1">
      <c r="A26" s="13" t="s">
        <v>42</v>
      </c>
      <c r="B26" s="13"/>
      <c r="C26" s="13" t="s">
        <v>11</v>
      </c>
      <c r="D26" s="13"/>
      <c r="E26" s="14">
        <f t="shared" ref="E26:T26" si="5">SUM(E20:E25)</f>
        <v>0</v>
      </c>
      <c r="F26" s="14">
        <f t="shared" si="5"/>
        <v>0</v>
      </c>
      <c r="G26" s="14">
        <f t="shared" si="5"/>
        <v>0</v>
      </c>
      <c r="H26" s="14">
        <f t="shared" si="5"/>
        <v>0</v>
      </c>
      <c r="I26" s="14">
        <f t="shared" si="5"/>
        <v>0</v>
      </c>
      <c r="J26" s="14">
        <f t="shared" si="5"/>
        <v>76901226</v>
      </c>
      <c r="K26" s="14">
        <f t="shared" si="5"/>
        <v>80007954</v>
      </c>
      <c r="L26" s="14">
        <f t="shared" si="5"/>
        <v>91504970</v>
      </c>
      <c r="M26" s="14">
        <f t="shared" si="5"/>
        <v>100812873</v>
      </c>
      <c r="N26" s="14">
        <f t="shared" si="5"/>
        <v>102866877</v>
      </c>
      <c r="O26" s="14">
        <f t="shared" si="5"/>
        <v>104391289</v>
      </c>
      <c r="P26" s="14">
        <f t="shared" si="5"/>
        <v>105312888</v>
      </c>
      <c r="Q26" s="14">
        <f t="shared" si="5"/>
        <v>106447645</v>
      </c>
      <c r="R26" s="14">
        <f t="shared" si="5"/>
        <v>108969738</v>
      </c>
      <c r="S26" s="14">
        <f t="shared" si="5"/>
        <v>130174855</v>
      </c>
      <c r="T26" s="14">
        <f t="shared" si="5"/>
        <v>143576355</v>
      </c>
      <c r="U26" s="15"/>
      <c r="V26" s="15"/>
      <c r="W26" s="15"/>
      <c r="X26" s="15"/>
      <c r="Y26" s="15"/>
    </row>
    <row r="27" ht="22.5" customHeight="1"/>
    <row r="28" ht="22.5" customHeight="1">
      <c r="A28" s="16" t="s">
        <v>43</v>
      </c>
      <c r="B28" s="17"/>
      <c r="C28" s="17"/>
      <c r="D28" s="17"/>
      <c r="E28" s="17"/>
      <c r="F28" s="17"/>
      <c r="G28" s="17"/>
      <c r="H28" s="17"/>
      <c r="I28" s="17"/>
      <c r="J28" s="17"/>
      <c r="K28" s="17"/>
      <c r="L28" s="17"/>
      <c r="M28" s="17"/>
      <c r="N28" s="17"/>
      <c r="O28" s="17"/>
      <c r="P28" s="17"/>
      <c r="Q28" s="17"/>
      <c r="R28" s="17"/>
      <c r="S28" s="17"/>
      <c r="T28" s="17"/>
      <c r="U28" s="15"/>
      <c r="V28" s="15"/>
      <c r="W28" s="15"/>
      <c r="X28" s="15"/>
      <c r="Y28" s="15"/>
    </row>
    <row r="29" ht="22.5" customHeight="1">
      <c r="A29" s="18" t="s">
        <v>44</v>
      </c>
      <c r="B29" s="18"/>
      <c r="C29" s="18"/>
      <c r="D29" s="18"/>
      <c r="E29" s="19">
        <f t="shared" ref="E29:T29" si="6">E6-E12</f>
        <v>9037596</v>
      </c>
      <c r="F29" s="19">
        <f t="shared" si="6"/>
        <v>8534837</v>
      </c>
      <c r="G29" s="19">
        <f t="shared" si="6"/>
        <v>7869323</v>
      </c>
      <c r="H29" s="19">
        <f t="shared" si="6"/>
        <v>5929308</v>
      </c>
      <c r="I29" s="19">
        <f t="shared" si="6"/>
        <v>6005223</v>
      </c>
      <c r="J29" s="19">
        <f t="shared" si="6"/>
        <v>4139419</v>
      </c>
      <c r="K29" s="19">
        <f t="shared" si="6"/>
        <v>-249796</v>
      </c>
      <c r="L29" s="19">
        <f t="shared" si="6"/>
        <v>-9789583</v>
      </c>
      <c r="M29" s="19">
        <f t="shared" si="6"/>
        <v>-18353825</v>
      </c>
      <c r="N29" s="19">
        <f t="shared" si="6"/>
        <v>-17283500</v>
      </c>
      <c r="O29" s="19">
        <f t="shared" si="6"/>
        <v>-15051205</v>
      </c>
      <c r="P29" s="19">
        <f t="shared" si="6"/>
        <v>-11248939</v>
      </c>
      <c r="Q29" s="19">
        <f t="shared" si="6"/>
        <v>-8202987</v>
      </c>
      <c r="R29" s="19">
        <f t="shared" si="6"/>
        <v>-4438479</v>
      </c>
      <c r="S29" s="19">
        <f t="shared" si="6"/>
        <v>-16427199</v>
      </c>
      <c r="T29" s="19">
        <f t="shared" si="6"/>
        <v>-25032655</v>
      </c>
      <c r="U29" s="11"/>
      <c r="V29" s="11"/>
      <c r="W29" s="11"/>
      <c r="X29" s="11"/>
      <c r="Y29" s="11"/>
    </row>
    <row r="30" ht="22.5" customHeight="1">
      <c r="A30" s="18" t="s">
        <v>45</v>
      </c>
      <c r="B30" s="18"/>
      <c r="C30" s="18"/>
      <c r="D30" s="18"/>
      <c r="E30" s="18">
        <f t="shared" ref="E30:T30" si="7">IF(ISERROR(E6/E12),0,E6/E12)</f>
        <v>4.647964931</v>
      </c>
      <c r="F30" s="18">
        <f t="shared" si="7"/>
        <v>3.998136448</v>
      </c>
      <c r="G30" s="18">
        <f t="shared" si="7"/>
        <v>3.747709899</v>
      </c>
      <c r="H30" s="18">
        <f t="shared" si="7"/>
        <v>2.784021009</v>
      </c>
      <c r="I30" s="18">
        <f t="shared" si="7"/>
        <v>3.137098401</v>
      </c>
      <c r="J30" s="18">
        <f t="shared" si="7"/>
        <v>2.214520961</v>
      </c>
      <c r="K30" s="18">
        <f t="shared" si="7"/>
        <v>0.9874617056</v>
      </c>
      <c r="L30" s="18">
        <f t="shared" si="7"/>
        <v>0.5241630478</v>
      </c>
      <c r="M30" s="18">
        <f t="shared" si="7"/>
        <v>0.3262538162</v>
      </c>
      <c r="N30" s="18">
        <f t="shared" si="7"/>
        <v>0.3568767507</v>
      </c>
      <c r="O30" s="18">
        <f t="shared" si="7"/>
        <v>0.439216201</v>
      </c>
      <c r="P30" s="18">
        <f t="shared" si="7"/>
        <v>0.5374319467</v>
      </c>
      <c r="Q30" s="18">
        <f t="shared" si="7"/>
        <v>0.6611879365</v>
      </c>
      <c r="R30" s="18">
        <f t="shared" si="7"/>
        <v>0.9043332264</v>
      </c>
      <c r="S30" s="18">
        <f t="shared" si="7"/>
        <v>0.7143146604</v>
      </c>
      <c r="T30" s="18">
        <f t="shared" si="7"/>
        <v>0.5676475455</v>
      </c>
      <c r="U30" s="11"/>
      <c r="V30" s="11"/>
      <c r="W30" s="11"/>
      <c r="X30" s="11"/>
      <c r="Y30" s="11"/>
    </row>
    <row r="31" ht="22.5" customHeight="1">
      <c r="A31" s="18" t="s">
        <v>46</v>
      </c>
      <c r="B31" s="18"/>
      <c r="C31" s="18"/>
      <c r="D31" s="18"/>
      <c r="E31" s="18">
        <f t="shared" ref="E31:T31" si="8">IF(ISERROR((E8+E9)/E12),0,(E8+E9)/E12)</f>
        <v>23.48131677</v>
      </c>
      <c r="F31" s="18">
        <f t="shared" si="8"/>
        <v>19.98010478</v>
      </c>
      <c r="G31" s="18">
        <f t="shared" si="8"/>
        <v>21.33932004</v>
      </c>
      <c r="H31" s="18">
        <f t="shared" si="8"/>
        <v>18.0278749</v>
      </c>
      <c r="I31" s="18">
        <f t="shared" si="8"/>
        <v>20.34648463</v>
      </c>
      <c r="J31" s="18">
        <f t="shared" si="8"/>
        <v>17.05297874</v>
      </c>
      <c r="K31" s="18">
        <f t="shared" si="8"/>
        <v>3.574211026</v>
      </c>
      <c r="L31" s="18">
        <f t="shared" si="8"/>
        <v>3.47822489</v>
      </c>
      <c r="M31" s="18">
        <f t="shared" si="8"/>
        <v>2.867117147</v>
      </c>
      <c r="N31" s="18">
        <f t="shared" si="8"/>
        <v>2.889077045</v>
      </c>
      <c r="O31" s="18">
        <f t="shared" si="8"/>
        <v>2.949626645</v>
      </c>
      <c r="P31" s="18">
        <f t="shared" si="8"/>
        <v>3.170411752</v>
      </c>
      <c r="Q31" s="18">
        <f t="shared" si="8"/>
        <v>3.310162387</v>
      </c>
      <c r="R31" s="18">
        <f t="shared" si="8"/>
        <v>2.287768051</v>
      </c>
      <c r="S31" s="18">
        <f t="shared" si="8"/>
        <v>2.177565905</v>
      </c>
      <c r="T31" s="18">
        <f t="shared" si="8"/>
        <v>2.187661997</v>
      </c>
      <c r="U31" s="11"/>
      <c r="V31" s="11"/>
      <c r="W31" s="11"/>
      <c r="X31" s="11"/>
      <c r="Y31" s="11"/>
    </row>
    <row r="32" ht="22.5" customHeight="1">
      <c r="A32" s="18" t="s">
        <v>47</v>
      </c>
      <c r="B32" s="20"/>
      <c r="C32" s="20"/>
      <c r="D32" s="20"/>
      <c r="E32" s="18">
        <f t="shared" ref="E32:T32" si="9">IF(E29&lt;0,-E29/E14,0)</f>
        <v>0</v>
      </c>
      <c r="F32" s="18">
        <f t="shared" si="9"/>
        <v>0</v>
      </c>
      <c r="G32" s="18">
        <f t="shared" si="9"/>
        <v>0</v>
      </c>
      <c r="H32" s="18">
        <f t="shared" si="9"/>
        <v>0</v>
      </c>
      <c r="I32" s="18">
        <f t="shared" si="9"/>
        <v>0</v>
      </c>
      <c r="J32" s="18">
        <f t="shared" si="9"/>
        <v>0</v>
      </c>
      <c r="K32" s="18">
        <f t="shared" si="9"/>
        <v>0.0141895547</v>
      </c>
      <c r="L32" s="18">
        <f t="shared" si="9"/>
        <v>0.5144187092</v>
      </c>
      <c r="M32" s="18">
        <f t="shared" si="9"/>
        <v>0.9115882125</v>
      </c>
      <c r="N32" s="18">
        <f t="shared" si="9"/>
        <v>0.8394042233</v>
      </c>
      <c r="O32" s="18">
        <f t="shared" si="9"/>
        <v>0.5144207068</v>
      </c>
      <c r="P32" s="18">
        <f t="shared" si="9"/>
        <v>0.4794322084</v>
      </c>
      <c r="Q32" s="18">
        <f t="shared" si="9"/>
        <v>0.3152177438</v>
      </c>
      <c r="R32" s="18">
        <f t="shared" si="9"/>
        <v>0.1599494257</v>
      </c>
      <c r="S32" s="18">
        <f t="shared" si="9"/>
        <v>0.5157360376</v>
      </c>
      <c r="T32" s="18">
        <f t="shared" si="9"/>
        <v>0.8542276422</v>
      </c>
      <c r="U32" s="11"/>
      <c r="V32" s="11"/>
      <c r="W32" s="11"/>
      <c r="X32" s="11"/>
      <c r="Y32" s="11"/>
    </row>
    <row r="33" ht="22.5" customHeight="1">
      <c r="A33" s="21"/>
    </row>
    <row r="34" ht="22.5" customHeight="1">
      <c r="A34" s="16" t="s">
        <v>48</v>
      </c>
      <c r="B34" s="17"/>
      <c r="C34" s="17"/>
      <c r="D34" s="17"/>
      <c r="E34" s="17"/>
      <c r="F34" s="17"/>
      <c r="G34" s="17"/>
      <c r="H34" s="17"/>
      <c r="I34" s="17"/>
      <c r="J34" s="17"/>
      <c r="K34" s="17"/>
      <c r="L34" s="17"/>
      <c r="M34" s="17"/>
      <c r="N34" s="17"/>
      <c r="O34" s="17"/>
      <c r="P34" s="17"/>
      <c r="Q34" s="17"/>
      <c r="R34" s="17"/>
      <c r="S34" s="17"/>
      <c r="T34" s="17"/>
      <c r="U34" s="15"/>
      <c r="V34" s="15"/>
      <c r="W34" s="15"/>
      <c r="X34" s="15"/>
      <c r="Y34" s="15"/>
    </row>
    <row r="35" ht="22.5" customHeight="1">
      <c r="A35" s="18" t="s">
        <v>49</v>
      </c>
      <c r="B35" s="20"/>
      <c r="C35" s="20"/>
      <c r="D35" s="20"/>
      <c r="E35" s="18">
        <f t="shared" ref="E35:T35" si="10">IF(ISERROR(E18/E14),0,E18/E14)</f>
        <v>0</v>
      </c>
      <c r="F35" s="18">
        <f t="shared" si="10"/>
        <v>0</v>
      </c>
      <c r="G35" s="18">
        <f t="shared" si="10"/>
        <v>0</v>
      </c>
      <c r="H35" s="18">
        <f t="shared" si="10"/>
        <v>0</v>
      </c>
      <c r="I35" s="18">
        <f t="shared" si="10"/>
        <v>0</v>
      </c>
      <c r="J35" s="18">
        <f t="shared" si="10"/>
        <v>0</v>
      </c>
      <c r="K35" s="18">
        <f t="shared" si="10"/>
        <v>0</v>
      </c>
      <c r="L35" s="18">
        <f t="shared" si="10"/>
        <v>0.02783854173</v>
      </c>
      <c r="M35" s="18">
        <f t="shared" si="10"/>
        <v>0.03395348313</v>
      </c>
      <c r="N35" s="18">
        <f t="shared" si="10"/>
        <v>0.04634593381</v>
      </c>
      <c r="O35" s="18">
        <f t="shared" si="10"/>
        <v>0.01165437032</v>
      </c>
      <c r="P35" s="18">
        <f t="shared" si="10"/>
        <v>0.02920341453</v>
      </c>
      <c r="Q35" s="18">
        <f t="shared" si="10"/>
        <v>0.02333252892</v>
      </c>
      <c r="R35" s="18">
        <f t="shared" si="10"/>
        <v>0.03405124424</v>
      </c>
      <c r="S35" s="18">
        <f t="shared" si="10"/>
        <v>0.04586579328</v>
      </c>
      <c r="T35" s="18">
        <f t="shared" si="10"/>
        <v>0.07539139729</v>
      </c>
      <c r="U35" s="11"/>
      <c r="V35" s="11"/>
      <c r="W35" s="11"/>
      <c r="X35" s="11"/>
      <c r="Y35" s="11"/>
    </row>
    <row r="36" ht="22.5" customHeight="1">
      <c r="A36" s="18" t="s">
        <v>50</v>
      </c>
      <c r="B36" s="20"/>
      <c r="C36" s="20"/>
      <c r="D36" s="20"/>
      <c r="E36" s="18">
        <f t="shared" ref="E36:T36" si="11">IF(ISERROR(E19/E$26),0,E19/E$26)</f>
        <v>0</v>
      </c>
      <c r="F36" s="18">
        <f t="shared" si="11"/>
        <v>0</v>
      </c>
      <c r="G36" s="18">
        <f t="shared" si="11"/>
        <v>0</v>
      </c>
      <c r="H36" s="18">
        <f t="shared" si="11"/>
        <v>0</v>
      </c>
      <c r="I36" s="18">
        <f t="shared" si="11"/>
        <v>0</v>
      </c>
      <c r="J36" s="18">
        <f t="shared" si="11"/>
        <v>0.6576425062</v>
      </c>
      <c r="K36" s="18">
        <f t="shared" si="11"/>
        <v>0.6382838261</v>
      </c>
      <c r="L36" s="18">
        <f t="shared" si="11"/>
        <v>0.6487476254</v>
      </c>
      <c r="M36" s="18">
        <f t="shared" si="11"/>
        <v>0.6642883295</v>
      </c>
      <c r="N36" s="18">
        <f t="shared" si="11"/>
        <v>0.6365713037</v>
      </c>
      <c r="O36" s="18">
        <f t="shared" si="11"/>
        <v>0.6211744449</v>
      </c>
      <c r="P36" s="18">
        <f t="shared" si="11"/>
        <v>0.5931805232</v>
      </c>
      <c r="Q36" s="18">
        <f t="shared" si="11"/>
        <v>0.5873283152</v>
      </c>
      <c r="R36" s="18">
        <f t="shared" si="11"/>
        <v>0.5745380887</v>
      </c>
      <c r="S36" s="18">
        <f t="shared" si="11"/>
        <v>0.6321483976</v>
      </c>
      <c r="T36" s="18">
        <f t="shared" si="11"/>
        <v>0.6356907166</v>
      </c>
      <c r="U36" s="11"/>
      <c r="V36" s="11"/>
      <c r="W36" s="11"/>
      <c r="X36" s="11"/>
      <c r="Y36" s="11"/>
    </row>
    <row r="37" ht="22.5" customHeight="1"/>
    <row r="38" ht="22.5" customHeight="1">
      <c r="A38" s="16" t="s">
        <v>51</v>
      </c>
      <c r="B38" s="17"/>
      <c r="C38" s="17"/>
      <c r="D38" s="17"/>
      <c r="E38" s="17"/>
      <c r="F38" s="17"/>
      <c r="G38" s="17"/>
      <c r="H38" s="17"/>
      <c r="I38" s="17"/>
      <c r="J38" s="17"/>
      <c r="K38" s="17"/>
      <c r="L38" s="17"/>
      <c r="M38" s="17"/>
      <c r="N38" s="17"/>
      <c r="O38" s="17"/>
      <c r="P38" s="17"/>
      <c r="Q38" s="17"/>
      <c r="R38" s="17"/>
      <c r="S38" s="17"/>
      <c r="T38" s="17"/>
      <c r="U38" s="15"/>
      <c r="V38" s="15"/>
      <c r="W38" s="15"/>
      <c r="X38" s="15"/>
      <c r="Y38" s="15"/>
    </row>
    <row r="39" ht="22.5" customHeight="1">
      <c r="A39" s="18" t="s">
        <v>52</v>
      </c>
      <c r="B39" s="20"/>
      <c r="C39" s="20"/>
      <c r="D39" s="20"/>
      <c r="E39" s="18">
        <f t="shared" ref="E39:T39" si="12">IF(ISERROR(E17/E14),0,E17/E14)</f>
        <v>0.1588171202</v>
      </c>
      <c r="F39" s="18">
        <f t="shared" si="12"/>
        <v>0.1374641841</v>
      </c>
      <c r="G39" s="18">
        <f t="shared" si="12"/>
        <v>0.1021875973</v>
      </c>
      <c r="H39" s="18">
        <f t="shared" si="12"/>
        <v>0.1034959267</v>
      </c>
      <c r="I39" s="18">
        <f t="shared" si="12"/>
        <v>0.1160192493</v>
      </c>
      <c r="J39" s="18">
        <f t="shared" si="12"/>
        <v>0.2639028052</v>
      </c>
      <c r="K39" s="18">
        <f t="shared" si="12"/>
        <v>0.1994929965</v>
      </c>
      <c r="L39" s="18">
        <f t="shared" si="12"/>
        <v>0.1337824643</v>
      </c>
      <c r="M39" s="18">
        <f t="shared" si="12"/>
        <v>0.1350081273</v>
      </c>
      <c r="N39" s="18">
        <f t="shared" si="12"/>
        <v>0.1403903381</v>
      </c>
      <c r="O39" s="18">
        <f t="shared" si="12"/>
        <v>0.3374626331</v>
      </c>
      <c r="P39" s="18">
        <f t="shared" si="12"/>
        <v>0.1574161903</v>
      </c>
      <c r="Q39" s="18">
        <f t="shared" si="12"/>
        <v>0.1797081378</v>
      </c>
      <c r="R39" s="18">
        <f t="shared" si="12"/>
        <v>0.1593811944</v>
      </c>
      <c r="S39" s="18">
        <f t="shared" si="12"/>
        <v>0.1647994184</v>
      </c>
      <c r="T39" s="18">
        <f t="shared" si="12"/>
        <v>0.07933083567</v>
      </c>
      <c r="U39" s="11"/>
      <c r="V39" s="11"/>
      <c r="W39" s="11"/>
      <c r="X39" s="11"/>
      <c r="Y39" s="11"/>
    </row>
    <row r="40" ht="15.75" customHeight="1"/>
    <row r="41" ht="15.75" customHeight="1"/>
    <row r="42" ht="15.75" customHeight="1">
      <c r="A42" s="22" t="s">
        <v>53</v>
      </c>
      <c r="B42" s="23"/>
      <c r="C42" s="23"/>
      <c r="D42" s="23" t="str">
        <f>G3</f>
        <v>dollars</v>
      </c>
      <c r="E42" s="24">
        <f t="shared" ref="E42:T42" si="13">IF($D$42="dollars",E$29/1000,IF($D$42="millions",E$29*1000,E$29))</f>
        <v>9037.596</v>
      </c>
      <c r="F42" s="24">
        <f t="shared" si="13"/>
        <v>8534.837</v>
      </c>
      <c r="G42" s="24">
        <f t="shared" si="13"/>
        <v>7869.323</v>
      </c>
      <c r="H42" s="24">
        <f t="shared" si="13"/>
        <v>5929.308</v>
      </c>
      <c r="I42" s="24">
        <f t="shared" si="13"/>
        <v>6005.223</v>
      </c>
      <c r="J42" s="24">
        <f t="shared" si="13"/>
        <v>4139.419</v>
      </c>
      <c r="K42" s="24">
        <f t="shared" si="13"/>
        <v>-249.796</v>
      </c>
      <c r="L42" s="24">
        <f t="shared" si="13"/>
        <v>-9789.583</v>
      </c>
      <c r="M42" s="24">
        <f t="shared" si="13"/>
        <v>-18353.825</v>
      </c>
      <c r="N42" s="24">
        <f t="shared" si="13"/>
        <v>-17283.5</v>
      </c>
      <c r="O42" s="24">
        <f t="shared" si="13"/>
        <v>-15051.205</v>
      </c>
      <c r="P42" s="24">
        <f t="shared" si="13"/>
        <v>-11248.939</v>
      </c>
      <c r="Q42" s="24">
        <f t="shared" si="13"/>
        <v>-8202.987</v>
      </c>
      <c r="R42" s="24">
        <f t="shared" si="13"/>
        <v>-4438.479</v>
      </c>
      <c r="S42" s="24">
        <f t="shared" si="13"/>
        <v>-16427.199</v>
      </c>
      <c r="T42" s="24">
        <f t="shared" si="13"/>
        <v>-25032.655</v>
      </c>
      <c r="U42" s="23"/>
      <c r="V42" s="23"/>
      <c r="W42" s="23"/>
      <c r="X42" s="23"/>
      <c r="Y42" s="23"/>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E1:T1"/>
    <mergeCell ref="E2:T2"/>
    <mergeCell ref="E3:F3"/>
  </mergeCells>
  <dataValidations>
    <dataValidation type="list" allowBlank="1" showErrorMessage="1" sqref="G3">
      <formula1>"dollars,thousands,millions"</formula1>
    </dataValidation>
  </dataValidations>
  <hyperlinks>
    <hyperlink r:id="rId1" ref="E1"/>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8" width="10.71"/>
    <col customWidth="1" min="9" max="9" width="29.14"/>
    <col customWidth="1" min="10" max="10" width="47.29"/>
    <col customWidth="1" min="11" max="11" width="10.71"/>
    <col customWidth="1" min="12" max="12" width="4.43"/>
    <col customWidth="1" min="13" max="21" width="10.71"/>
    <col customWidth="1" min="22" max="22" width="7.86"/>
    <col customWidth="1" min="23" max="23" width="47.29"/>
    <col customWidth="1" min="24" max="24" width="10.71"/>
    <col customWidth="1" min="25" max="25" width="4.43"/>
    <col customWidth="1" min="26" max="32" width="10.71"/>
    <col customWidth="1" min="33" max="33" width="29.29"/>
    <col customWidth="1" min="34" max="34" width="47.29"/>
    <col customWidth="1" min="35" max="35" width="10.71"/>
  </cols>
  <sheetData>
    <row r="1">
      <c r="A1" s="25"/>
      <c r="B1" s="26"/>
      <c r="C1" s="26"/>
      <c r="D1" s="26"/>
      <c r="E1" s="26"/>
      <c r="F1" s="26"/>
      <c r="G1" s="26"/>
      <c r="H1" s="26"/>
      <c r="I1" s="26"/>
      <c r="J1" s="26"/>
      <c r="K1" s="27"/>
      <c r="L1" s="28"/>
      <c r="M1" s="26"/>
      <c r="N1" s="26"/>
      <c r="O1" s="26"/>
      <c r="P1" s="26"/>
      <c r="Q1" s="26"/>
      <c r="R1" s="26"/>
      <c r="S1" s="26"/>
      <c r="T1" s="26"/>
      <c r="U1" s="26"/>
      <c r="V1" s="26"/>
      <c r="W1" s="26"/>
      <c r="X1" s="27"/>
      <c r="Y1" s="28"/>
      <c r="Z1" s="26"/>
      <c r="AA1" s="26"/>
      <c r="AB1" s="26"/>
      <c r="AC1" s="26"/>
      <c r="AD1" s="26"/>
      <c r="AE1" s="26"/>
      <c r="AF1" s="26"/>
      <c r="AG1" s="26"/>
      <c r="AH1" s="26"/>
      <c r="AI1" s="29"/>
    </row>
    <row r="2">
      <c r="A2" s="30"/>
      <c r="K2" s="31"/>
      <c r="L2" s="30"/>
      <c r="X2" s="31"/>
      <c r="Y2" s="30"/>
      <c r="AI2" s="32"/>
    </row>
    <row r="3" ht="37.5" customHeight="1">
      <c r="A3" s="33"/>
      <c r="B3" s="34"/>
      <c r="C3" s="34"/>
      <c r="D3" s="34"/>
      <c r="E3" s="34"/>
      <c r="F3" s="34"/>
      <c r="G3" s="34"/>
      <c r="H3" s="34"/>
      <c r="I3" s="34"/>
      <c r="J3" s="34"/>
      <c r="K3" s="35"/>
      <c r="L3" s="33"/>
      <c r="M3" s="34"/>
      <c r="N3" s="34"/>
      <c r="O3" s="34"/>
      <c r="P3" s="34"/>
      <c r="Q3" s="34"/>
      <c r="R3" s="34"/>
      <c r="S3" s="34"/>
      <c r="T3" s="34"/>
      <c r="U3" s="34"/>
      <c r="V3" s="34"/>
      <c r="W3" s="34"/>
      <c r="X3" s="35"/>
      <c r="Y3" s="33"/>
      <c r="Z3" s="34"/>
      <c r="AA3" s="34"/>
      <c r="AB3" s="34"/>
      <c r="AC3" s="34"/>
      <c r="AD3" s="34"/>
      <c r="AE3" s="34"/>
      <c r="AF3" s="34"/>
      <c r="AG3" s="34"/>
      <c r="AH3" s="34"/>
      <c r="AI3" s="36"/>
    </row>
    <row r="4" ht="22.5" customHeight="1">
      <c r="A4" s="37"/>
      <c r="B4" s="37"/>
      <c r="C4" s="37"/>
      <c r="D4" s="37"/>
      <c r="E4" s="37"/>
      <c r="F4" s="37"/>
      <c r="G4" s="37"/>
      <c r="H4" s="37"/>
      <c r="I4" s="37"/>
      <c r="J4" s="38"/>
      <c r="K4" s="39"/>
      <c r="L4" s="37"/>
      <c r="M4" s="37"/>
      <c r="N4" s="37"/>
      <c r="O4" s="37"/>
      <c r="P4" s="37"/>
      <c r="Q4" s="37"/>
      <c r="R4" s="37"/>
      <c r="S4" s="37"/>
      <c r="T4" s="37"/>
      <c r="U4" s="37"/>
      <c r="V4" s="37"/>
      <c r="W4" s="38"/>
      <c r="X4" s="39"/>
      <c r="Y4" s="37"/>
      <c r="Z4" s="37"/>
      <c r="AA4" s="37"/>
      <c r="AB4" s="37"/>
      <c r="AC4" s="37"/>
      <c r="AD4" s="37"/>
      <c r="AE4" s="37"/>
      <c r="AF4" s="37"/>
      <c r="AG4" s="37"/>
      <c r="AH4" s="38"/>
      <c r="AI4" s="37"/>
    </row>
    <row r="5">
      <c r="A5" s="40"/>
      <c r="B5" s="40"/>
      <c r="C5" s="40"/>
      <c r="D5" s="40"/>
      <c r="E5" s="40"/>
      <c r="F5" s="40"/>
      <c r="G5" s="40"/>
      <c r="H5" s="40"/>
      <c r="I5" s="40"/>
      <c r="J5" s="41" t="s">
        <v>54</v>
      </c>
      <c r="K5" s="42"/>
      <c r="L5" s="40"/>
      <c r="M5" s="40"/>
      <c r="N5" s="40"/>
      <c r="O5" s="40"/>
      <c r="P5" s="40"/>
      <c r="Q5" s="40"/>
      <c r="R5" s="40"/>
      <c r="S5" s="40"/>
      <c r="T5" s="40"/>
      <c r="U5" s="40"/>
      <c r="V5" s="40"/>
      <c r="W5" s="41" t="s">
        <v>55</v>
      </c>
      <c r="X5" s="42"/>
      <c r="Y5" s="40"/>
      <c r="Z5" s="40"/>
      <c r="AA5" s="40"/>
      <c r="AB5" s="40"/>
      <c r="AC5" s="40"/>
      <c r="AD5" s="40"/>
      <c r="AE5" s="40"/>
      <c r="AF5" s="40"/>
      <c r="AG5" s="40"/>
      <c r="AH5" s="41" t="s">
        <v>56</v>
      </c>
      <c r="AI5" s="40"/>
    </row>
    <row r="6" ht="31.5" customHeight="1">
      <c r="A6" s="37"/>
      <c r="B6" s="43"/>
      <c r="C6" s="43"/>
      <c r="D6" s="43"/>
      <c r="E6" s="43"/>
      <c r="F6" s="43"/>
      <c r="G6" s="43"/>
      <c r="H6" s="43"/>
      <c r="I6" s="43"/>
      <c r="J6" s="44"/>
      <c r="K6" s="45"/>
      <c r="L6" s="37"/>
      <c r="M6" s="43"/>
      <c r="N6" s="43"/>
      <c r="O6" s="43"/>
      <c r="P6" s="43"/>
      <c r="Q6" s="43"/>
      <c r="R6" s="43"/>
      <c r="S6" s="43"/>
      <c r="T6" s="43"/>
      <c r="U6" s="43"/>
      <c r="V6" s="43"/>
      <c r="W6" s="44"/>
      <c r="X6" s="39"/>
      <c r="Y6" s="37"/>
      <c r="Z6" s="37"/>
      <c r="AA6" s="37"/>
      <c r="AB6" s="37"/>
      <c r="AC6" s="37"/>
      <c r="AD6" s="37"/>
      <c r="AE6" s="37"/>
      <c r="AF6" s="37"/>
      <c r="AG6" s="37"/>
      <c r="AH6" s="38"/>
      <c r="AI6" s="37"/>
    </row>
    <row r="7" ht="22.5" customHeight="1">
      <c r="A7" s="37"/>
      <c r="B7" s="37"/>
      <c r="C7" s="37"/>
      <c r="D7" s="37"/>
      <c r="E7" s="37"/>
      <c r="F7" s="37"/>
      <c r="G7" s="37"/>
      <c r="H7" s="37"/>
      <c r="I7" s="37"/>
      <c r="J7" s="38"/>
      <c r="K7" s="39"/>
      <c r="L7" s="37"/>
      <c r="M7" s="37"/>
      <c r="N7" s="37"/>
      <c r="O7" s="37"/>
      <c r="P7" s="37"/>
      <c r="Q7" s="37"/>
      <c r="R7" s="37"/>
      <c r="S7" s="37"/>
      <c r="T7" s="37"/>
      <c r="U7" s="37"/>
      <c r="V7" s="37"/>
      <c r="W7" s="41"/>
      <c r="X7" s="39"/>
      <c r="Y7" s="37"/>
      <c r="Z7" s="37"/>
      <c r="AA7" s="37"/>
      <c r="AB7" s="37"/>
      <c r="AC7" s="37"/>
      <c r="AD7" s="37"/>
      <c r="AE7" s="37"/>
      <c r="AF7" s="37"/>
      <c r="AG7" s="37"/>
      <c r="AH7" s="41"/>
      <c r="AI7" s="37"/>
    </row>
    <row r="8">
      <c r="A8" s="40"/>
      <c r="B8" s="40"/>
      <c r="C8" s="40"/>
      <c r="D8" s="40"/>
      <c r="E8" s="40"/>
      <c r="F8" s="40"/>
      <c r="G8" s="40"/>
      <c r="H8" s="40"/>
      <c r="I8" s="40"/>
      <c r="J8" s="41" t="s">
        <v>57</v>
      </c>
      <c r="K8" s="42"/>
      <c r="L8" s="40"/>
      <c r="M8" s="40"/>
      <c r="N8" s="40"/>
      <c r="O8" s="40"/>
      <c r="P8" s="40"/>
      <c r="Q8" s="40"/>
      <c r="R8" s="40"/>
      <c r="S8" s="40"/>
      <c r="T8" s="40"/>
      <c r="U8" s="40"/>
      <c r="V8" s="40"/>
      <c r="W8" s="41" t="s">
        <v>58</v>
      </c>
      <c r="X8" s="42"/>
      <c r="Y8" s="40"/>
      <c r="Z8" s="40"/>
      <c r="AA8" s="40"/>
      <c r="AB8" s="40"/>
      <c r="AC8" s="40"/>
      <c r="AD8" s="40"/>
      <c r="AE8" s="40"/>
      <c r="AF8" s="40"/>
      <c r="AG8" s="40"/>
      <c r="AH8" s="41"/>
      <c r="AI8" s="40"/>
    </row>
    <row r="9">
      <c r="A9" s="37"/>
      <c r="B9" s="37"/>
      <c r="C9" s="37"/>
      <c r="D9" s="37"/>
      <c r="E9" s="37"/>
      <c r="F9" s="37"/>
      <c r="G9" s="37"/>
      <c r="H9" s="37"/>
      <c r="I9" s="37"/>
      <c r="J9" s="38"/>
      <c r="K9" s="39"/>
      <c r="L9" s="37"/>
      <c r="M9" s="37"/>
      <c r="N9" s="37"/>
      <c r="O9" s="37"/>
      <c r="P9" s="37"/>
      <c r="Q9" s="37"/>
      <c r="R9" s="37"/>
      <c r="S9" s="37"/>
      <c r="T9" s="37"/>
      <c r="U9" s="37"/>
      <c r="V9" s="37"/>
      <c r="W9" s="41"/>
      <c r="X9" s="39"/>
      <c r="Y9" s="37"/>
      <c r="Z9" s="37"/>
      <c r="AA9" s="37"/>
      <c r="AB9" s="37"/>
      <c r="AC9" s="37"/>
      <c r="AD9" s="37"/>
      <c r="AE9" s="37"/>
      <c r="AF9" s="37"/>
      <c r="AG9" s="37"/>
      <c r="AH9" s="41"/>
      <c r="AI9" s="37"/>
    </row>
    <row r="10">
      <c r="A10" s="37"/>
      <c r="B10" s="37"/>
      <c r="C10" s="37"/>
      <c r="D10" s="37"/>
      <c r="E10" s="37"/>
      <c r="F10" s="37"/>
      <c r="G10" s="37"/>
      <c r="H10" s="37"/>
      <c r="I10" s="37"/>
      <c r="J10" s="38"/>
      <c r="K10" s="39"/>
      <c r="L10" s="37"/>
      <c r="M10" s="37"/>
      <c r="N10" s="37"/>
      <c r="O10" s="37"/>
      <c r="P10" s="37"/>
      <c r="Q10" s="37"/>
      <c r="R10" s="37"/>
      <c r="S10" s="37"/>
      <c r="T10" s="37"/>
      <c r="U10" s="37"/>
      <c r="V10" s="37"/>
      <c r="W10" s="38"/>
      <c r="X10" s="39"/>
      <c r="Y10" s="37"/>
      <c r="Z10" s="37"/>
      <c r="AA10" s="37"/>
      <c r="AB10" s="37"/>
      <c r="AC10" s="37"/>
      <c r="AD10" s="37"/>
      <c r="AE10" s="37"/>
      <c r="AF10" s="37"/>
      <c r="AG10" s="37"/>
      <c r="AH10" s="38"/>
      <c r="AI10" s="37"/>
    </row>
    <row r="11">
      <c r="A11" s="37"/>
      <c r="B11" s="37"/>
      <c r="C11" s="37"/>
      <c r="D11" s="37"/>
      <c r="E11" s="37"/>
      <c r="F11" s="37"/>
      <c r="G11" s="37"/>
      <c r="H11" s="37"/>
      <c r="I11" s="37"/>
      <c r="J11" s="38"/>
      <c r="K11" s="39"/>
      <c r="L11" s="37"/>
      <c r="M11" s="37"/>
      <c r="N11" s="37"/>
      <c r="O11" s="37"/>
      <c r="P11" s="37"/>
      <c r="Q11" s="37"/>
      <c r="R11" s="37"/>
      <c r="S11" s="37"/>
      <c r="T11" s="37"/>
      <c r="U11" s="37"/>
      <c r="V11" s="37"/>
      <c r="W11" s="38"/>
      <c r="X11" s="39"/>
      <c r="Y11" s="37"/>
      <c r="Z11" s="37"/>
      <c r="AA11" s="37"/>
      <c r="AB11" s="37"/>
      <c r="AC11" s="37"/>
      <c r="AD11" s="37"/>
      <c r="AE11" s="37"/>
      <c r="AF11" s="37"/>
      <c r="AG11" s="37"/>
      <c r="AH11" s="38"/>
      <c r="AI11" s="37"/>
    </row>
    <row r="12" ht="27.0" customHeight="1">
      <c r="A12" s="37"/>
      <c r="B12" s="43"/>
      <c r="C12" s="43"/>
      <c r="D12" s="43"/>
      <c r="E12" s="43"/>
      <c r="F12" s="43"/>
      <c r="G12" s="43"/>
      <c r="H12" s="43"/>
      <c r="I12" s="43"/>
      <c r="J12" s="44"/>
      <c r="K12" s="39"/>
      <c r="L12" s="37"/>
      <c r="M12" s="37"/>
      <c r="N12" s="37"/>
      <c r="O12" s="37"/>
      <c r="P12" s="37"/>
      <c r="Q12" s="37"/>
      <c r="R12" s="37"/>
      <c r="S12" s="37"/>
      <c r="T12" s="37"/>
      <c r="U12" s="37"/>
      <c r="V12" s="37"/>
      <c r="W12" s="41"/>
      <c r="X12" s="39"/>
      <c r="Y12" s="37"/>
      <c r="Z12" s="37"/>
      <c r="AA12" s="37"/>
      <c r="AB12" s="37"/>
      <c r="AC12" s="37"/>
      <c r="AD12" s="37"/>
      <c r="AE12" s="37"/>
      <c r="AF12" s="37"/>
      <c r="AG12" s="37"/>
      <c r="AH12" s="38"/>
      <c r="AI12" s="37"/>
    </row>
    <row r="13" ht="22.5" customHeight="1">
      <c r="A13" s="37"/>
      <c r="B13" s="37"/>
      <c r="C13" s="37"/>
      <c r="D13" s="37"/>
      <c r="E13" s="37"/>
      <c r="F13" s="37"/>
      <c r="G13" s="37"/>
      <c r="H13" s="37"/>
      <c r="I13" s="37"/>
      <c r="J13" s="38"/>
      <c r="K13" s="39"/>
      <c r="L13" s="37"/>
      <c r="M13" s="37"/>
      <c r="N13" s="37"/>
      <c r="O13" s="37"/>
      <c r="P13" s="37"/>
      <c r="Q13" s="37"/>
      <c r="R13" s="37"/>
      <c r="S13" s="37"/>
      <c r="T13" s="37"/>
      <c r="U13" s="37"/>
      <c r="V13" s="37"/>
      <c r="W13" s="38"/>
      <c r="X13" s="39"/>
      <c r="Y13" s="37"/>
      <c r="Z13" s="37"/>
      <c r="AA13" s="37"/>
      <c r="AB13" s="37"/>
      <c r="AC13" s="37"/>
      <c r="AD13" s="37"/>
      <c r="AE13" s="37"/>
      <c r="AF13" s="37"/>
      <c r="AG13" s="37"/>
      <c r="AH13" s="38"/>
      <c r="AI13" s="37"/>
    </row>
    <row r="14">
      <c r="A14" s="37"/>
      <c r="B14" s="37"/>
      <c r="C14" s="37"/>
      <c r="D14" s="37"/>
      <c r="E14" s="37"/>
      <c r="F14" s="37"/>
      <c r="G14" s="37"/>
      <c r="H14" s="37"/>
      <c r="I14" s="37"/>
      <c r="J14" s="46" t="s">
        <v>59</v>
      </c>
      <c r="K14" s="39"/>
      <c r="L14" s="37"/>
      <c r="M14" s="37"/>
      <c r="N14" s="37"/>
      <c r="O14" s="37"/>
      <c r="P14" s="37"/>
      <c r="Q14" s="37"/>
      <c r="R14" s="37"/>
      <c r="S14" s="37"/>
      <c r="T14" s="37"/>
      <c r="U14" s="37"/>
      <c r="V14" s="37"/>
      <c r="W14" s="41"/>
      <c r="X14" s="39"/>
      <c r="Y14" s="37"/>
      <c r="Z14" s="37"/>
      <c r="AA14" s="37"/>
      <c r="AB14" s="37"/>
      <c r="AC14" s="37"/>
      <c r="AD14" s="37"/>
      <c r="AE14" s="37"/>
      <c r="AF14" s="37"/>
      <c r="AG14" s="37"/>
      <c r="AH14" s="38"/>
      <c r="AI14" s="37"/>
    </row>
    <row r="15">
      <c r="A15" s="37"/>
      <c r="B15" s="37"/>
      <c r="C15" s="37"/>
      <c r="D15" s="37"/>
      <c r="E15" s="37"/>
      <c r="F15" s="37"/>
      <c r="G15" s="37"/>
      <c r="H15" s="37"/>
      <c r="I15" s="37"/>
      <c r="J15" s="38"/>
      <c r="K15" s="39"/>
      <c r="L15" s="37"/>
      <c r="M15" s="37"/>
      <c r="N15" s="37"/>
      <c r="O15" s="37"/>
      <c r="P15" s="37"/>
      <c r="Q15" s="37"/>
      <c r="R15" s="37"/>
      <c r="S15" s="37"/>
      <c r="T15" s="37"/>
      <c r="U15" s="37"/>
      <c r="V15" s="37"/>
      <c r="W15" s="38"/>
      <c r="X15" s="39"/>
      <c r="Y15" s="37"/>
      <c r="Z15" s="37"/>
      <c r="AA15" s="37"/>
      <c r="AB15" s="37"/>
      <c r="AC15" s="37"/>
      <c r="AD15" s="37"/>
      <c r="AE15" s="37"/>
      <c r="AF15" s="37"/>
      <c r="AG15" s="37"/>
      <c r="AH15" s="38"/>
      <c r="AI15" s="37"/>
    </row>
    <row r="16">
      <c r="A16" s="37"/>
      <c r="B16" s="37"/>
      <c r="C16" s="37"/>
      <c r="D16" s="37"/>
      <c r="E16" s="37"/>
      <c r="F16" s="37"/>
      <c r="G16" s="37"/>
      <c r="H16" s="37"/>
      <c r="I16" s="37"/>
      <c r="J16" s="38"/>
      <c r="K16" s="39"/>
      <c r="L16" s="37"/>
      <c r="M16" s="37"/>
      <c r="N16" s="37"/>
      <c r="O16" s="37"/>
      <c r="P16" s="37"/>
      <c r="Q16" s="37"/>
      <c r="R16" s="37"/>
      <c r="S16" s="37"/>
      <c r="T16" s="37"/>
      <c r="U16" s="37"/>
      <c r="V16" s="37"/>
      <c r="W16" s="41"/>
      <c r="X16" s="39"/>
      <c r="Y16" s="37"/>
      <c r="Z16" s="37"/>
      <c r="AA16" s="37"/>
      <c r="AB16" s="37"/>
      <c r="AC16" s="37"/>
      <c r="AD16" s="37"/>
      <c r="AE16" s="37"/>
      <c r="AF16" s="37"/>
      <c r="AG16" s="37"/>
      <c r="AH16" s="38"/>
      <c r="AI16" s="37"/>
    </row>
    <row r="17">
      <c r="A17" s="37"/>
      <c r="B17" s="37"/>
      <c r="C17" s="37"/>
      <c r="D17" s="37"/>
      <c r="E17" s="37"/>
      <c r="F17" s="37"/>
      <c r="G17" s="37"/>
      <c r="H17" s="37"/>
      <c r="I17" s="37"/>
      <c r="J17" s="38"/>
      <c r="K17" s="39"/>
      <c r="L17" s="37"/>
      <c r="M17" s="37"/>
      <c r="N17" s="37"/>
      <c r="O17" s="37"/>
      <c r="P17" s="37"/>
      <c r="Q17" s="37"/>
      <c r="R17" s="37"/>
      <c r="S17" s="37"/>
      <c r="T17" s="37"/>
      <c r="U17" s="37"/>
      <c r="V17" s="37"/>
      <c r="W17" s="38"/>
      <c r="X17" s="39"/>
      <c r="Y17" s="37"/>
      <c r="Z17" s="37"/>
      <c r="AA17" s="37"/>
      <c r="AB17" s="37"/>
      <c r="AC17" s="37"/>
      <c r="AD17" s="37"/>
      <c r="AE17" s="37"/>
      <c r="AF17" s="37"/>
      <c r="AG17" s="37"/>
      <c r="AH17" s="38"/>
      <c r="AI17" s="37"/>
    </row>
    <row r="18">
      <c r="A18" s="37"/>
      <c r="B18" s="37"/>
      <c r="C18" s="37"/>
      <c r="D18" s="37"/>
      <c r="E18" s="37"/>
      <c r="F18" s="37"/>
      <c r="G18" s="37"/>
      <c r="H18" s="37"/>
      <c r="I18" s="37"/>
      <c r="J18" s="38"/>
      <c r="K18" s="39"/>
      <c r="L18" s="37"/>
      <c r="M18" s="37"/>
      <c r="N18" s="37"/>
      <c r="O18" s="37"/>
      <c r="P18" s="37"/>
      <c r="Q18" s="37"/>
      <c r="R18" s="37"/>
      <c r="S18" s="37"/>
      <c r="T18" s="37"/>
      <c r="U18" s="37"/>
      <c r="V18" s="37"/>
      <c r="W18" s="38"/>
      <c r="X18" s="39"/>
      <c r="Y18" s="37"/>
      <c r="Z18" s="37"/>
      <c r="AA18" s="37"/>
      <c r="AB18" s="37"/>
      <c r="AC18" s="37"/>
      <c r="AD18" s="37"/>
      <c r="AE18" s="37"/>
      <c r="AF18" s="37"/>
      <c r="AG18" s="37"/>
      <c r="AH18" s="38"/>
      <c r="AI18" s="37"/>
    </row>
    <row r="19">
      <c r="A19" s="37"/>
      <c r="B19" s="37"/>
      <c r="C19" s="37"/>
      <c r="D19" s="37"/>
      <c r="E19" s="37"/>
      <c r="F19" s="37"/>
      <c r="G19" s="37"/>
      <c r="H19" s="37"/>
      <c r="I19" s="37"/>
      <c r="J19" s="38"/>
      <c r="K19" s="39"/>
      <c r="L19" s="37"/>
      <c r="M19" s="37"/>
      <c r="N19" s="37"/>
      <c r="O19" s="37"/>
      <c r="P19" s="37"/>
      <c r="Q19" s="37"/>
      <c r="R19" s="37"/>
      <c r="S19" s="37"/>
      <c r="T19" s="37"/>
      <c r="U19" s="37"/>
      <c r="V19" s="37"/>
      <c r="W19" s="38"/>
      <c r="X19" s="39"/>
      <c r="Y19" s="37"/>
      <c r="Z19" s="37"/>
      <c r="AA19" s="37"/>
      <c r="AB19" s="37"/>
      <c r="AC19" s="37"/>
      <c r="AD19" s="37"/>
      <c r="AE19" s="37"/>
      <c r="AF19" s="37"/>
      <c r="AG19" s="37"/>
      <c r="AH19" s="38"/>
      <c r="AI19" s="37"/>
    </row>
    <row r="20">
      <c r="A20" s="37"/>
      <c r="B20" s="37"/>
      <c r="C20" s="37"/>
      <c r="D20" s="37"/>
      <c r="E20" s="37"/>
      <c r="F20" s="37"/>
      <c r="G20" s="37"/>
      <c r="H20" s="37"/>
      <c r="I20" s="37"/>
      <c r="J20" s="38"/>
      <c r="K20" s="39"/>
      <c r="L20" s="37"/>
      <c r="M20" s="37"/>
      <c r="N20" s="37"/>
      <c r="O20" s="37"/>
      <c r="P20" s="37"/>
      <c r="Q20" s="37"/>
      <c r="R20" s="37"/>
      <c r="S20" s="37"/>
      <c r="T20" s="37"/>
      <c r="U20" s="37"/>
      <c r="V20" s="37"/>
      <c r="W20" s="38"/>
      <c r="X20" s="39"/>
      <c r="Y20" s="37"/>
      <c r="Z20" s="37"/>
      <c r="AA20" s="37"/>
      <c r="AB20" s="37"/>
      <c r="AC20" s="37"/>
      <c r="AD20" s="37"/>
      <c r="AE20" s="37"/>
      <c r="AF20" s="37"/>
      <c r="AG20" s="37"/>
      <c r="AH20" s="38"/>
      <c r="AI20" s="37"/>
    </row>
    <row r="21" ht="15.75" customHeight="1">
      <c r="A21" s="37"/>
      <c r="B21" s="37"/>
      <c r="C21" s="37"/>
      <c r="D21" s="37"/>
      <c r="E21" s="37"/>
      <c r="F21" s="37"/>
      <c r="G21" s="37"/>
      <c r="H21" s="37"/>
      <c r="I21" s="37"/>
      <c r="J21" s="38"/>
      <c r="K21" s="39"/>
      <c r="L21" s="37"/>
      <c r="M21" s="37"/>
      <c r="N21" s="37"/>
      <c r="O21" s="37"/>
      <c r="P21" s="37"/>
      <c r="Q21" s="37"/>
      <c r="R21" s="37"/>
      <c r="S21" s="37"/>
      <c r="T21" s="37"/>
      <c r="U21" s="37"/>
      <c r="V21" s="37"/>
      <c r="W21" s="38"/>
      <c r="X21" s="39"/>
      <c r="Y21" s="37"/>
      <c r="Z21" s="37"/>
      <c r="AA21" s="37"/>
      <c r="AB21" s="37"/>
      <c r="AC21" s="37"/>
      <c r="AD21" s="37"/>
      <c r="AE21" s="37"/>
      <c r="AF21" s="37"/>
      <c r="AG21" s="37"/>
      <c r="AH21" s="38"/>
      <c r="AI21" s="37"/>
    </row>
    <row r="22" ht="32.25" customHeight="1">
      <c r="A22" s="37"/>
      <c r="B22" s="43"/>
      <c r="C22" s="43"/>
      <c r="D22" s="43"/>
      <c r="E22" s="43"/>
      <c r="F22" s="43"/>
      <c r="G22" s="43"/>
      <c r="H22" s="43"/>
      <c r="I22" s="43"/>
      <c r="J22" s="44"/>
      <c r="K22" s="39"/>
      <c r="L22" s="37"/>
      <c r="M22" s="37"/>
      <c r="N22" s="37"/>
      <c r="O22" s="37"/>
      <c r="P22" s="37"/>
      <c r="Q22" s="37"/>
      <c r="R22" s="37"/>
      <c r="S22" s="37"/>
      <c r="T22" s="37"/>
      <c r="U22" s="37"/>
      <c r="V22" s="37"/>
      <c r="W22" s="38"/>
      <c r="X22" s="39"/>
      <c r="Y22" s="37"/>
      <c r="Z22" s="37"/>
      <c r="AA22" s="37"/>
      <c r="AB22" s="37"/>
      <c r="AC22" s="37"/>
      <c r="AD22" s="37"/>
      <c r="AE22" s="37"/>
      <c r="AF22" s="37"/>
      <c r="AG22" s="37"/>
      <c r="AH22" s="38"/>
      <c r="AI22" s="37"/>
    </row>
    <row r="23" ht="22.5" customHeight="1">
      <c r="A23" s="47"/>
      <c r="B23" s="37"/>
      <c r="C23" s="37"/>
      <c r="D23" s="37"/>
      <c r="E23" s="37"/>
      <c r="F23" s="37"/>
      <c r="G23" s="37"/>
      <c r="H23" s="37"/>
      <c r="I23" s="37"/>
      <c r="J23" s="38"/>
      <c r="K23" s="39"/>
      <c r="L23" s="37"/>
      <c r="M23" s="37"/>
      <c r="N23" s="37"/>
      <c r="O23" s="37"/>
      <c r="P23" s="37"/>
      <c r="Q23" s="37"/>
      <c r="R23" s="37"/>
      <c r="S23" s="37"/>
      <c r="T23" s="37"/>
      <c r="U23" s="37"/>
      <c r="V23" s="37"/>
      <c r="W23" s="38"/>
      <c r="X23" s="39"/>
      <c r="Y23" s="37"/>
      <c r="Z23" s="37"/>
      <c r="AA23" s="37"/>
      <c r="AB23" s="37"/>
      <c r="AC23" s="37"/>
      <c r="AD23" s="37"/>
      <c r="AE23" s="37"/>
      <c r="AF23" s="37"/>
      <c r="AG23" s="37"/>
      <c r="AH23" s="38"/>
      <c r="AI23" s="37"/>
    </row>
    <row r="24" ht="15.75" customHeight="1">
      <c r="A24" s="37"/>
      <c r="B24" s="37"/>
      <c r="C24" s="37"/>
      <c r="D24" s="37"/>
      <c r="E24" s="37"/>
      <c r="F24" s="37"/>
      <c r="G24" s="37"/>
      <c r="H24" s="37"/>
      <c r="I24" s="37"/>
      <c r="J24" s="38"/>
      <c r="K24" s="39"/>
      <c r="L24" s="37"/>
      <c r="M24" s="37"/>
      <c r="N24" s="37"/>
      <c r="O24" s="37"/>
      <c r="P24" s="37"/>
      <c r="Q24" s="37"/>
      <c r="R24" s="37"/>
      <c r="S24" s="37"/>
      <c r="T24" s="37"/>
      <c r="U24" s="37"/>
      <c r="V24" s="37"/>
      <c r="W24" s="38"/>
      <c r="X24" s="39"/>
      <c r="Y24" s="37"/>
      <c r="Z24" s="37"/>
      <c r="AA24" s="37"/>
      <c r="AB24" s="37"/>
      <c r="AC24" s="37"/>
      <c r="AD24" s="37"/>
      <c r="AE24" s="37"/>
      <c r="AF24" s="37"/>
      <c r="AG24" s="37"/>
      <c r="AH24" s="38"/>
      <c r="AI24" s="37"/>
    </row>
    <row r="25" ht="15.75" customHeight="1">
      <c r="A25" s="37"/>
      <c r="B25" s="37"/>
      <c r="C25" s="37"/>
      <c r="D25" s="37"/>
      <c r="E25" s="37"/>
      <c r="F25" s="37"/>
      <c r="G25" s="37"/>
      <c r="H25" s="37"/>
      <c r="I25" s="37"/>
      <c r="J25" s="46" t="s">
        <v>60</v>
      </c>
      <c r="K25" s="39"/>
      <c r="L25" s="37"/>
      <c r="M25" s="37"/>
      <c r="N25" s="37"/>
      <c r="O25" s="37"/>
      <c r="P25" s="37"/>
      <c r="Q25" s="37"/>
      <c r="R25" s="37"/>
      <c r="S25" s="37"/>
      <c r="T25" s="37"/>
      <c r="U25" s="37"/>
      <c r="V25" s="37"/>
      <c r="W25" s="38"/>
      <c r="X25" s="39"/>
      <c r="Y25" s="37"/>
      <c r="Z25" s="37"/>
      <c r="AA25" s="37"/>
      <c r="AB25" s="37"/>
      <c r="AC25" s="37"/>
      <c r="AD25" s="37"/>
      <c r="AE25" s="37"/>
      <c r="AF25" s="37"/>
      <c r="AG25" s="37"/>
      <c r="AH25" s="38"/>
      <c r="AI25" s="37"/>
    </row>
    <row r="26" ht="15.75" customHeight="1">
      <c r="A26" s="37"/>
      <c r="B26" s="37"/>
      <c r="C26" s="37"/>
      <c r="D26" s="37"/>
      <c r="E26" s="37"/>
      <c r="F26" s="37"/>
      <c r="G26" s="37"/>
      <c r="H26" s="37"/>
      <c r="I26" s="37"/>
      <c r="J26" s="48" t="s">
        <v>61</v>
      </c>
      <c r="K26" s="39"/>
      <c r="L26" s="37"/>
      <c r="M26" s="37"/>
      <c r="N26" s="37"/>
      <c r="O26" s="37"/>
      <c r="P26" s="37"/>
      <c r="Q26" s="37"/>
      <c r="R26" s="37"/>
      <c r="S26" s="37"/>
      <c r="T26" s="37"/>
      <c r="U26" s="37"/>
      <c r="V26" s="37"/>
      <c r="W26" s="38"/>
      <c r="X26" s="39"/>
      <c r="Y26" s="37"/>
      <c r="Z26" s="37"/>
      <c r="AA26" s="37"/>
      <c r="AB26" s="37"/>
      <c r="AC26" s="37"/>
      <c r="AD26" s="37"/>
      <c r="AE26" s="37"/>
      <c r="AF26" s="37"/>
      <c r="AG26" s="37"/>
      <c r="AH26" s="38"/>
      <c r="AI26" s="37"/>
    </row>
    <row r="27" ht="15.75" customHeight="1">
      <c r="A27" s="37"/>
      <c r="B27" s="37"/>
      <c r="C27" s="37"/>
      <c r="D27" s="37"/>
      <c r="E27" s="37"/>
      <c r="F27" s="37"/>
      <c r="G27" s="37"/>
      <c r="H27" s="37"/>
      <c r="I27" s="37"/>
      <c r="J27" s="46" t="s">
        <v>62</v>
      </c>
      <c r="K27" s="39"/>
      <c r="L27" s="37"/>
      <c r="M27" s="37"/>
      <c r="N27" s="37"/>
      <c r="O27" s="37"/>
      <c r="P27" s="37"/>
      <c r="Q27" s="37"/>
      <c r="R27" s="37"/>
      <c r="S27" s="37"/>
      <c r="T27" s="37"/>
      <c r="U27" s="37"/>
      <c r="V27" s="37"/>
      <c r="W27" s="38"/>
      <c r="X27" s="39"/>
      <c r="Y27" s="37"/>
      <c r="Z27" s="37"/>
      <c r="AA27" s="37"/>
      <c r="AB27" s="37"/>
      <c r="AC27" s="37"/>
      <c r="AD27" s="37"/>
      <c r="AE27" s="37"/>
      <c r="AF27" s="37"/>
      <c r="AG27" s="37"/>
      <c r="AH27" s="38"/>
      <c r="AI27" s="37"/>
    </row>
    <row r="28" ht="15.75" customHeight="1">
      <c r="A28" s="37"/>
      <c r="B28" s="37"/>
      <c r="C28" s="37"/>
      <c r="D28" s="37"/>
      <c r="E28" s="37"/>
      <c r="F28" s="37"/>
      <c r="G28" s="37"/>
      <c r="H28" s="37"/>
      <c r="I28" s="37"/>
      <c r="J28" s="46" t="s">
        <v>63</v>
      </c>
      <c r="K28" s="39"/>
      <c r="L28" s="37"/>
      <c r="M28" s="37"/>
      <c r="N28" s="37"/>
      <c r="O28" s="37"/>
      <c r="P28" s="37"/>
      <c r="Q28" s="37"/>
      <c r="R28" s="37"/>
      <c r="S28" s="37"/>
      <c r="T28" s="37"/>
      <c r="U28" s="37"/>
      <c r="V28" s="37"/>
      <c r="W28" s="38"/>
      <c r="X28" s="39"/>
      <c r="Y28" s="37"/>
      <c r="Z28" s="37"/>
      <c r="AA28" s="37"/>
      <c r="AB28" s="37"/>
      <c r="AC28" s="37"/>
      <c r="AD28" s="37"/>
      <c r="AE28" s="37"/>
      <c r="AF28" s="37"/>
      <c r="AG28" s="37"/>
      <c r="AH28" s="38"/>
      <c r="AI28" s="37"/>
    </row>
    <row r="29" ht="15.75" customHeight="1">
      <c r="A29" s="37"/>
      <c r="B29" s="37"/>
      <c r="C29" s="37"/>
      <c r="D29" s="37"/>
      <c r="E29" s="37"/>
      <c r="F29" s="37"/>
      <c r="G29" s="37"/>
      <c r="H29" s="37"/>
      <c r="I29" s="37"/>
      <c r="J29" s="46" t="s">
        <v>64</v>
      </c>
      <c r="K29" s="39"/>
      <c r="L29" s="37"/>
      <c r="M29" s="37"/>
      <c r="N29" s="37"/>
      <c r="O29" s="37"/>
      <c r="P29" s="37"/>
      <c r="Q29" s="37"/>
      <c r="R29" s="37"/>
      <c r="S29" s="37"/>
      <c r="T29" s="37"/>
      <c r="U29" s="37"/>
      <c r="V29" s="37"/>
      <c r="W29" s="38"/>
      <c r="X29" s="39"/>
      <c r="Y29" s="37"/>
      <c r="Z29" s="37"/>
      <c r="AA29" s="37"/>
      <c r="AB29" s="37"/>
      <c r="AC29" s="37"/>
      <c r="AD29" s="37"/>
      <c r="AE29" s="37"/>
      <c r="AF29" s="37"/>
      <c r="AG29" s="37"/>
      <c r="AH29" s="38"/>
      <c r="AI29" s="37"/>
    </row>
    <row r="30" ht="15.75" customHeight="1">
      <c r="A30" s="37"/>
      <c r="B30" s="37"/>
      <c r="C30" s="37"/>
      <c r="D30" s="37"/>
      <c r="E30" s="37"/>
      <c r="F30" s="37"/>
      <c r="G30" s="37"/>
      <c r="H30" s="37"/>
      <c r="I30" s="37"/>
      <c r="J30" s="46" t="s">
        <v>65</v>
      </c>
      <c r="K30" s="39"/>
      <c r="L30" s="37"/>
      <c r="M30" s="37"/>
      <c r="N30" s="37"/>
      <c r="O30" s="37"/>
      <c r="P30" s="37"/>
      <c r="Q30" s="37"/>
      <c r="R30" s="37"/>
      <c r="S30" s="37"/>
      <c r="T30" s="37"/>
      <c r="U30" s="37"/>
      <c r="V30" s="37"/>
      <c r="W30" s="38"/>
      <c r="X30" s="39"/>
      <c r="Y30" s="37"/>
      <c r="Z30" s="37"/>
      <c r="AA30" s="37"/>
      <c r="AB30" s="37"/>
      <c r="AC30" s="37"/>
      <c r="AD30" s="37"/>
      <c r="AE30" s="37"/>
      <c r="AF30" s="37"/>
      <c r="AG30" s="37"/>
      <c r="AH30" s="38"/>
      <c r="AI30" s="37"/>
    </row>
    <row r="31" ht="15.75" customHeight="1">
      <c r="A31" s="37"/>
      <c r="B31" s="37"/>
      <c r="C31" s="37"/>
      <c r="D31" s="37"/>
      <c r="E31" s="37"/>
      <c r="F31" s="37"/>
      <c r="G31" s="37"/>
      <c r="H31" s="37"/>
      <c r="I31" s="37"/>
      <c r="J31" s="38"/>
      <c r="K31" s="39"/>
      <c r="L31" s="37"/>
      <c r="M31" s="37"/>
      <c r="N31" s="37"/>
      <c r="O31" s="37"/>
      <c r="P31" s="37"/>
      <c r="Q31" s="37"/>
      <c r="R31" s="37"/>
      <c r="S31" s="37"/>
      <c r="T31" s="37"/>
      <c r="U31" s="37"/>
      <c r="V31" s="37"/>
      <c r="W31" s="38"/>
      <c r="X31" s="39"/>
      <c r="Y31" s="37"/>
      <c r="Z31" s="37"/>
      <c r="AA31" s="37"/>
      <c r="AB31" s="37"/>
      <c r="AC31" s="37"/>
      <c r="AD31" s="37"/>
      <c r="AE31" s="37"/>
      <c r="AF31" s="37"/>
      <c r="AG31" s="37"/>
      <c r="AH31" s="38"/>
      <c r="AI31" s="37"/>
    </row>
    <row r="32" ht="15.75" customHeight="1">
      <c r="A32" s="37"/>
      <c r="B32" s="37"/>
      <c r="C32" s="37"/>
      <c r="D32" s="37"/>
      <c r="E32" s="37"/>
      <c r="F32" s="37"/>
      <c r="G32" s="37"/>
      <c r="H32" s="37"/>
      <c r="I32" s="37"/>
      <c r="J32" s="38"/>
      <c r="K32" s="39"/>
      <c r="L32" s="37"/>
      <c r="M32" s="37"/>
      <c r="N32" s="37"/>
      <c r="O32" s="37"/>
      <c r="P32" s="37"/>
      <c r="Q32" s="37"/>
      <c r="R32" s="37"/>
      <c r="S32" s="37"/>
      <c r="T32" s="37"/>
      <c r="U32" s="37"/>
      <c r="V32" s="37"/>
      <c r="W32" s="38"/>
      <c r="X32" s="39"/>
      <c r="Y32" s="37"/>
      <c r="Z32" s="37"/>
      <c r="AA32" s="37"/>
      <c r="AB32" s="37"/>
      <c r="AC32" s="37"/>
      <c r="AD32" s="37"/>
      <c r="AE32" s="37"/>
      <c r="AF32" s="37"/>
      <c r="AG32" s="37"/>
      <c r="AH32" s="38"/>
      <c r="AI32" s="37"/>
    </row>
    <row r="33" ht="15.75" customHeight="1">
      <c r="A33" s="37"/>
      <c r="B33" s="37"/>
      <c r="C33" s="37"/>
      <c r="D33" s="37"/>
      <c r="E33" s="37"/>
      <c r="F33" s="37"/>
      <c r="G33" s="37"/>
      <c r="H33" s="37"/>
      <c r="I33" s="37"/>
      <c r="J33" s="38"/>
      <c r="K33" s="39"/>
      <c r="L33" s="37"/>
      <c r="M33" s="37"/>
      <c r="N33" s="37"/>
      <c r="O33" s="37"/>
      <c r="P33" s="37"/>
      <c r="Q33" s="37"/>
      <c r="R33" s="37"/>
      <c r="S33" s="37"/>
      <c r="T33" s="37"/>
      <c r="U33" s="37"/>
      <c r="V33" s="37"/>
      <c r="W33" s="38"/>
      <c r="X33" s="39"/>
      <c r="Y33" s="37"/>
      <c r="Z33" s="37"/>
      <c r="AA33" s="37"/>
      <c r="AB33" s="37"/>
      <c r="AC33" s="37"/>
      <c r="AD33" s="37"/>
      <c r="AE33" s="37"/>
      <c r="AF33" s="37"/>
      <c r="AG33" s="37"/>
      <c r="AH33" s="38"/>
      <c r="AI33" s="37"/>
    </row>
    <row r="34" ht="15.75" customHeight="1">
      <c r="J34" s="49"/>
      <c r="W34" s="49"/>
      <c r="X34" s="50"/>
      <c r="AH34" s="49"/>
    </row>
    <row r="35" ht="15.75" customHeight="1">
      <c r="J35" s="49"/>
      <c r="W35" s="49"/>
      <c r="X35" s="50"/>
      <c r="AH35" s="49"/>
    </row>
    <row r="36" ht="15.75" customHeight="1">
      <c r="J36" s="49"/>
      <c r="W36" s="49"/>
      <c r="X36" s="50"/>
      <c r="AH36" s="49"/>
    </row>
    <row r="37" ht="15.75" customHeight="1">
      <c r="J37" s="49"/>
      <c r="W37" s="49"/>
      <c r="X37" s="50"/>
      <c r="AH37" s="49"/>
    </row>
    <row r="38" ht="15.75" customHeight="1">
      <c r="J38" s="49"/>
      <c r="W38" s="49"/>
      <c r="X38" s="50"/>
      <c r="AH38" s="49"/>
    </row>
    <row r="39" ht="15.75" customHeight="1">
      <c r="J39" s="49"/>
      <c r="W39" s="49"/>
      <c r="X39" s="50"/>
      <c r="AH39" s="49"/>
    </row>
    <row r="40" ht="15.75" customHeight="1">
      <c r="J40" s="49"/>
      <c r="W40" s="49"/>
      <c r="X40" s="50"/>
      <c r="AH40" s="49"/>
    </row>
    <row r="41" ht="15.75" customHeight="1">
      <c r="J41" s="49"/>
      <c r="W41" s="49"/>
      <c r="X41" s="50"/>
      <c r="AH41" s="49"/>
    </row>
    <row r="42" ht="15.75" customHeight="1">
      <c r="J42" s="49"/>
      <c r="W42" s="49"/>
      <c r="X42" s="50"/>
      <c r="AH42" s="49"/>
    </row>
    <row r="43" ht="15.75" customHeight="1">
      <c r="J43" s="49"/>
      <c r="W43" s="49"/>
      <c r="X43" s="50"/>
      <c r="AH43" s="49"/>
    </row>
    <row r="44" ht="15.75" customHeight="1">
      <c r="J44" s="49"/>
      <c r="W44" s="49"/>
      <c r="X44" s="50"/>
      <c r="AH44" s="49"/>
    </row>
    <row r="45" ht="15.75" customHeight="1">
      <c r="A45" s="21"/>
      <c r="J45" s="49"/>
      <c r="W45" s="49"/>
      <c r="X45" s="50"/>
      <c r="AH45" s="49"/>
    </row>
    <row r="46" ht="15.75" customHeight="1">
      <c r="J46" s="49"/>
      <c r="W46" s="49"/>
      <c r="X46" s="50"/>
      <c r="AH46" s="49"/>
    </row>
    <row r="47" ht="15.75" customHeight="1">
      <c r="J47" s="49"/>
      <c r="W47" s="49"/>
      <c r="X47" s="50"/>
      <c r="AH47" s="49"/>
    </row>
    <row r="48" ht="15.75" customHeight="1">
      <c r="J48" s="49"/>
      <c r="W48" s="49"/>
      <c r="X48" s="50"/>
      <c r="AH48" s="49"/>
    </row>
    <row r="49" ht="15.75" customHeight="1">
      <c r="J49" s="49"/>
      <c r="W49" s="49"/>
      <c r="AH49" s="49"/>
    </row>
    <row r="50" ht="15.75" customHeight="1">
      <c r="J50" s="49"/>
      <c r="W50" s="49"/>
      <c r="AH50" s="49"/>
    </row>
    <row r="51" ht="15.75" customHeight="1">
      <c r="J51" s="49"/>
      <c r="W51" s="49"/>
      <c r="AH51" s="49"/>
    </row>
    <row r="52" ht="15.75" customHeight="1">
      <c r="J52" s="49"/>
      <c r="W52" s="49"/>
      <c r="AH52" s="49"/>
    </row>
    <row r="53" ht="15.75" customHeight="1">
      <c r="J53" s="49"/>
      <c r="W53" s="49"/>
      <c r="AH53" s="49"/>
    </row>
    <row r="54" ht="15.75" customHeight="1">
      <c r="J54" s="49"/>
      <c r="W54" s="49"/>
      <c r="AH54" s="49"/>
    </row>
    <row r="55" ht="15.75" customHeight="1">
      <c r="J55" s="49"/>
      <c r="W55" s="49"/>
      <c r="AH55" s="49"/>
    </row>
    <row r="56" ht="15.75" customHeight="1">
      <c r="J56" s="49"/>
      <c r="W56" s="49"/>
      <c r="AH56" s="49"/>
    </row>
    <row r="57" ht="15.75" customHeight="1">
      <c r="J57" s="49"/>
      <c r="W57" s="49"/>
      <c r="AH57" s="49"/>
    </row>
    <row r="58" ht="15.75" customHeight="1">
      <c r="J58" s="49"/>
      <c r="W58" s="49"/>
      <c r="AH58" s="49"/>
    </row>
    <row r="59" ht="15.75" customHeight="1">
      <c r="J59" s="49"/>
      <c r="W59" s="49"/>
      <c r="AH59" s="49"/>
    </row>
    <row r="60" ht="15.75" customHeight="1">
      <c r="J60" s="49"/>
      <c r="W60" s="49"/>
      <c r="AH60" s="49"/>
    </row>
    <row r="61" ht="15.75" customHeight="1">
      <c r="J61" s="49"/>
      <c r="W61" s="49"/>
      <c r="AH61" s="49"/>
    </row>
    <row r="62" ht="15.75" customHeight="1">
      <c r="J62" s="49"/>
      <c r="W62" s="49"/>
      <c r="AH62" s="49"/>
    </row>
    <row r="63" ht="15.75" customHeight="1">
      <c r="J63" s="49"/>
      <c r="W63" s="49"/>
      <c r="AH63" s="49"/>
    </row>
    <row r="64" ht="15.75" customHeight="1">
      <c r="J64" s="49"/>
      <c r="W64" s="49"/>
      <c r="AH64" s="49"/>
    </row>
    <row r="65" ht="15.75" customHeight="1">
      <c r="J65" s="49"/>
      <c r="W65" s="49"/>
      <c r="AH65" s="49"/>
    </row>
    <row r="66" ht="15.75" customHeight="1">
      <c r="J66" s="49"/>
      <c r="W66" s="49"/>
      <c r="AH66" s="49"/>
    </row>
    <row r="67" ht="15.75" customHeight="1">
      <c r="J67" s="49"/>
      <c r="W67" s="49"/>
      <c r="AH67" s="49"/>
    </row>
    <row r="68" ht="15.75" customHeight="1">
      <c r="J68" s="49"/>
      <c r="W68" s="49"/>
      <c r="AH68" s="49"/>
    </row>
    <row r="69" ht="15.75" customHeight="1">
      <c r="J69" s="49"/>
      <c r="W69" s="49"/>
      <c r="AH69" s="49"/>
    </row>
    <row r="70" ht="15.75" customHeight="1">
      <c r="J70" s="49"/>
      <c r="W70" s="49"/>
      <c r="AH70" s="49"/>
    </row>
    <row r="71" ht="15.75" customHeight="1">
      <c r="J71" s="49"/>
      <c r="W71" s="49"/>
      <c r="AH71" s="49"/>
    </row>
    <row r="72" ht="15.75" customHeight="1">
      <c r="J72" s="49"/>
      <c r="W72" s="49"/>
      <c r="AH72" s="49"/>
    </row>
    <row r="73" ht="15.75" customHeight="1">
      <c r="J73" s="49"/>
      <c r="W73" s="49"/>
      <c r="AH73" s="49"/>
    </row>
    <row r="74" ht="15.75" customHeight="1">
      <c r="J74" s="49"/>
      <c r="W74" s="49"/>
      <c r="AH74" s="49"/>
    </row>
    <row r="75" ht="15.75" customHeight="1">
      <c r="J75" s="49"/>
      <c r="W75" s="49"/>
      <c r="AH75" s="49"/>
    </row>
    <row r="76" ht="15.75" customHeight="1">
      <c r="J76" s="49"/>
      <c r="W76" s="49"/>
      <c r="AH76" s="49"/>
    </row>
    <row r="77" ht="15.75" customHeight="1">
      <c r="J77" s="49"/>
      <c r="W77" s="49"/>
      <c r="AH77" s="49"/>
    </row>
    <row r="78" ht="15.75" customHeight="1">
      <c r="J78" s="49"/>
      <c r="W78" s="49"/>
      <c r="AH78" s="49"/>
    </row>
    <row r="79" ht="15.75" customHeight="1">
      <c r="J79" s="49"/>
      <c r="W79" s="49"/>
      <c r="AH79" s="49"/>
    </row>
    <row r="80" ht="15.75" customHeight="1">
      <c r="J80" s="49"/>
      <c r="W80" s="49"/>
      <c r="AH80" s="49"/>
    </row>
    <row r="81" ht="15.75" customHeight="1">
      <c r="J81" s="49"/>
      <c r="W81" s="49"/>
      <c r="AH81" s="49"/>
    </row>
    <row r="82" ht="15.75" customHeight="1">
      <c r="J82" s="49"/>
      <c r="W82" s="49"/>
      <c r="AH82" s="49"/>
    </row>
    <row r="83" ht="15.75" customHeight="1">
      <c r="J83" s="49"/>
      <c r="W83" s="49"/>
      <c r="AH83" s="49"/>
    </row>
    <row r="84" ht="15.75" customHeight="1">
      <c r="J84" s="49"/>
      <c r="W84" s="49"/>
      <c r="AH84" s="49"/>
    </row>
    <row r="85" ht="15.75" customHeight="1">
      <c r="J85" s="49"/>
      <c r="W85" s="49"/>
      <c r="AH85" s="49"/>
    </row>
    <row r="86" ht="15.75" customHeight="1">
      <c r="J86" s="49"/>
      <c r="W86" s="49"/>
      <c r="AH86" s="49"/>
    </row>
    <row r="87" ht="15.75" customHeight="1">
      <c r="J87" s="49"/>
      <c r="W87" s="49"/>
      <c r="AH87" s="49"/>
    </row>
    <row r="88" ht="15.75" customHeight="1">
      <c r="J88" s="49"/>
      <c r="W88" s="49"/>
      <c r="AH88" s="49"/>
    </row>
    <row r="89" ht="15.75" customHeight="1">
      <c r="J89" s="49"/>
      <c r="W89" s="49"/>
      <c r="AH89" s="49"/>
    </row>
    <row r="90" ht="15.75" customHeight="1">
      <c r="J90" s="49"/>
      <c r="W90" s="49"/>
      <c r="AH90" s="49"/>
    </row>
    <row r="91" ht="15.75" customHeight="1">
      <c r="J91" s="49"/>
      <c r="W91" s="49"/>
      <c r="AH91" s="49"/>
    </row>
    <row r="92" ht="15.75" customHeight="1">
      <c r="J92" s="49"/>
      <c r="W92" s="49"/>
      <c r="AH92" s="49"/>
    </row>
    <row r="93" ht="15.75" customHeight="1">
      <c r="J93" s="49"/>
      <c r="W93" s="49"/>
      <c r="AH93" s="49"/>
    </row>
    <row r="94" ht="15.75" customHeight="1">
      <c r="J94" s="49"/>
      <c r="W94" s="49"/>
      <c r="AH94" s="49"/>
    </row>
    <row r="95" ht="15.75" customHeight="1">
      <c r="J95" s="49"/>
      <c r="W95" s="49"/>
      <c r="AH95" s="49"/>
    </row>
    <row r="96" ht="15.75" customHeight="1">
      <c r="J96" s="49"/>
      <c r="W96" s="49"/>
      <c r="AH96" s="49"/>
    </row>
    <row r="97" ht="15.75" customHeight="1">
      <c r="J97" s="49"/>
      <c r="W97" s="49"/>
      <c r="AH97" s="49"/>
    </row>
    <row r="98" ht="15.75" customHeight="1">
      <c r="J98" s="49"/>
      <c r="W98" s="49"/>
      <c r="AH98" s="49"/>
    </row>
    <row r="99" ht="15.75" customHeight="1">
      <c r="J99" s="49"/>
      <c r="W99" s="49"/>
      <c r="AH99" s="49"/>
    </row>
    <row r="100" ht="15.75" customHeight="1">
      <c r="J100" s="49"/>
      <c r="W100" s="49"/>
      <c r="AH100" s="49"/>
    </row>
    <row r="101" ht="15.75" customHeight="1">
      <c r="J101" s="49"/>
      <c r="W101" s="49"/>
      <c r="AH101" s="49"/>
    </row>
    <row r="102" ht="15.75" customHeight="1">
      <c r="J102" s="49"/>
      <c r="W102" s="49"/>
      <c r="AH102" s="49"/>
    </row>
    <row r="103" ht="15.75" customHeight="1">
      <c r="J103" s="49"/>
      <c r="W103" s="49"/>
      <c r="AH103" s="49"/>
    </row>
    <row r="104" ht="15.75" customHeight="1">
      <c r="J104" s="49"/>
      <c r="W104" s="49"/>
      <c r="AH104" s="49"/>
    </row>
    <row r="105" ht="15.75" customHeight="1">
      <c r="J105" s="49"/>
      <c r="W105" s="49"/>
      <c r="AH105" s="49"/>
    </row>
    <row r="106" ht="15.75" customHeight="1">
      <c r="J106" s="49"/>
      <c r="W106" s="49"/>
      <c r="AH106" s="49"/>
    </row>
    <row r="107" ht="15.75" customHeight="1">
      <c r="J107" s="49"/>
      <c r="W107" s="49"/>
      <c r="AH107" s="49"/>
    </row>
    <row r="108" ht="15.75" customHeight="1">
      <c r="J108" s="49"/>
      <c r="W108" s="49"/>
      <c r="AH108" s="49"/>
    </row>
    <row r="109" ht="15.75" customHeight="1">
      <c r="J109" s="49"/>
      <c r="W109" s="49"/>
      <c r="AH109" s="49"/>
    </row>
    <row r="110" ht="15.75" customHeight="1">
      <c r="J110" s="49"/>
      <c r="W110" s="49"/>
      <c r="AH110" s="49"/>
    </row>
    <row r="111" ht="15.75" customHeight="1">
      <c r="J111" s="49"/>
      <c r="W111" s="49"/>
      <c r="AH111" s="49"/>
    </row>
    <row r="112" ht="15.75" customHeight="1">
      <c r="J112" s="49"/>
      <c r="W112" s="49"/>
      <c r="AH112" s="49"/>
    </row>
    <row r="113" ht="15.75" customHeight="1">
      <c r="J113" s="49"/>
      <c r="W113" s="49"/>
      <c r="AH113" s="49"/>
    </row>
    <row r="114" ht="15.75" customHeight="1">
      <c r="J114" s="49"/>
      <c r="W114" s="49"/>
      <c r="AH114" s="49"/>
    </row>
    <row r="115" ht="15.75" customHeight="1">
      <c r="J115" s="49"/>
      <c r="W115" s="49"/>
      <c r="AH115" s="49"/>
    </row>
    <row r="116" ht="15.75" customHeight="1">
      <c r="J116" s="49"/>
      <c r="W116" s="49"/>
      <c r="AH116" s="49"/>
    </row>
    <row r="117" ht="15.75" customHeight="1">
      <c r="J117" s="49"/>
      <c r="W117" s="49"/>
      <c r="AH117" s="49"/>
    </row>
    <row r="118" ht="15.75" customHeight="1">
      <c r="J118" s="49"/>
      <c r="W118" s="49"/>
      <c r="AH118" s="49"/>
    </row>
    <row r="119" ht="15.75" customHeight="1">
      <c r="J119" s="49"/>
      <c r="W119" s="49"/>
      <c r="AH119" s="49"/>
    </row>
    <row r="120" ht="15.75" customHeight="1">
      <c r="J120" s="49"/>
      <c r="W120" s="49"/>
      <c r="AH120" s="49"/>
    </row>
    <row r="121" ht="15.75" customHeight="1">
      <c r="J121" s="49"/>
      <c r="W121" s="49"/>
      <c r="AH121" s="49"/>
    </row>
    <row r="122" ht="15.75" customHeight="1">
      <c r="J122" s="49"/>
      <c r="W122" s="49"/>
      <c r="AH122" s="49"/>
    </row>
    <row r="123" ht="15.75" customHeight="1">
      <c r="J123" s="49"/>
      <c r="W123" s="49"/>
      <c r="AH123" s="49"/>
    </row>
    <row r="124" ht="15.75" customHeight="1">
      <c r="J124" s="49"/>
      <c r="W124" s="49"/>
      <c r="AH124" s="49"/>
    </row>
    <row r="125" ht="15.75" customHeight="1">
      <c r="J125" s="49"/>
      <c r="W125" s="49"/>
      <c r="AH125" s="49"/>
    </row>
    <row r="126" ht="15.75" customHeight="1">
      <c r="J126" s="49"/>
      <c r="W126" s="49"/>
      <c r="AH126" s="49"/>
    </row>
    <row r="127" ht="15.75" customHeight="1">
      <c r="J127" s="49"/>
      <c r="W127" s="49"/>
      <c r="AH127" s="49"/>
    </row>
    <row r="128" ht="15.75" customHeight="1">
      <c r="J128" s="49"/>
      <c r="W128" s="49"/>
      <c r="AH128" s="49"/>
    </row>
    <row r="129" ht="15.75" customHeight="1">
      <c r="J129" s="49"/>
      <c r="W129" s="49"/>
      <c r="AH129" s="49"/>
    </row>
    <row r="130" ht="15.75" customHeight="1">
      <c r="J130" s="49"/>
      <c r="W130" s="49"/>
      <c r="AH130" s="49"/>
    </row>
    <row r="131" ht="15.75" customHeight="1">
      <c r="J131" s="49"/>
      <c r="W131" s="49"/>
      <c r="AH131" s="49"/>
    </row>
    <row r="132" ht="15.75" customHeight="1">
      <c r="J132" s="49"/>
      <c r="W132" s="49"/>
      <c r="AH132" s="49"/>
    </row>
    <row r="133" ht="15.75" customHeight="1">
      <c r="J133" s="49"/>
      <c r="W133" s="49"/>
      <c r="AH133" s="49"/>
    </row>
    <row r="134" ht="15.75" customHeight="1">
      <c r="J134" s="49"/>
      <c r="W134" s="49"/>
      <c r="AH134" s="49"/>
    </row>
    <row r="135" ht="15.75" customHeight="1">
      <c r="J135" s="49"/>
      <c r="W135" s="49"/>
      <c r="AH135" s="49"/>
    </row>
    <row r="136" ht="15.75" customHeight="1">
      <c r="J136" s="49"/>
      <c r="W136" s="49"/>
      <c r="AH136" s="49"/>
    </row>
    <row r="137" ht="15.75" customHeight="1">
      <c r="J137" s="49"/>
      <c r="W137" s="49"/>
      <c r="AH137" s="49"/>
    </row>
    <row r="138" ht="15.75" customHeight="1">
      <c r="J138" s="49"/>
      <c r="W138" s="49"/>
      <c r="AH138" s="49"/>
    </row>
    <row r="139" ht="15.75" customHeight="1">
      <c r="J139" s="49"/>
      <c r="W139" s="49"/>
      <c r="AH139" s="49"/>
    </row>
    <row r="140" ht="15.75" customHeight="1">
      <c r="J140" s="49"/>
      <c r="W140" s="49"/>
      <c r="AH140" s="49"/>
    </row>
    <row r="141" ht="15.75" customHeight="1">
      <c r="J141" s="49"/>
      <c r="W141" s="49"/>
      <c r="AH141" s="49"/>
    </row>
    <row r="142" ht="15.75" customHeight="1">
      <c r="J142" s="49"/>
      <c r="W142" s="49"/>
      <c r="AH142" s="49"/>
    </row>
    <row r="143" ht="15.75" customHeight="1">
      <c r="J143" s="49"/>
      <c r="W143" s="49"/>
      <c r="AH143" s="49"/>
    </row>
    <row r="144" ht="15.75" customHeight="1">
      <c r="J144" s="49"/>
      <c r="W144" s="49"/>
      <c r="AH144" s="49"/>
    </row>
    <row r="145" ht="15.75" customHeight="1">
      <c r="J145" s="49"/>
      <c r="W145" s="49"/>
      <c r="AH145" s="49"/>
    </row>
    <row r="146" ht="15.75" customHeight="1">
      <c r="J146" s="49"/>
      <c r="W146" s="49"/>
      <c r="AH146" s="49"/>
    </row>
    <row r="147" ht="15.75" customHeight="1">
      <c r="J147" s="49"/>
      <c r="W147" s="49"/>
      <c r="AH147" s="49"/>
    </row>
    <row r="148" ht="15.75" customHeight="1">
      <c r="J148" s="49"/>
      <c r="W148" s="49"/>
      <c r="AH148" s="49"/>
    </row>
    <row r="149" ht="15.75" customHeight="1">
      <c r="J149" s="49"/>
      <c r="W149" s="49"/>
      <c r="AH149" s="49"/>
    </row>
    <row r="150" ht="15.75" customHeight="1">
      <c r="J150" s="49"/>
      <c r="W150" s="49"/>
      <c r="AH150" s="49"/>
    </row>
    <row r="151" ht="15.75" customHeight="1">
      <c r="J151" s="49"/>
      <c r="W151" s="49"/>
      <c r="AH151" s="49"/>
    </row>
    <row r="152" ht="15.75" customHeight="1">
      <c r="J152" s="49"/>
      <c r="W152" s="49"/>
      <c r="AH152" s="49"/>
    </row>
    <row r="153" ht="15.75" customHeight="1">
      <c r="J153" s="49"/>
      <c r="W153" s="49"/>
      <c r="AH153" s="49"/>
    </row>
    <row r="154" ht="15.75" customHeight="1">
      <c r="J154" s="49"/>
      <c r="W154" s="49"/>
      <c r="AH154" s="49"/>
    </row>
    <row r="155" ht="15.75" customHeight="1">
      <c r="J155" s="49"/>
      <c r="W155" s="49"/>
      <c r="AH155" s="49"/>
    </row>
    <row r="156" ht="15.75" customHeight="1">
      <c r="J156" s="49"/>
      <c r="W156" s="49"/>
      <c r="AH156" s="49"/>
    </row>
    <row r="157" ht="15.75" customHeight="1">
      <c r="J157" s="49"/>
      <c r="W157" s="49"/>
      <c r="AH157" s="49"/>
    </row>
    <row r="158" ht="15.75" customHeight="1">
      <c r="J158" s="49"/>
      <c r="W158" s="49"/>
      <c r="AH158" s="49"/>
    </row>
    <row r="159" ht="15.75" customHeight="1">
      <c r="J159" s="49"/>
      <c r="W159" s="49"/>
      <c r="AH159" s="49"/>
    </row>
    <row r="160" ht="15.75" customHeight="1">
      <c r="J160" s="49"/>
      <c r="W160" s="49"/>
      <c r="AH160" s="49"/>
    </row>
    <row r="161" ht="15.75" customHeight="1">
      <c r="J161" s="49"/>
      <c r="W161" s="49"/>
      <c r="AH161" s="49"/>
    </row>
    <row r="162" ht="15.75" customHeight="1">
      <c r="J162" s="49"/>
      <c r="W162" s="49"/>
      <c r="AH162" s="49"/>
    </row>
    <row r="163" ht="15.75" customHeight="1">
      <c r="J163" s="49"/>
      <c r="W163" s="49"/>
      <c r="AH163" s="49"/>
    </row>
    <row r="164" ht="15.75" customHeight="1">
      <c r="J164" s="49"/>
      <c r="W164" s="49"/>
      <c r="AH164" s="49"/>
    </row>
    <row r="165" ht="15.75" customHeight="1">
      <c r="J165" s="49"/>
      <c r="W165" s="49"/>
      <c r="AH165" s="49"/>
    </row>
    <row r="166" ht="15.75" customHeight="1">
      <c r="J166" s="49"/>
      <c r="W166" s="49"/>
      <c r="AH166" s="49"/>
    </row>
    <row r="167" ht="15.75" customHeight="1">
      <c r="J167" s="49"/>
      <c r="W167" s="49"/>
      <c r="AH167" s="49"/>
    </row>
    <row r="168" ht="15.75" customHeight="1">
      <c r="J168" s="49"/>
      <c r="W168" s="49"/>
      <c r="AH168" s="49"/>
    </row>
    <row r="169" ht="15.75" customHeight="1">
      <c r="J169" s="49"/>
      <c r="W169" s="49"/>
      <c r="AH169" s="49"/>
    </row>
    <row r="170" ht="15.75" customHeight="1">
      <c r="J170" s="49"/>
      <c r="W170" s="49"/>
      <c r="AH170" s="49"/>
    </row>
    <row r="171" ht="15.75" customHeight="1">
      <c r="J171" s="49"/>
      <c r="W171" s="49"/>
      <c r="AH171" s="49"/>
    </row>
    <row r="172" ht="15.75" customHeight="1">
      <c r="J172" s="49"/>
      <c r="W172" s="49"/>
      <c r="AH172" s="49"/>
    </row>
    <row r="173" ht="15.75" customHeight="1">
      <c r="J173" s="49"/>
      <c r="W173" s="49"/>
      <c r="AH173" s="49"/>
    </row>
    <row r="174" ht="15.75" customHeight="1">
      <c r="J174" s="49"/>
      <c r="W174" s="49"/>
      <c r="AH174" s="49"/>
    </row>
    <row r="175" ht="15.75" customHeight="1">
      <c r="J175" s="49"/>
      <c r="W175" s="49"/>
      <c r="AH175" s="49"/>
    </row>
    <row r="176" ht="15.75" customHeight="1">
      <c r="J176" s="49"/>
      <c r="W176" s="49"/>
      <c r="AH176" s="49"/>
    </row>
    <row r="177" ht="15.75" customHeight="1">
      <c r="J177" s="49"/>
      <c r="W177" s="49"/>
      <c r="AH177" s="49"/>
    </row>
    <row r="178" ht="15.75" customHeight="1">
      <c r="J178" s="49"/>
      <c r="W178" s="49"/>
      <c r="AH178" s="49"/>
    </row>
    <row r="179" ht="15.75" customHeight="1">
      <c r="J179" s="49"/>
      <c r="W179" s="49"/>
      <c r="AH179" s="49"/>
    </row>
    <row r="180" ht="15.75" customHeight="1">
      <c r="J180" s="49"/>
      <c r="W180" s="49"/>
      <c r="AH180" s="49"/>
    </row>
    <row r="181" ht="15.75" customHeight="1">
      <c r="J181" s="49"/>
      <c r="W181" s="49"/>
      <c r="AH181" s="49"/>
    </row>
    <row r="182" ht="15.75" customHeight="1">
      <c r="J182" s="49"/>
      <c r="W182" s="49"/>
      <c r="AH182" s="49"/>
    </row>
    <row r="183" ht="15.75" customHeight="1">
      <c r="J183" s="49"/>
      <c r="W183" s="49"/>
      <c r="AH183" s="49"/>
    </row>
    <row r="184" ht="15.75" customHeight="1">
      <c r="J184" s="49"/>
      <c r="W184" s="49"/>
      <c r="AH184" s="49"/>
    </row>
    <row r="185" ht="15.75" customHeight="1">
      <c r="J185" s="49"/>
      <c r="W185" s="49"/>
      <c r="AH185" s="49"/>
    </row>
    <row r="186" ht="15.75" customHeight="1">
      <c r="J186" s="49"/>
      <c r="W186" s="49"/>
      <c r="AH186" s="49"/>
    </row>
    <row r="187" ht="15.75" customHeight="1">
      <c r="J187" s="49"/>
      <c r="W187" s="49"/>
      <c r="AH187" s="49"/>
    </row>
    <row r="188" ht="15.75" customHeight="1">
      <c r="J188" s="49"/>
      <c r="W188" s="49"/>
      <c r="AH188" s="49"/>
    </row>
    <row r="189" ht="15.75" customHeight="1">
      <c r="J189" s="49"/>
      <c r="W189" s="49"/>
      <c r="AH189" s="49"/>
    </row>
    <row r="190" ht="15.75" customHeight="1">
      <c r="J190" s="49"/>
      <c r="W190" s="49"/>
      <c r="AH190" s="49"/>
    </row>
    <row r="191" ht="15.75" customHeight="1">
      <c r="J191" s="49"/>
      <c r="W191" s="49"/>
      <c r="AH191" s="49"/>
    </row>
    <row r="192" ht="15.75" customHeight="1">
      <c r="J192" s="49"/>
      <c r="W192" s="49"/>
      <c r="AH192" s="49"/>
    </row>
    <row r="193" ht="15.75" customHeight="1">
      <c r="J193" s="49"/>
      <c r="W193" s="49"/>
      <c r="AH193" s="49"/>
    </row>
    <row r="194" ht="15.75" customHeight="1">
      <c r="J194" s="49"/>
      <c r="W194" s="49"/>
      <c r="AH194" s="49"/>
    </row>
    <row r="195" ht="15.75" customHeight="1">
      <c r="J195" s="49"/>
      <c r="W195" s="49"/>
      <c r="AH195" s="49"/>
    </row>
    <row r="196" ht="15.75" customHeight="1">
      <c r="J196" s="49"/>
      <c r="W196" s="49"/>
      <c r="AH196" s="49"/>
    </row>
    <row r="197" ht="15.75" customHeight="1">
      <c r="J197" s="49"/>
      <c r="W197" s="49"/>
      <c r="AH197" s="49"/>
    </row>
    <row r="198" ht="15.75" customHeight="1">
      <c r="J198" s="49"/>
      <c r="W198" s="49"/>
      <c r="AH198" s="49"/>
    </row>
    <row r="199" ht="15.75" customHeight="1">
      <c r="J199" s="49"/>
      <c r="W199" s="49"/>
      <c r="AH199" s="49"/>
    </row>
    <row r="200" ht="15.75" customHeight="1">
      <c r="J200" s="49"/>
      <c r="W200" s="49"/>
      <c r="AH200" s="49"/>
    </row>
    <row r="201" ht="15.75" customHeight="1">
      <c r="J201" s="49"/>
      <c r="W201" s="49"/>
      <c r="AH201" s="49"/>
    </row>
    <row r="202" ht="15.75" customHeight="1">
      <c r="J202" s="49"/>
      <c r="W202" s="49"/>
      <c r="AH202" s="49"/>
    </row>
    <row r="203" ht="15.75" customHeight="1">
      <c r="J203" s="49"/>
      <c r="W203" s="49"/>
      <c r="AH203" s="49"/>
    </row>
    <row r="204" ht="15.75" customHeight="1">
      <c r="J204" s="49"/>
      <c r="W204" s="49"/>
      <c r="AH204" s="49"/>
    </row>
    <row r="205" ht="15.75" customHeight="1">
      <c r="J205" s="49"/>
      <c r="W205" s="49"/>
      <c r="AH205" s="49"/>
    </row>
    <row r="206" ht="15.75" customHeight="1">
      <c r="J206" s="49"/>
      <c r="W206" s="49"/>
      <c r="AH206" s="49"/>
    </row>
    <row r="207" ht="15.75" customHeight="1">
      <c r="J207" s="49"/>
      <c r="W207" s="49"/>
      <c r="AH207" s="49"/>
    </row>
    <row r="208" ht="15.75" customHeight="1">
      <c r="J208" s="49"/>
      <c r="W208" s="49"/>
      <c r="AH208" s="49"/>
    </row>
    <row r="209" ht="15.75" customHeight="1">
      <c r="J209" s="49"/>
      <c r="W209" s="49"/>
      <c r="AH209" s="49"/>
    </row>
    <row r="210" ht="15.75" customHeight="1">
      <c r="J210" s="49"/>
      <c r="W210" s="49"/>
      <c r="AH210" s="49"/>
    </row>
    <row r="211" ht="15.75" customHeight="1">
      <c r="J211" s="49"/>
      <c r="W211" s="49"/>
      <c r="AH211" s="49"/>
    </row>
    <row r="212" ht="15.75" customHeight="1">
      <c r="J212" s="49"/>
      <c r="W212" s="49"/>
      <c r="AH212" s="49"/>
    </row>
    <row r="213" ht="15.75" customHeight="1">
      <c r="J213" s="49"/>
      <c r="W213" s="49"/>
      <c r="AH213" s="49"/>
    </row>
    <row r="214" ht="15.75" customHeight="1">
      <c r="J214" s="49"/>
      <c r="W214" s="49"/>
      <c r="AH214" s="49"/>
    </row>
    <row r="215" ht="15.75" customHeight="1">
      <c r="J215" s="49"/>
      <c r="W215" s="49"/>
      <c r="AH215" s="49"/>
    </row>
    <row r="216" ht="15.75" customHeight="1">
      <c r="J216" s="49"/>
      <c r="W216" s="49"/>
      <c r="AH216" s="49"/>
    </row>
    <row r="217" ht="15.75" customHeight="1">
      <c r="J217" s="49"/>
      <c r="W217" s="49"/>
      <c r="AH217" s="49"/>
    </row>
    <row r="218" ht="15.75" customHeight="1">
      <c r="J218" s="49"/>
      <c r="W218" s="49"/>
      <c r="AH218" s="49"/>
    </row>
    <row r="219" ht="15.75" customHeight="1">
      <c r="J219" s="49"/>
      <c r="W219" s="49"/>
      <c r="AH219" s="49"/>
    </row>
    <row r="220" ht="15.75" customHeight="1">
      <c r="J220" s="49"/>
      <c r="W220" s="49"/>
      <c r="AH220" s="49"/>
    </row>
    <row r="221" ht="15.75" customHeight="1">
      <c r="J221" s="49"/>
      <c r="W221" s="49"/>
      <c r="AH221" s="49"/>
    </row>
    <row r="222" ht="15.75" customHeight="1">
      <c r="J222" s="49"/>
      <c r="W222" s="49"/>
      <c r="AH222" s="49"/>
    </row>
    <row r="223" ht="15.75" customHeight="1">
      <c r="J223" s="49"/>
      <c r="W223" s="49"/>
      <c r="AH223" s="49"/>
    </row>
    <row r="224" ht="15.75" customHeight="1">
      <c r="J224" s="49"/>
      <c r="W224" s="49"/>
      <c r="AH224" s="49"/>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K3"/>
    <mergeCell ref="L1:X3"/>
    <mergeCell ref="Y1:AI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55.71"/>
    <col customWidth="1" min="2" max="6" width="14.43"/>
  </cols>
  <sheetData>
    <row r="1">
      <c r="A1" s="51" t="s">
        <v>66</v>
      </c>
    </row>
    <row r="2">
      <c r="A2" s="51"/>
    </row>
    <row r="3">
      <c r="A3" s="51" t="s">
        <v>67</v>
      </c>
    </row>
    <row r="4">
      <c r="A4" s="51"/>
    </row>
    <row r="5">
      <c r="A5" s="51" t="s">
        <v>68</v>
      </c>
    </row>
    <row r="6">
      <c r="A6" s="51"/>
    </row>
    <row r="7">
      <c r="A7" s="51" t="s">
        <v>69</v>
      </c>
    </row>
    <row r="8">
      <c r="A8" s="51"/>
    </row>
    <row r="9">
      <c r="A9" s="51" t="s">
        <v>70</v>
      </c>
    </row>
    <row r="10">
      <c r="A10" s="51"/>
    </row>
    <row r="11">
      <c r="A11" s="51" t="s">
        <v>71</v>
      </c>
    </row>
    <row r="12">
      <c r="A12" s="51"/>
    </row>
    <row r="13">
      <c r="A13" s="51" t="s">
        <v>72</v>
      </c>
    </row>
    <row r="14">
      <c r="A14" s="51"/>
    </row>
    <row r="15">
      <c r="A15" s="51" t="s">
        <v>73</v>
      </c>
    </row>
    <row r="16">
      <c r="A16" s="52" t="s">
        <v>74</v>
      </c>
    </row>
    <row r="17">
      <c r="A17" s="51" t="s">
        <v>75</v>
      </c>
    </row>
    <row r="18">
      <c r="A18" s="51" t="s">
        <v>76</v>
      </c>
    </row>
    <row r="19">
      <c r="A19" s="51" t="s">
        <v>77</v>
      </c>
    </row>
    <row r="20">
      <c r="A20" s="51" t="s">
        <v>78</v>
      </c>
    </row>
    <row r="21" ht="15.75" customHeight="1">
      <c r="A21" s="51"/>
    </row>
    <row r="22" ht="15.75" customHeight="1">
      <c r="A22" s="51"/>
    </row>
    <row r="23" ht="15.75" customHeight="1">
      <c r="A23" s="49"/>
    </row>
    <row r="24" ht="15.75" customHeight="1">
      <c r="A24" s="49"/>
    </row>
    <row r="25" ht="15.75" customHeight="1">
      <c r="A25" s="49"/>
    </row>
    <row r="26" ht="15.75" customHeight="1">
      <c r="A26" s="49"/>
    </row>
    <row r="27" ht="15.75" customHeight="1">
      <c r="A27" s="49"/>
    </row>
    <row r="28" ht="15.75" customHeight="1">
      <c r="A28" s="49"/>
    </row>
    <row r="29" ht="15.75" customHeight="1">
      <c r="A29" s="49"/>
    </row>
    <row r="30" ht="15.75" customHeight="1">
      <c r="A30" s="49"/>
    </row>
    <row r="31" ht="15.75" customHeight="1">
      <c r="A31" s="49"/>
    </row>
    <row r="32" ht="15.75" customHeight="1">
      <c r="A32" s="49"/>
    </row>
    <row r="33" ht="15.75" customHeight="1">
      <c r="A33" s="49"/>
    </row>
    <row r="34" ht="15.75" customHeight="1">
      <c r="A34" s="49"/>
    </row>
    <row r="35" ht="15.75" customHeight="1">
      <c r="A35" s="49"/>
    </row>
    <row r="36" ht="15.75" customHeight="1">
      <c r="A36" s="49"/>
    </row>
    <row r="37" ht="15.75" customHeight="1">
      <c r="A37" s="49"/>
    </row>
    <row r="38" ht="15.75" customHeight="1">
      <c r="A38" s="49"/>
    </row>
    <row r="39" ht="15.75" customHeight="1">
      <c r="A39" s="49"/>
    </row>
    <row r="40" ht="15.75" customHeight="1">
      <c r="A40" s="49"/>
    </row>
    <row r="41" ht="15.75" customHeight="1">
      <c r="A41" s="49"/>
    </row>
    <row r="42" ht="15.75" customHeight="1">
      <c r="A42" s="49"/>
    </row>
    <row r="43" ht="15.75" customHeight="1">
      <c r="A43" s="49"/>
    </row>
    <row r="44" ht="15.75" customHeight="1">
      <c r="A44" s="49"/>
    </row>
    <row r="45" ht="15.75" customHeight="1">
      <c r="A45" s="49"/>
    </row>
    <row r="46" ht="15.75" customHeight="1">
      <c r="A46" s="49"/>
    </row>
    <row r="47" ht="15.75" customHeight="1">
      <c r="A47" s="49"/>
    </row>
    <row r="48" ht="15.75" customHeight="1">
      <c r="A48" s="49"/>
    </row>
    <row r="49" ht="15.75" customHeight="1">
      <c r="A49" s="49"/>
    </row>
    <row r="50" ht="15.75" customHeight="1">
      <c r="A50" s="49"/>
    </row>
    <row r="51" ht="15.75" customHeight="1">
      <c r="A51" s="49"/>
    </row>
    <row r="52" ht="15.75" customHeight="1">
      <c r="A52" s="49"/>
    </row>
    <row r="53" ht="15.75" customHeight="1">
      <c r="A53" s="49"/>
    </row>
    <row r="54" ht="15.75" customHeight="1">
      <c r="A54" s="49"/>
    </row>
    <row r="55" ht="15.75" customHeight="1">
      <c r="A55" s="49"/>
    </row>
    <row r="56" ht="15.75" customHeight="1">
      <c r="A56" s="49"/>
    </row>
    <row r="57" ht="15.75" customHeight="1">
      <c r="A57" s="49"/>
    </row>
    <row r="58" ht="15.75" customHeight="1">
      <c r="A58" s="49"/>
    </row>
    <row r="59" ht="15.75" customHeight="1">
      <c r="A59" s="49"/>
    </row>
    <row r="60" ht="15.75" customHeight="1">
      <c r="A60" s="49"/>
    </row>
    <row r="61" ht="15.75" customHeight="1">
      <c r="A61" s="49"/>
    </row>
    <row r="62" ht="15.75" customHeight="1">
      <c r="A62" s="49"/>
    </row>
    <row r="63" ht="15.75" customHeight="1">
      <c r="A63" s="49"/>
    </row>
    <row r="64" ht="15.75" customHeight="1">
      <c r="A64" s="49"/>
    </row>
    <row r="65" ht="15.75" customHeight="1">
      <c r="A65" s="49"/>
    </row>
    <row r="66" ht="15.75" customHeight="1">
      <c r="A66" s="49"/>
    </row>
    <row r="67" ht="15.75" customHeight="1">
      <c r="A67" s="49"/>
    </row>
    <row r="68" ht="15.75" customHeight="1">
      <c r="A68" s="49"/>
    </row>
    <row r="69" ht="15.75" customHeight="1">
      <c r="A69" s="49"/>
    </row>
    <row r="70" ht="15.75" customHeight="1">
      <c r="A70" s="49"/>
    </row>
    <row r="71" ht="15.75" customHeight="1">
      <c r="A71" s="49"/>
    </row>
    <row r="72" ht="15.75" customHeight="1">
      <c r="A72" s="49"/>
    </row>
    <row r="73" ht="15.75" customHeight="1">
      <c r="A73" s="49"/>
    </row>
    <row r="74" ht="15.75" customHeight="1">
      <c r="A74" s="49"/>
    </row>
    <row r="75" ht="15.75" customHeight="1">
      <c r="A75" s="49"/>
    </row>
    <row r="76" ht="15.75" customHeight="1">
      <c r="A76" s="49"/>
    </row>
    <row r="77" ht="15.75" customHeight="1">
      <c r="A77" s="49"/>
    </row>
    <row r="78" ht="15.75" customHeight="1">
      <c r="A78" s="49"/>
    </row>
    <row r="79" ht="15.75" customHeight="1">
      <c r="A79" s="49"/>
    </row>
    <row r="80" ht="15.75" customHeight="1">
      <c r="A80" s="49"/>
    </row>
    <row r="81" ht="15.75" customHeight="1">
      <c r="A81" s="49"/>
    </row>
    <row r="82" ht="15.75" customHeight="1">
      <c r="A82" s="49"/>
    </row>
    <row r="83" ht="15.75" customHeight="1">
      <c r="A83" s="49"/>
    </row>
    <row r="84" ht="15.75" customHeight="1">
      <c r="A84" s="49"/>
    </row>
    <row r="85" ht="15.75" customHeight="1">
      <c r="A85" s="49"/>
    </row>
    <row r="86" ht="15.75" customHeight="1">
      <c r="A86" s="49"/>
    </row>
    <row r="87" ht="15.75" customHeight="1">
      <c r="A87" s="49"/>
    </row>
    <row r="88" ht="15.75" customHeight="1">
      <c r="A88" s="49"/>
    </row>
    <row r="89" ht="15.75" customHeight="1">
      <c r="A89" s="49"/>
    </row>
    <row r="90" ht="15.75" customHeight="1">
      <c r="A90" s="49"/>
    </row>
    <row r="91" ht="15.75" customHeight="1">
      <c r="A91" s="49"/>
    </row>
    <row r="92" ht="15.75" customHeight="1">
      <c r="A92" s="49"/>
    </row>
    <row r="93" ht="15.75" customHeight="1">
      <c r="A93" s="49"/>
    </row>
    <row r="94" ht="15.75" customHeight="1">
      <c r="A94" s="49"/>
    </row>
    <row r="95" ht="15.75" customHeight="1">
      <c r="A95" s="49"/>
    </row>
    <row r="96" ht="15.75" customHeight="1">
      <c r="A96" s="49"/>
    </row>
    <row r="97" ht="15.75" customHeight="1">
      <c r="A97" s="49"/>
    </row>
    <row r="98" ht="15.75" customHeight="1">
      <c r="A98" s="49"/>
    </row>
    <row r="99" ht="15.75" customHeight="1">
      <c r="A99" s="49"/>
    </row>
    <row r="100" ht="15.75" customHeight="1">
      <c r="A100" s="49"/>
    </row>
    <row r="101" ht="15.75" customHeight="1">
      <c r="A101" s="49"/>
    </row>
    <row r="102" ht="15.75" customHeight="1">
      <c r="A102" s="49"/>
    </row>
    <row r="103" ht="15.75" customHeight="1">
      <c r="A103" s="49"/>
    </row>
    <row r="104" ht="15.75" customHeight="1">
      <c r="A104" s="49"/>
    </row>
    <row r="105" ht="15.75" customHeight="1">
      <c r="A105" s="49"/>
    </row>
    <row r="106" ht="15.75" customHeight="1">
      <c r="A106" s="49"/>
    </row>
    <row r="107" ht="15.75" customHeight="1">
      <c r="A107" s="49"/>
    </row>
    <row r="108" ht="15.75" customHeight="1">
      <c r="A108" s="49"/>
    </row>
    <row r="109" ht="15.75" customHeight="1">
      <c r="A109" s="49"/>
    </row>
    <row r="110" ht="15.75" customHeight="1">
      <c r="A110" s="49"/>
    </row>
    <row r="111" ht="15.75" customHeight="1">
      <c r="A111" s="49"/>
    </row>
    <row r="112" ht="15.75" customHeight="1">
      <c r="A112" s="49"/>
    </row>
    <row r="113" ht="15.75" customHeight="1">
      <c r="A113" s="49"/>
    </row>
    <row r="114" ht="15.75" customHeight="1">
      <c r="A114" s="49"/>
    </row>
    <row r="115" ht="15.75" customHeight="1">
      <c r="A115" s="49"/>
    </row>
    <row r="116" ht="15.75" customHeight="1">
      <c r="A116" s="49"/>
    </row>
    <row r="117" ht="15.75" customHeight="1">
      <c r="A117" s="49"/>
    </row>
    <row r="118" ht="15.75" customHeight="1">
      <c r="A118" s="49"/>
    </row>
    <row r="119" ht="15.75" customHeight="1">
      <c r="A119" s="49"/>
    </row>
    <row r="120" ht="15.75" customHeight="1">
      <c r="A120" s="49"/>
    </row>
    <row r="121" ht="15.75" customHeight="1">
      <c r="A121" s="49"/>
    </row>
    <row r="122" ht="15.75" customHeight="1">
      <c r="A122" s="49"/>
    </row>
    <row r="123" ht="15.75" customHeight="1">
      <c r="A123" s="49"/>
    </row>
    <row r="124" ht="15.75" customHeight="1">
      <c r="A124" s="49"/>
    </row>
    <row r="125" ht="15.75" customHeight="1">
      <c r="A125" s="49"/>
    </row>
    <row r="126" ht="15.75" customHeight="1">
      <c r="A126" s="49"/>
    </row>
    <row r="127" ht="15.75" customHeight="1">
      <c r="A127" s="49"/>
    </row>
    <row r="128" ht="15.75" customHeight="1">
      <c r="A128" s="49"/>
    </row>
    <row r="129" ht="15.75" customHeight="1">
      <c r="A129" s="49"/>
    </row>
    <row r="130" ht="15.75" customHeight="1">
      <c r="A130" s="49"/>
    </row>
    <row r="131" ht="15.75" customHeight="1">
      <c r="A131" s="49"/>
    </row>
    <row r="132" ht="15.75" customHeight="1">
      <c r="A132" s="49"/>
    </row>
    <row r="133" ht="15.75" customHeight="1">
      <c r="A133" s="49"/>
    </row>
    <row r="134" ht="15.75" customHeight="1">
      <c r="A134" s="49"/>
    </row>
    <row r="135" ht="15.75" customHeight="1">
      <c r="A135" s="49"/>
    </row>
    <row r="136" ht="15.75" customHeight="1">
      <c r="A136" s="49"/>
    </row>
    <row r="137" ht="15.75" customHeight="1">
      <c r="A137" s="49"/>
    </row>
    <row r="138" ht="15.75" customHeight="1">
      <c r="A138" s="49"/>
    </row>
    <row r="139" ht="15.75" customHeight="1">
      <c r="A139" s="49"/>
    </row>
    <row r="140" ht="15.75" customHeight="1">
      <c r="A140" s="49"/>
    </row>
    <row r="141" ht="15.75" customHeight="1">
      <c r="A141" s="49"/>
    </row>
    <row r="142" ht="15.75" customHeight="1">
      <c r="A142" s="49"/>
    </row>
    <row r="143" ht="15.75" customHeight="1">
      <c r="A143" s="49"/>
    </row>
    <row r="144" ht="15.75" customHeight="1">
      <c r="A144" s="49"/>
    </row>
    <row r="145" ht="15.75" customHeight="1">
      <c r="A145" s="49"/>
    </row>
    <row r="146" ht="15.75" customHeight="1">
      <c r="A146" s="49"/>
    </row>
    <row r="147" ht="15.75" customHeight="1">
      <c r="A147" s="49"/>
    </row>
    <row r="148" ht="15.75" customHeight="1">
      <c r="A148" s="49"/>
    </row>
    <row r="149" ht="15.75" customHeight="1">
      <c r="A149" s="49"/>
    </row>
    <row r="150" ht="15.75" customHeight="1">
      <c r="A150" s="49"/>
    </row>
    <row r="151" ht="15.75" customHeight="1">
      <c r="A151" s="49"/>
    </row>
    <row r="152" ht="15.75" customHeight="1">
      <c r="A152" s="49"/>
    </row>
    <row r="153" ht="15.75" customHeight="1">
      <c r="A153" s="49"/>
    </row>
    <row r="154" ht="15.75" customHeight="1">
      <c r="A154" s="49"/>
    </row>
    <row r="155" ht="15.75" customHeight="1">
      <c r="A155" s="49"/>
    </row>
    <row r="156" ht="15.75" customHeight="1">
      <c r="A156" s="49"/>
    </row>
    <row r="157" ht="15.75" customHeight="1">
      <c r="A157" s="49"/>
    </row>
    <row r="158" ht="15.75" customHeight="1">
      <c r="A158" s="49"/>
    </row>
    <row r="159" ht="15.75" customHeight="1">
      <c r="A159" s="49"/>
    </row>
    <row r="160" ht="15.75" customHeight="1">
      <c r="A160" s="49"/>
    </row>
    <row r="161" ht="15.75" customHeight="1">
      <c r="A161" s="49"/>
    </row>
    <row r="162" ht="15.75" customHeight="1">
      <c r="A162" s="49"/>
    </row>
    <row r="163" ht="15.75" customHeight="1">
      <c r="A163" s="49"/>
    </row>
    <row r="164" ht="15.75" customHeight="1">
      <c r="A164" s="49"/>
    </row>
    <row r="165" ht="15.75" customHeight="1">
      <c r="A165" s="49"/>
    </row>
    <row r="166" ht="15.75" customHeight="1">
      <c r="A166" s="49"/>
    </row>
    <row r="167" ht="15.75" customHeight="1">
      <c r="A167" s="49"/>
    </row>
    <row r="168" ht="15.75" customHeight="1">
      <c r="A168" s="49"/>
    </row>
    <row r="169" ht="15.75" customHeight="1">
      <c r="A169" s="49"/>
    </row>
    <row r="170" ht="15.75" customHeight="1">
      <c r="A170" s="49"/>
    </row>
    <row r="171" ht="15.75" customHeight="1">
      <c r="A171" s="49"/>
    </row>
    <row r="172" ht="15.75" customHeight="1">
      <c r="A172" s="49"/>
    </row>
    <row r="173" ht="15.75" customHeight="1">
      <c r="A173" s="49"/>
    </row>
    <row r="174" ht="15.75" customHeight="1">
      <c r="A174" s="49"/>
    </row>
    <row r="175" ht="15.75" customHeight="1">
      <c r="A175" s="49"/>
    </row>
    <row r="176" ht="15.75" customHeight="1">
      <c r="A176" s="49"/>
    </row>
    <row r="177" ht="15.75" customHeight="1">
      <c r="A177" s="49"/>
    </row>
    <row r="178" ht="15.75" customHeight="1">
      <c r="A178" s="49"/>
    </row>
    <row r="179" ht="15.75" customHeight="1">
      <c r="A179" s="49"/>
    </row>
    <row r="180" ht="15.75" customHeight="1">
      <c r="A180" s="49"/>
    </row>
    <row r="181" ht="15.75" customHeight="1">
      <c r="A181" s="49"/>
    </row>
    <row r="182" ht="15.75" customHeight="1">
      <c r="A182" s="49"/>
    </row>
    <row r="183" ht="15.75" customHeight="1">
      <c r="A183" s="49"/>
    </row>
    <row r="184" ht="15.75" customHeight="1">
      <c r="A184" s="49"/>
    </row>
    <row r="185" ht="15.75" customHeight="1">
      <c r="A185" s="49"/>
    </row>
    <row r="186" ht="15.75" customHeight="1">
      <c r="A186" s="49"/>
    </row>
    <row r="187" ht="15.75" customHeight="1">
      <c r="A187" s="49"/>
    </row>
    <row r="188" ht="15.75" customHeight="1">
      <c r="A188" s="49"/>
    </row>
    <row r="189" ht="15.75" customHeight="1">
      <c r="A189" s="49"/>
    </row>
    <row r="190" ht="15.75" customHeight="1">
      <c r="A190" s="49"/>
    </row>
    <row r="191" ht="15.75" customHeight="1">
      <c r="A191" s="49"/>
    </row>
    <row r="192" ht="15.75" customHeight="1">
      <c r="A192" s="49"/>
    </row>
    <row r="193" ht="15.75" customHeight="1">
      <c r="A193" s="49"/>
    </row>
    <row r="194" ht="15.75" customHeight="1">
      <c r="A194" s="49"/>
    </row>
    <row r="195" ht="15.75" customHeight="1">
      <c r="A195" s="49"/>
    </row>
    <row r="196" ht="15.75" customHeight="1">
      <c r="A196" s="49"/>
    </row>
    <row r="197" ht="15.75" customHeight="1">
      <c r="A197" s="49"/>
    </row>
    <row r="198" ht="15.75" customHeight="1">
      <c r="A198" s="49"/>
    </row>
    <row r="199" ht="15.75" customHeight="1">
      <c r="A199" s="49"/>
    </row>
    <row r="200" ht="15.75" customHeight="1">
      <c r="A200" s="49"/>
    </row>
    <row r="201" ht="15.75" customHeight="1">
      <c r="A201" s="49"/>
    </row>
    <row r="202" ht="15.75" customHeight="1">
      <c r="A202" s="49"/>
    </row>
    <row r="203" ht="15.75" customHeight="1">
      <c r="A203" s="49"/>
    </row>
    <row r="204" ht="15.75" customHeight="1">
      <c r="A204" s="49"/>
    </row>
    <row r="205" ht="15.75" customHeight="1">
      <c r="A205" s="49"/>
    </row>
    <row r="206" ht="15.75" customHeight="1">
      <c r="A206" s="49"/>
    </row>
    <row r="207" ht="15.75" customHeight="1">
      <c r="A207" s="49"/>
    </row>
    <row r="208" ht="15.75" customHeight="1">
      <c r="A208" s="49"/>
    </row>
    <row r="209" ht="15.75" customHeight="1">
      <c r="A209" s="49"/>
    </row>
    <row r="210" ht="15.75" customHeight="1">
      <c r="A210" s="49"/>
    </row>
    <row r="211" ht="15.75" customHeight="1">
      <c r="A211" s="49"/>
    </row>
    <row r="212" ht="15.75" customHeight="1">
      <c r="A212" s="49"/>
    </row>
    <row r="213" ht="15.75" customHeight="1">
      <c r="A213" s="49"/>
    </row>
    <row r="214" ht="15.75" customHeight="1">
      <c r="A214" s="49"/>
    </row>
    <row r="215" ht="15.75" customHeight="1">
      <c r="A215" s="49"/>
    </row>
    <row r="216" ht="15.75" customHeight="1">
      <c r="A216" s="49"/>
    </row>
    <row r="217" ht="15.75" customHeight="1">
      <c r="A217" s="49"/>
    </row>
    <row r="218" ht="15.75" customHeight="1">
      <c r="A218" s="49"/>
    </row>
    <row r="219" ht="15.75" customHeight="1">
      <c r="A219" s="49"/>
    </row>
    <row r="220" ht="15.75" customHeight="1">
      <c r="A220" s="4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6"/>
  </hyperlinks>
  <printOptions/>
  <pageMargins bottom="0.75" footer="0.0" header="0.0" left="0.7" right="0.7" top="0.75"/>
  <pageSetup orientation="landscape"/>
  <drawing r:id="rId2"/>
</worksheet>
</file>