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1) same space - different pers" sheetId="1" r:id="rId3"/>
    <sheet state="visible" name="(2) cycling in Amsterdam" sheetId="2" r:id="rId4"/>
    <sheet state="visible" name="(3) modern tranportation develo" sheetId="3" r:id="rId5"/>
    <sheet state="visible" name="(4) city from above" sheetId="4" r:id="rId6"/>
    <sheet state="visible" name="(5) public vs. private space" sheetId="5" r:id="rId7"/>
    <sheet state="visible" name="(6) city development" sheetId="6" r:id="rId8"/>
    <sheet state="visible" name="(7) image of women" sheetId="7" r:id="rId9"/>
    <sheet state="visible" name="(8) moving of the city" sheetId="8" r:id="rId10"/>
    <sheet state="visible" name="(9) Amsterdam's past " sheetId="9" r:id="rId11"/>
  </sheets>
  <definedNames/>
  <calcPr/>
</workbook>
</file>

<file path=xl/sharedStrings.xml><?xml version="1.0" encoding="utf-8"?>
<sst xmlns="http://schemas.openxmlformats.org/spreadsheetml/2006/main" count="637" uniqueCount="448">
  <si>
    <t>GIF1 (Video fragments based)</t>
  </si>
  <si>
    <t>GIF2 (Video Fragment based)</t>
  </si>
  <si>
    <t>GIF3 (keyframes based)</t>
  </si>
  <si>
    <t>GIF4 (Video fragments based)</t>
  </si>
  <si>
    <t>Keywords (your own description)</t>
  </si>
  <si>
    <t>people, perspective, street</t>
  </si>
  <si>
    <t>point-of-view, driving</t>
  </si>
  <si>
    <t>aerial view, roads, cars, driving</t>
  </si>
  <si>
    <t>indoors, outdoors, aerial, perspective</t>
  </si>
  <si>
    <t xml:space="preserve">Timestamps                            (keyframe or fragment) </t>
  </si>
  <si>
    <t>00:37 - 00:40</t>
  </si>
  <si>
    <t>00:15 - 00:18</t>
  </si>
  <si>
    <t>00:16 - 00:19</t>
  </si>
  <si>
    <t>00:01:11 - 00:01:19</t>
  </si>
  <si>
    <t>02:01 - 02:04</t>
  </si>
  <si>
    <t>03:29 - 03:32</t>
  </si>
  <si>
    <t>00:55 - 00:58</t>
  </si>
  <si>
    <t>Topics covered                          (keyframe or fragment)</t>
  </si>
  <si>
    <t>walk, cross, street, solo</t>
  </si>
  <si>
    <t>cycle, drive, road</t>
  </si>
  <si>
    <t>crowd, walk, street</t>
  </si>
  <si>
    <t>windscreen, car, drive, first-person</t>
  </si>
  <si>
    <t>panoramic view, road, cars, countryside</t>
  </si>
  <si>
    <t>panoramic view, highway, cars</t>
  </si>
  <si>
    <t>panoramic view, highway, city, cars</t>
  </si>
  <si>
    <t>man, room, indoors</t>
  </si>
  <si>
    <t>window, facade, zoom out</t>
  </si>
  <si>
    <t>panoramic view, city, buildings</t>
  </si>
  <si>
    <t>Relevance score                               (in a Scale 1-10 indicate how relevant is each keyframe or video fragment to your story)</t>
  </si>
  <si>
    <t>Video Title                                   (Source)</t>
  </si>
  <si>
    <t>Campaign against parking on the pavement</t>
  </si>
  <si>
    <t>Left behind bicycles and mopeds</t>
  </si>
  <si>
    <t>Nederland heeft 13 miljoen inwoners</t>
  </si>
  <si>
    <t>100ste RAI</t>
  </si>
  <si>
    <t>Move of the elderly from the Roerstraat to the Flevohuis</t>
  </si>
  <si>
    <t>Video Link                                  (Source)</t>
  </si>
  <si>
    <t>http://openbeelden.nl/media/54147/Actie_tegen_stoepparkeren.en</t>
  </si>
  <si>
    <t>http://www.openbeelden.nl/media/54180/Achtergelaten_fietsen_en_brommers.nl</t>
  </si>
  <si>
    <t>http://www.openbeelden.nl/media/638788/Nederland_heeft_13_miljoen_inwoners.en</t>
  </si>
  <si>
    <t>http://openbeelden.nl/media/651458/100ste_RAI.en</t>
  </si>
  <si>
    <t>http://openbeelden.nl/media/117078/Verhuizing_bejaarden_uit_Roeterstraat_naar_Flevohuis.en</t>
  </si>
  <si>
    <t>Video Relevance score                      (in a Scale 1-10 indicate how relevant is the whole video to your story)</t>
  </si>
  <si>
    <t># Videos Used</t>
  </si>
  <si>
    <t>Related GIFs</t>
  </si>
  <si>
    <t>none</t>
  </si>
  <si>
    <t>GIF2, GIF3</t>
  </si>
  <si>
    <t>GIF3</t>
  </si>
  <si>
    <t>GIF2</t>
  </si>
  <si>
    <t>GIF1 (Video Fragment based)</t>
  </si>
  <si>
    <t>GIF3 (Video Fragment based)</t>
  </si>
  <si>
    <t>GIF4 (Video Fragment based)</t>
  </si>
  <si>
    <t>GIF5 (Video Fragment based)</t>
  </si>
  <si>
    <t>GIF6 (Video Fragment based)</t>
  </si>
  <si>
    <t>GIF7 (Video Fragment based)</t>
  </si>
  <si>
    <t>GIF8 (Video Fragment based)</t>
  </si>
  <si>
    <t>GIF9 (Video Fragment based)</t>
  </si>
  <si>
    <t>GIF10 (Video Fragment based)</t>
  </si>
  <si>
    <t>GIF11 (Video Fragment based)</t>
  </si>
  <si>
    <t>GIF12 (Video Fragment based)</t>
  </si>
  <si>
    <t>GIFx</t>
  </si>
  <si>
    <t>GIFy</t>
  </si>
  <si>
    <t>GIFz</t>
  </si>
  <si>
    <t>Old bikes naked lady</t>
  </si>
  <si>
    <t>Cycling man</t>
  </si>
  <si>
    <t>Cycling people bridge</t>
  </si>
  <si>
    <t>Cycling soldiers</t>
  </si>
  <si>
    <t>Bike sign with parked bikes</t>
  </si>
  <si>
    <t>Man parking two bikes</t>
  </si>
  <si>
    <t>Professional cyclists</t>
  </si>
  <si>
    <t>Girl searching for her bike</t>
  </si>
  <si>
    <t>Showing parked bikes</t>
  </si>
  <si>
    <t>Cyclists crosses road</t>
  </si>
  <si>
    <t>Blind man with dog and cyclists</t>
  </si>
  <si>
    <t>Student bike park</t>
  </si>
  <si>
    <t>00:14 - 00:23</t>
  </si>
  <si>
    <t>01:44 - 01:54</t>
  </si>
  <si>
    <t>00:01 - 00:07</t>
  </si>
  <si>
    <t>00:42 - 00:49</t>
  </si>
  <si>
    <t>00:50 - 00:-52</t>
  </si>
  <si>
    <t>00:54 - 00:59</t>
  </si>
  <si>
    <t>01:53 - 01:57</t>
  </si>
  <si>
    <t>02:29 - 02:38</t>
  </si>
  <si>
    <t>00:02 - 00:04</t>
  </si>
  <si>
    <t>00:15 - 00:21</t>
  </si>
  <si>
    <t>02:22 - 02:27</t>
  </si>
  <si>
    <t>00:18 - 00:24</t>
  </si>
  <si>
    <t>Video about the 100th RAI which has a 'wheels' theme</t>
  </si>
  <si>
    <t>Video explains the use of bycicles in Art through Amsterdam</t>
  </si>
  <si>
    <t>Video discusses the bikes that people leave behind in Amsterdam</t>
  </si>
  <si>
    <t>Video shows how service dogs are being trained, but the image is interrupted by bikes a lot</t>
  </si>
  <si>
    <t>Video shows how life is for a student in the Uilenstede building. Relevant because a student is shown who carries his bike around all the time</t>
  </si>
  <si>
    <t>The bicycle and all its uses and in art</t>
  </si>
  <si>
    <t>Opleiden van blinden-geleidehonden in school met complete verkeerstuin</t>
  </si>
  <si>
    <t xml:space="preserve">Studentenleven op Uilenstede
</t>
  </si>
  <si>
    <t>http://www.openbeelden.nl/media/12940/Studentenleven_op_Uilenstede</t>
  </si>
  <si>
    <t>GIF1</t>
  </si>
  <si>
    <t>GIF4</t>
  </si>
  <si>
    <t>GIF5</t>
  </si>
  <si>
    <t>GIF6</t>
  </si>
  <si>
    <t>http://giphy.com/gifs/LeF0ObObD5VKg</t>
  </si>
  <si>
    <t>https://giphy.com/gifs/uOHSQP0P7dDdm</t>
  </si>
  <si>
    <t>http://giphy.com/gifs/7v0zbTYjEVko8</t>
  </si>
  <si>
    <t>http://giphy.com/gifs/wVriqBrND0wRq</t>
  </si>
  <si>
    <t>http://giphy.com/gifs/s3rxjB3aXhbry</t>
  </si>
  <si>
    <t>http://giphy.com/gifs/M5LsSxkiqqp6o</t>
  </si>
  <si>
    <t>bike, kids, tandem bike, park</t>
  </si>
  <si>
    <t>bike, pedestrian, oosterpark</t>
  </si>
  <si>
    <t>police officer, horse and carriage, cars, bikes, pedestrians, stop sign</t>
  </si>
  <si>
    <t>bike, tram, canal, car, Rokin, horses</t>
  </si>
  <si>
    <t>infrastructure, tram lines, traffic</t>
  </si>
  <si>
    <t>bike, tram, Dam Square, cars, public space</t>
  </si>
  <si>
    <t>00:00:04.500 - 00:00:07.500</t>
  </si>
  <si>
    <t>00:00:00.000 - 00:00:03</t>
  </si>
  <si>
    <t>00:00:18.18 - 00:00:21.18</t>
  </si>
  <si>
    <t>00:01:00.000 - 00:01:06</t>
  </si>
  <si>
    <t>00:00:09.95 - 00:00:12.95</t>
  </si>
  <si>
    <t>bike</t>
  </si>
  <si>
    <t>Bike + pedestrians</t>
  </si>
  <si>
    <t>pedestrians + horse &amp; carriage + bikes + cars</t>
  </si>
  <si>
    <t>pedestrian + bike + horses + car + tram + canal</t>
  </si>
  <si>
    <t>pedestrians + bikes + cars + trams</t>
  </si>
  <si>
    <t>Triplet Bicycle</t>
  </si>
  <si>
    <t>Opening van het park herstellingsoord in het oosterpark (Opening of Park Convalescent in Oosterpark)</t>
  </si>
  <si>
    <t>Verkeersregeling</t>
  </si>
  <si>
    <t>Rokin</t>
  </si>
  <si>
    <t>1925: Stadsbeelden Amsterdam (HD)</t>
  </si>
  <si>
    <t>http://openbeelden.nl/media/614949/Tripletfiets.en#download</t>
  </si>
  <si>
    <t>http://openbeelden.nl/media/787654/Opening_van_het_park_herstellingsoord_in_het_oosterpark.en#download</t>
  </si>
  <si>
    <t>http://openbeelden.nl/media/676239/Verkeersregeling.en</t>
  </si>
  <si>
    <t>http://openbeelden.nl/media/1265/Rokin.en</t>
  </si>
  <si>
    <t>http://openbeelden.nl/media/958205/1925_Stadsbeelden_Amsterdam_HD.en#download</t>
  </si>
  <si>
    <t>Helicopter, first attempt (failed)</t>
  </si>
  <si>
    <t>Hydroplane, test flight</t>
  </si>
  <si>
    <t>Helicopter, second attempt</t>
  </si>
  <si>
    <t>First intercontinental passenger flight</t>
  </si>
  <si>
    <t>Zeppelin, Amsterdam from above</t>
  </si>
  <si>
    <t>00:00:42.00-00:00:51.00</t>
  </si>
  <si>
    <t>00:00:30-00:00::38</t>
  </si>
  <si>
    <t>00:00:11-00:00:17</t>
  </si>
  <si>
    <t>00:0044-00:00:45</t>
  </si>
  <si>
    <t>Technologies</t>
  </si>
  <si>
    <t>Technologies, urban imaginary</t>
  </si>
  <si>
    <t>1e Nederlandse helicopter (HD)</t>
  </si>
  <si>
    <t>Proefvlucht watervliegtuig in Schellingwoude (HD)</t>
  </si>
  <si>
    <t>1e passagiersvlucht Amsterdam - Batavia, 14 juni 1927 (HD)</t>
  </si>
  <si>
    <t>Luchtschip 'Graf Zeppelin' (HD)</t>
  </si>
  <si>
    <t>http://openbeelden.nl/media/976102/1e_Nederlandse_helicopter_HD.en</t>
  </si>
  <si>
    <t>http://openbeelden.nl/media/974757/Proefvlucht_watervliegtuig_in_Schellingwoude_HD.en</t>
  </si>
  <si>
    <t>http://openbeelden.nl/media/958832/1e_passagiersvlucht_Amsterdam__Batavia_14_juni_1927_HD.en</t>
  </si>
  <si>
    <t>http://openbeelden.nl/media/976615/Luchtschip_Graf_Zeppelin__HD.en</t>
  </si>
  <si>
    <t>GIF7</t>
  </si>
  <si>
    <t>GIF8</t>
  </si>
  <si>
    <t>GIF9</t>
  </si>
  <si>
    <t>GIF10</t>
  </si>
  <si>
    <t>GIF11</t>
  </si>
  <si>
    <t>GIF12</t>
  </si>
  <si>
    <t>GIF13</t>
  </si>
  <si>
    <t>GIF14</t>
  </si>
  <si>
    <t>GIF15</t>
  </si>
  <si>
    <t>GIF16</t>
  </si>
  <si>
    <t>GIF17</t>
  </si>
  <si>
    <t>GIF18</t>
  </si>
  <si>
    <t>GIF19</t>
  </si>
  <si>
    <t>GIF20</t>
  </si>
  <si>
    <t>start, clock, letters, work, machines</t>
  </si>
  <si>
    <t>woman, home, leisure</t>
  </si>
  <si>
    <t>metro, travel, work</t>
  </si>
  <si>
    <t>cat, street, walk</t>
  </si>
  <si>
    <t>saving banks, dull, repetitive, static</t>
  </si>
  <si>
    <t>factory, routine, conveyer belt</t>
  </si>
  <si>
    <t>computers, chips</t>
  </si>
  <si>
    <t>lady tram, commute, dog</t>
  </si>
  <si>
    <t>building, home, toilet, private space</t>
  </si>
  <si>
    <t>pets, petting, comfort, touch</t>
  </si>
  <si>
    <t>rush hour, starting to work, aspiring bakers</t>
  </si>
  <si>
    <t>home, old people, comfort, eating</t>
  </si>
  <si>
    <t>cutting up some paper</t>
  </si>
  <si>
    <t>people running/walking</t>
  </si>
  <si>
    <t>bored girl, enclosed man</t>
  </si>
  <si>
    <t>man working</t>
  </si>
  <si>
    <t>man enclosed house</t>
  </si>
  <si>
    <t>man/woman behind computers</t>
  </si>
  <si>
    <t>woman/man chill and stairs</t>
  </si>
  <si>
    <t>driving cars</t>
  </si>
  <si>
    <t>00:00-00:05</t>
  </si>
  <si>
    <t>01:06-01:11</t>
  </si>
  <si>
    <t>00:27-00:31</t>
  </si>
  <si>
    <t>00:34-00:37; 00:48-00:50; 01:30-1:31</t>
  </si>
  <si>
    <t>00:55-00:57</t>
  </si>
  <si>
    <t>00:07-00:08; 00:30-00:34</t>
  </si>
  <si>
    <t>00:02-00:07; 00:17-00:20</t>
  </si>
  <si>
    <t>00:18-00-00:22; 00:24-00:26; 00:50-00:52; 01:05-01:08</t>
  </si>
  <si>
    <t>00:02-00:05; 00:11-00:12; 01:02-01:05</t>
  </si>
  <si>
    <t>00:11-00:13</t>
  </si>
  <si>
    <t>00:53-01:02; 03:23-03:25; 03:29-03:32</t>
  </si>
  <si>
    <t>00:19-00:21</t>
  </si>
  <si>
    <t>00:04-00:07</t>
  </si>
  <si>
    <t>00:25-00:27; 00:47-00:51</t>
  </si>
  <si>
    <t>01:02-01:05</t>
  </si>
  <si>
    <t>00:08-00:11</t>
  </si>
  <si>
    <t>01:13-01:15</t>
  </si>
  <si>
    <t>00:13-00:16; 00:41-00:44</t>
  </si>
  <si>
    <t>00:07-00:11; 00:27-00:29; 01:06-01:09</t>
  </si>
  <si>
    <t>public space</t>
  </si>
  <si>
    <t>private space</t>
  </si>
  <si>
    <t>Op het Districtpostkantoor wordt proefgedraaid met automatische sorteermachines</t>
  </si>
  <si>
    <t>Opening "De Drie Hoven", modern complex voor bejaardenhuisvesting</t>
  </si>
  <si>
    <t>Reportage over de metro</t>
  </si>
  <si>
    <t>Het leven van zwerfkatten</t>
  </si>
  <si>
    <t>Tentoonstelling collectie spaarpotten</t>
  </si>
  <si>
    <t>Nationale biertapwedstrijden</t>
  </si>
  <si>
    <t>Videospel kampioenschappen</t>
  </si>
  <si>
    <t>Studentenleven op Uilenstede</t>
  </si>
  <si>
    <t>Kinderen met hun huisdieren</t>
  </si>
  <si>
    <t>Jongelui leren banketbakkersvak</t>
  </si>
  <si>
    <t>Verhuizing bejaarden uit Roeterstraat naar Flevohuis</t>
  </si>
  <si>
    <t>Kinderen spelen met verf in het Tropenmuseum</t>
  </si>
  <si>
    <t>50KM snelwandelen</t>
  </si>
  <si>
    <t>Schrijvers boycotten boekenbeurs</t>
  </si>
  <si>
    <t>Drukhuis in oud grachtenpand</t>
  </si>
  <si>
    <t>Schrijnwerken, een uitstervend beroep</t>
  </si>
  <si>
    <t>Gemeentearchief in nieuwe behuizing</t>
  </si>
  <si>
    <t>Huishoudbeurs in de RAI siersteenslijperij ''De Sprong''</t>
  </si>
  <si>
    <t>Centrale markt voor groente en fruit</t>
  </si>
  <si>
    <t>http://openbeelden.nl/media/679022/Op_het_Districtpostkantoor_wordt_proefgedraaid_met_automatische_sorteermachines.tl</t>
  </si>
  <si>
    <t>http://openbeelden.nl/media/59794/Opening_De_Drie_Hoven__modern_complex_voor_bejaardenhuisvesting.tl</t>
  </si>
  <si>
    <t>http://openbeelden.nl/media/745/Reportage_over_de_metro.tl</t>
  </si>
  <si>
    <t>http://openbeelden.nl/media/95847/Het_leven_van_zwerfkatten.tl</t>
  </si>
  <si>
    <t>http://openbeelden.nl/media/615437/Tentoonstelling_collectie_spaarpotten.tl</t>
  </si>
  <si>
    <t>http://openbeelden.nl/media/673061/Nationale_biertapwedstrijden.tl</t>
  </si>
  <si>
    <t>http://openbeelden.nl/media/965648/Videospel_kampioenschappen.tl</t>
  </si>
  <si>
    <t>http://openbeelden.nl/media/95777/Kinderen_met_hun_huisdieren.tl</t>
  </si>
  <si>
    <t>http://openbeelden.nl/media/633428/Jongelui_leren_banketbakkersvak.tl</t>
  </si>
  <si>
    <t>http://openbeelden.nl/media/117078/Verhuizing_bejaarden_uit_Roeterstraat_naar_Flevohuis.tl</t>
  </si>
  <si>
    <t>http://openbeelden.nl/media/637728/Kinderen_spelen_met_verf_in_het_Tropenmuseum.en</t>
  </si>
  <si>
    <t>http://openbeelden.nl/media/666534/50KM_snelwandelen.en</t>
  </si>
  <si>
    <t>http://openbeelden.nl/media/650498/Schrijvers_boycotten_boekenbeurs.en</t>
  </si>
  <si>
    <t>http://openbeelden.nl/media/679539/Drukhuis_in_oud_grachtenpand.en</t>
  </si>
  <si>
    <t>http://openbeelden.nl/media/631302/Schrijnwerken_een_uitstervend_beroep.en</t>
  </si>
  <si>
    <t>http://openbeelden.nl/media/650029/Gemeentearchief_in_nieuwe_behuizing.en</t>
  </si>
  <si>
    <t>http://openbeelden.nl/media/630331/Huishoudbeurs_in_de_RAI_siersteenslijperij__De_Sprong.en</t>
  </si>
  <si>
    <t>http://openbeelden.nl/media/668441/Centrale_markt_voor_groente_en_fruit.en#download</t>
  </si>
  <si>
    <t>Assignment document</t>
  </si>
  <si>
    <t>GIF1 (Keyframes-based): Improvement in and around Amsterdam</t>
  </si>
  <si>
    <t>GIF2 (Keyframes-based): Young lives in Amsterdam</t>
  </si>
  <si>
    <t>GIF3 (Keyframes-based): Popular culture in Amsterdam</t>
  </si>
  <si>
    <t>GIF4 (Keyframes-based): Irregularities in Amsterdam</t>
  </si>
  <si>
    <t>GIF5 (Keyframes-based): Dutch glory</t>
  </si>
  <si>
    <t>GIF6 (Videofragment-based): Ice skating</t>
  </si>
  <si>
    <t>GIF7 (Keyframes-based): Economy</t>
  </si>
  <si>
    <t>GIF8 (Videofragment-based): Small Amsterdam</t>
  </si>
  <si>
    <t>Improvement, Infrastructure, Mobility, Connecting citizens</t>
  </si>
  <si>
    <t>Youth, Students, Social life</t>
  </si>
  <si>
    <t>Fashion, Lifestyle, Art, Popular culture</t>
  </si>
  <si>
    <t>Police, Law, Riots, House Squats</t>
  </si>
  <si>
    <t>Holland, Dutch, Tradition, Flag, Culture</t>
  </si>
  <si>
    <t>Dutch, Tradition, Sports, Championship</t>
  </si>
  <si>
    <t>Money, Wealth, Collections, Hobbies</t>
  </si>
  <si>
    <t>Madurodam, Miniature city, Replica, Amsterdam, Schiphol</t>
  </si>
  <si>
    <t>Timestamps (keyframe or fragment)</t>
  </si>
  <si>
    <t>00:00:00-00:00:15</t>
  </si>
  <si>
    <t>00:00:06-00:00:20</t>
  </si>
  <si>
    <t>Topics covered (keyframe or fragment)</t>
  </si>
  <si>
    <t>Infrastructure, Metrostation, Improvement</t>
  </si>
  <si>
    <t>Improvement of life,</t>
  </si>
  <si>
    <t>Infrastructure, Mobility, Improvement, International relations</t>
  </si>
  <si>
    <t>Studenthousing, Students, University, Socializing</t>
  </si>
  <si>
    <t>Youth, Computers, Games, New Innovations, Teaching, Social life</t>
  </si>
  <si>
    <t>Summer, Youth gathering, Parks, Social</t>
  </si>
  <si>
    <t>Fashion, Magazines, Popular culture</t>
  </si>
  <si>
    <t>Fashion, Models, Competition, Lifestyle</t>
  </si>
  <si>
    <t>Art, Modern, Culture</t>
  </si>
  <si>
    <t>Striking, Disruption, Public transport</t>
  </si>
  <si>
    <t>Riots, Squats, Law enforcement, Disruption, Youth</t>
  </si>
  <si>
    <t>Evacuation, Disruption, Law enforcement</t>
  </si>
  <si>
    <t>Bicycle, Dutch, Transport, Tradition, Art</t>
  </si>
  <si>
    <t>Windmills, Dutch, Traditional, Culture</t>
  </si>
  <si>
    <t>Sail, Event, Amsterdam, Ijmuiden, Ships, Festivity</t>
  </si>
  <si>
    <t>Short track, Ice skating, Holland, Amsterdam, Jaap Eden baan</t>
  </si>
  <si>
    <t>Money, Art, Collection, Traditional, Piggybanks, Saving</t>
  </si>
  <si>
    <t>Rocks, Minerals, Collectors, Exchange, Valuable</t>
  </si>
  <si>
    <t>Exchange, Valuable, Collectors</t>
  </si>
  <si>
    <t>Holland, Madurodam, Miniature city, Replica, Amsterdam, Overview, Amusement park</t>
  </si>
  <si>
    <t>Relevance score (in a Scale 1-10 indicate how relevant is each keyframe or video fragment to your story)</t>
  </si>
  <si>
    <t>Video Title (Source)</t>
  </si>
  <si>
    <t>Metro-NS- Station in Bijlmermeer officieel geopend en tunnelaanleg Nieuwmarktbuu rt</t>
  </si>
  <si>
    <t>Opening of "De Drie Hoven", a modern complex for old people</t>
  </si>
  <si>
    <t>Satteliet- grondstation voor internationaal telefoonverkeer tussen Amerika en Europa</t>
  </si>
  <si>
    <t>Studentenleven op Uilenstede (ingekleurd door Rudy Marsman in 2016)</t>
  </si>
  <si>
    <t>Videospel kampioenschappe n</t>
  </si>
  <si>
    <t>De mooie warme zomer van 1973</t>
  </si>
  <si>
    <t>Hoe onstaat een fotoreportage over mode</t>
  </si>
  <si>
    <t>Het topmodel van 1971</t>
  </si>
  <si>
    <t>Spelen met verf</t>
  </si>
  <si>
    <t>Strike actions at several places, negatiations lead to partial agreement</t>
  </si>
  <si>
    <t>Army and anti-riot squad deployed for the clearance of a squat in Amsterdam</t>
  </si>
  <si>
    <t>Ernstige ongeregeldheden bij ontruimingen in de Nieuwmarktbuurt</t>
  </si>
  <si>
    <t>Dutch mills turn on National Mills Day</t>
  </si>
  <si>
    <t>Manifestatie Sail Amsterdam 700</t>
  </si>
  <si>
    <t>Open Dutch championships short track speed skating</t>
  </si>
  <si>
    <t>Exhibition of a collection of piggybanks</t>
  </si>
  <si>
    <t>Ruilbeurs voor amateur geologen</t>
  </si>
  <si>
    <t>Ruildag voor verzamelaars</t>
  </si>
  <si>
    <t>Madurodam</t>
  </si>
  <si>
    <t>Video Link (Source)</t>
  </si>
  <si>
    <t>http://openbeelden.nl/media/656016/Metro_NS_Station_in_Bijlmermeer_officieel_geopend_en_tunnelaanleg_Nieuwmarktbuurt.en</t>
  </si>
  <si>
    <t>http://openbeelden.nl/media/59794/Opening_De_Drie_Hoven__modern_complex_voor_bejaardenhuisvesting.en</t>
  </si>
  <si>
    <t>http://openbeelden.nl/media/673081/Satelliet_grondstation_voor_internationaal_telefoonverkeer_tussen_Amerika_en_Europa.en</t>
  </si>
  <si>
    <t>http://openbeelden.nl/media/2389/De_mooie_warme_zomer_van_1973</t>
  </si>
  <si>
    <t>http://openbeelden.nl/media/70841/Hoe_ontstaat_een_fotoreportage_over_mode</t>
  </si>
  <si>
    <t>http://openbeelden.nl/media/70814/Het_topmodel_van_1971</t>
  </si>
  <si>
    <t>http://openbeelden.nl/media/615060/Spelen_met_verf</t>
  </si>
  <si>
    <t>http://openbeelden.nl/media/13402/Stakingsacties_op_vele_plaatsen_onderhandelingen_leiden_tot_gedeeltelijke_overeenstemming.en</t>
  </si>
  <si>
    <t>http://openbeelden.nl/media/9194/Leger_en_ME_ingezet_bij_ontruiming_kraakpand_in_Amsterdam.en</t>
  </si>
  <si>
    <t>http://openbeelden.nl/media/652502/Ernstige_ongeregeldheden_bij_ontruimingen_in_de_Nieuwmarktbuurt.en</t>
  </si>
  <si>
    <t>http://openbeelden.nl/media/8337/De_fiets_in_al_zijn_vormen_en_in_de_kunst.en</t>
  </si>
  <si>
    <t>http://openbeelden.nl/media/173432/Hollandse_molens_draaien_op_Nationale_Molendag.en</t>
  </si>
  <si>
    <t>http://openbeelden.nl/media/793801/Manifestatie_Sail_Amsterdam_700.en</t>
  </si>
  <si>
    <t>http://openbeelden.nl/media/8771/Open_Nederlandse_kampioenschappen_short_track_op_de_schaatsen.en</t>
  </si>
  <si>
    <t>http://openbeelden.nl/media/615437/Tentoonstelling_collectie_spaarpotten.en</t>
  </si>
  <si>
    <t>http://euscreen.openimages.eu/media/615564/Ruilbeurs_voor_amateurgeologen</t>
  </si>
  <si>
    <t>http://euscreen.openimages.eu/media/615387/Ruildag_voor_verzamelaars</t>
  </si>
  <si>
    <t>http://euscreen.openimages.eu/media/32138/Madurodam</t>
  </si>
  <si>
    <t>Video Relevance score (in a Scale 1-10 indicate how relevant is the whole video to your story)</t>
  </si>
  <si>
    <t>GIF2, GIF3, GIF7. GIF8</t>
  </si>
  <si>
    <t>GIF3, GIF7</t>
  </si>
  <si>
    <t>GIF1, GIF2, GIF5, GIF7</t>
  </si>
  <si>
    <t>GIF3,GIF6</t>
  </si>
  <si>
    <t>GIF1,GIF2,GIF3,GIF8</t>
  </si>
  <si>
    <t>GIF1, GIF7</t>
  </si>
  <si>
    <t>woman, home appliances</t>
  </si>
  <si>
    <t>woman, new product</t>
  </si>
  <si>
    <t>women, new product</t>
  </si>
  <si>
    <t>men, gender roles</t>
  </si>
  <si>
    <t>00:00:45-00:00:51</t>
  </si>
  <si>
    <t>Gender Roles, new technologies, home, family</t>
  </si>
  <si>
    <t>New technologies mass production, women , gender roles, scpticism</t>
  </si>
  <si>
    <t>New technologies mass production, women , gender roles, scepticism</t>
  </si>
  <si>
    <t>scepticism, women</t>
  </si>
  <si>
    <t>New technologies mass production, women, gender roles</t>
  </si>
  <si>
    <t>Nationale Huishoudbeurs</t>
  </si>
  <si>
    <t>De jaarlijkse huishoudbeurs in de hoofdstad</t>
  </si>
  <si>
    <t>Huishoudbeurs</t>
  </si>
  <si>
    <t>http://openbeelden.nl/media/630410/Nationale_huishoudbeurs.en</t>
  </si>
  <si>
    <t>http://openbeelden.nl/media/630435/De_jaarlijkse_huishoudbeurs_in_de_hoofdstad.en</t>
  </si>
  <si>
    <t>http://theater.openbeelden.nl/media/630457/Huishoudbeurs.nl</t>
  </si>
  <si>
    <t>GIF2, GIF3, GIF4</t>
  </si>
  <si>
    <t>GIF1, GIF3, GIF4</t>
  </si>
  <si>
    <t>GIF1, GIF2, GIF4</t>
  </si>
  <si>
    <t>GIF1, GIF2, GIF3</t>
  </si>
  <si>
    <t>Videos 12-20 not made into GIFs; video's not found in same chronological order. Narrative structure of the three GIF's used in presentation was made later on to tell the story of 'Untouched.'</t>
  </si>
  <si>
    <t>airplane, travel, amsterdam, tokyo</t>
  </si>
  <si>
    <t>airplane, airport, amsterdam, schiphol</t>
  </si>
  <si>
    <t>students, canal, boat, tourists</t>
  </si>
  <si>
    <t>water, ice, ice skating, sports, wibter</t>
  </si>
  <si>
    <t>water, canals, boat</t>
  </si>
  <si>
    <t>water, swimming, canals</t>
  </si>
  <si>
    <t>transportatiion, cars, bikes</t>
  </si>
  <si>
    <t>streets, walking, urban</t>
  </si>
  <si>
    <t>00:00:34.000 - 00:00:37.000</t>
  </si>
  <si>
    <t>00:00:02.000 - 00:00:06.520</t>
  </si>
  <si>
    <t>00:00:28.000 - 00:00:32.520</t>
  </si>
  <si>
    <t>00:00:31.000 - 00:00:34.500</t>
  </si>
  <si>
    <t>00:00:25.000 - 00:00:28.500</t>
  </si>
  <si>
    <t>00:00:12.000 - 00:00:13.550</t>
  </si>
  <si>
    <t>00:00:10.000 - 00:00:16.550</t>
  </si>
  <si>
    <t>00:00:22.000 - 00:00:26.000</t>
  </si>
  <si>
    <t>00:00:09.000 - 00:00:12.000</t>
  </si>
  <si>
    <t>00:00:32.000 - 00:00:35.450</t>
  </si>
  <si>
    <t>The travel in a non-space (airplane) visualized by a old-time map; from Damascus to Amsterdam, the topic of this GIF story. An introduction. (Reversed and slowed down image with an visual effect/GCI airplane added: to highlight the 'remix' aspect of these GIFs).</t>
  </si>
  <si>
    <t>Seeing Schiphol from above, never touching the soil of Amsterdam.</t>
  </si>
  <si>
    <t>In a closed off space 'lookin at' Amsterdam from a tourist perspective, but not actually seeing Amsterdam; only windows of the boat. Emphasize on the 'not seeing' Amsterdam in this GIF</t>
  </si>
  <si>
    <t>To highlight the narrative shift from water to solid ground, ice seemed like a nice 'bridge' for the segments of the GIF narrative: from air to ice and then move on to actual water.</t>
  </si>
  <si>
    <t>The start of the water-movement. People in boats moving through the 'streets' Amsterdam, highlighted by the bridge in the frames.</t>
  </si>
  <si>
    <t>It was a necessary theme to highlight leisure time: like ice-skating, so swimming, especially in the Netherlands is an activity that does not occur often.</t>
  </si>
  <si>
    <t>Now that the water segment of the GIF's is almost over, I chose a video to highlight that even on water there could be 'solid ground' when that of course is in a boat, on water.</t>
  </si>
  <si>
    <t>I wanted to show some form of 'traditional' Amsterdam transportation imagery by steering away from stereotypical bikes etc.</t>
  </si>
  <si>
    <t xml:space="preserve">The narrative of 'moving closer to the streets' gets shape by being inches away from the actual street, by kids using a pogo stick to move around the city of Amsterdam. </t>
  </si>
  <si>
    <t>The end frame of this GIF story is also the closure of the narrative: from air 'moving' all the way to the actual brick of the streets of Amsterdam. Also what Amsterdam is know for.</t>
  </si>
  <si>
    <t>Met de ''Utrecht'' van Amsterdam naar Tokyo</t>
  </si>
  <si>
    <t>Schiphol Airport exists 30 years</t>
  </si>
  <si>
    <t>The problem of the working student</t>
  </si>
  <si>
    <t>Grace on the ice</t>
  </si>
  <si>
    <t>Rowing trip through the canals of Amsterdam</t>
  </si>
  <si>
    <t>Hot holiday weather in the capital</t>
  </si>
  <si>
    <t>Transport of a floating hotel</t>
  </si>
  <si>
    <t>Folding bicycle</t>
  </si>
  <si>
    <t>De ''Hip-o-hop'' rage bereikt Amsterdam</t>
  </si>
  <si>
    <t>Nationale wedstrijden metselen en straatmaken</t>
  </si>
  <si>
    <t>None</t>
  </si>
  <si>
    <t>GIF1 &amp; GIF2</t>
  </si>
  <si>
    <t>GIF3, GIF4 &amp; GIF6</t>
  </si>
  <si>
    <t>GIF3, GIF4, GIF5 &amp; GIF6</t>
  </si>
  <si>
    <t>NONE</t>
  </si>
  <si>
    <t>Assignment document Assignment document</t>
  </si>
  <si>
    <t>GIF1GIF1</t>
  </si>
  <si>
    <t>GIF2GIF2</t>
  </si>
  <si>
    <t>GIF3GIF3</t>
  </si>
  <si>
    <t>GIF4GIF4</t>
  </si>
  <si>
    <t>Other videos I have watchedOther videos I have watched</t>
  </si>
  <si>
    <t>KeywordsKeywords</t>
  </si>
  <si>
    <t>anger, destructionanger, destruction</t>
  </si>
  <si>
    <t>fear, crowdfear, crowd</t>
  </si>
  <si>
    <t>mess, pollution, lifelessmess, pollution, lifeless</t>
  </si>
  <si>
    <t>community, collaboration, neighborhoodcommunity, collaboration, neighborhood</t>
  </si>
  <si>
    <t>http://nimk.openbeelden. nl/media/656612/Demonstratie_met_nieuwe _brandblusmiddelen.nl http://nimk.openbeelden. nl/media/656612/Demonstratie_met_nieuwe _brandblusmiddelen.nl</t>
  </si>
  <si>
    <t>TimestampsTimestamps</t>
  </si>
  <si>
    <t>00:02:21 - 00:02:2400:02:21 - 00:02:24</t>
  </si>
  <si>
    <t>00:04:03 - 00:04:0500:04:03 - 00:04:05</t>
  </si>
  <si>
    <t>00:00:15 - 00:00:1800:00:15 - 00:00:18</t>
  </si>
  <si>
    <t>00:00:24 - 00:00:2800:00:24 - 00:00:28</t>
  </si>
  <si>
    <t>http://nimk.openbeelden. nl/media/148769/1_km_trappen_4_km_vrijwi elen.nl http://nimk.openbeelden. nl/media/148769/1_km_trappen_4_km_vrijwi elen.nl</t>
  </si>
  <si>
    <t>Topics covered (keyframe or fragment)Topics covered (keyframe or fragment)</t>
  </si>
  <si>
    <t>riot, protest, vandalismriot, protest, vandalism</t>
  </si>
  <si>
    <t>protest, police violenceprotest, police violence</t>
  </si>
  <si>
    <t>littering, polluted citylittering, polluted city</t>
  </si>
  <si>
    <t>painting buildings, working together for the citypainting buildings, working together for the city</t>
  </si>
  <si>
    <t>http://nimk.openbeelden.nl/media/12039/Rijlehttp://nimk.openbeelden.nl/media/12039/Rijle</t>
  </si>
  <si>
    <t>Relevance score (in a Scale 1-10 indicate how relevant is each keyframe or video fragment to your story)Relevance score (in a Scale 1-10 indicate how relevant is each keyframe or video fragment to your story)</t>
  </si>
  <si>
    <t>h ttp://openbeelden. n l/media/31186/Automobilisten_leren_slippe n _in_Amsterdamh ttp://openbeelden. n l/media/31186/Automobilisten_leren_slippe n _in_Amsterdam</t>
  </si>
  <si>
    <t>Video TitleVideo Title</t>
  </si>
  <si>
    <t>RelletjesRelletjes</t>
  </si>
  <si>
    <t>Onrustig AmsterdamOnrustig Amsterdam</t>
  </si>
  <si>
    <t>Amsterdam keeps the city cleanAmsterdam keeps the city clean</t>
  </si>
  <si>
    <t>Amsterdammers verven hun straat opAmsterdammers verven hun straat op</t>
  </si>
  <si>
    <t>h ttp://nimk.openbeelden. n l/media/656065/Relletjes.nlh ttp://nimk.openbeelden. n l/media/656065/Relletjes.nl</t>
  </si>
  <si>
    <t>Video Link (Source)Video Link (Source)</t>
  </si>
  <si>
    <t>http://nimk.openbeelden.nl/media/15203/Relletjes.nl</t>
  </si>
  <si>
    <t>http://nimk.openbeelden.nl/media/656133/Onrustig_Amsterdam.nl#download</t>
  </si>
  <si>
    <t>http://www.openbeelden.nl/media/1053/Amsterdam_houdt_de_stad_schoon</t>
  </si>
  <si>
    <t>http://nimk.openbeelden.nl/media/617826/Amsterdammers_verven_hun_straat_op.nl#download</t>
  </si>
  <si>
    <t>h ttp://nimk.openbeelden. n l/media/663764/Einde_van_een_tentoonst e lling.nlh ttp://nimk.openbeelden. n l/media/663764/Einde_van_een_tentoonst e lling.nl</t>
  </si>
  <si>
    <t>Video Relevance score (in a Scale 1-10 indicate how relevant is the whole video to your story)Video Relevance score (in a Scale 1-10 indicate how relevant is the whole video to your story)</t>
  </si>
  <si>
    <t>h ttp://nimk.openbeelden. n l/media/664860/Originele_actie_tot_behou d _Fries_kerkje.nlh ttp://nimk.openbeelden. n l/media/664860/Originele_actie_tot_behou d _Fries_kerkje.nl</t>
  </si>
  <si>
    <t># Videos Used# Videos Used</t>
  </si>
  <si>
    <t>h ttp://nimk.openbeelden. n l/media/664895/Lastig_transport_van_ruite r standbeeld_door_Amsterdam.nlh ttp://nimk.openbeelden. n l/media/664895/Lastig_transport_van_ruite r standbeeld_door_Amsterdam.nl</t>
  </si>
  <si>
    <t>Related GIFsRelated GIFs</t>
  </si>
  <si>
    <t>GIF 4GIF 4</t>
  </si>
  <si>
    <t>GIF 3GIF 3</t>
  </si>
  <si>
    <t>h ttp://nimk.openbeelden. nl/media/754853/De Pasteur brengt_vier d uizend_militairen_uit_Indonesi%C3%AB.nlh ttp://nimk.openbeelden. nl/media/754853/De Pasteur brengt_vier d uizend_militairen_uit_Indonesi%C3%AB.nl</t>
  </si>
  <si>
    <t>h ttp://nimk.openbeelden. n l/media/701678/Waterski%C3% A Bn_met_record_sprong.nlh ttp://nimk.openbeelden. n l/media/701678/Waterski%C3% A Bn_met_record_sprong.nl</t>
  </si>
  <si>
    <t>h ttp://nimk.openbeelden. n l/media/678996/Brand_in_de_Diamantenb e urs.nlh ttp://nimk.openbeelden. n l/media/678996/Brand_in_de_Diamantenb e urs.nl</t>
  </si>
  <si>
    <t>h ttp://nimk.openbeelden. n l/media/2998/75_jaar_stille_omgang_in_A m sterdam.nlh ttp://nimk.openbeelden. n l/media/2998/75_jaar_stille_omgang_in_A m sterdam.nl</t>
  </si>
  <si>
    <t>h ttp://nimk.openbeelden. n l/media/1857/Kampeertrein_voor_de_Amst e rdamse_jeugd.nlh ttp://nimk.openbeelden. n l/media/1857/Kampeertrein_voor_de_Amst e rdamse_jeugd.nl</t>
  </si>
  <si>
    <t>h ttp://nimk.openbeelden. n l/media/11976/Studenten_zoeken_kamers. n lh ttp://nimk.openbeelden. n l/media/11976/Studenten_zoeken_kamers. n l</t>
  </si>
  <si>
    <t>h ttp://nimk.openbeelden. n l/media/21756/Herdenking_Februaristaking . nl</t>
  </si>
  <si>
    <t>h ttp://nimk.openbeelden. n l/media/43706/Amsterdamse_studenten_b e zetten_Pampus.nl</t>
  </si>
  <si>
    <t>h ttp://nimk.openbeelden. n l/media/77990/Overslagbedrijf_in_Amsterd a m.nl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</si>
</sst>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47">
    <font>
      <sz val="10.0"/>
      <color rgb="FF000000"/>
      <name val="Arial"/>
    </font>
    <font>
      <b/>
      <u/>
      <color rgb="FF0000FF"/>
      <name val="Arial"/>
    </font>
    <font>
      <b/>
      <sz val="11.0"/>
      <name val="Arial"/>
    </font>
    <font/>
    <font>
      <sz val="11.0"/>
    </font>
    <font>
      <name val="Arial"/>
    </font>
    <font>
      <b/>
      <name val="Arial"/>
    </font>
    <font>
      <i/>
      <sz val="11.0"/>
      <color rgb="FF666666"/>
      <name val="Arial"/>
    </font>
    <font>
      <sz val="11.0"/>
      <name val="Arial"/>
    </font>
    <font>
      <sz val="11.0"/>
      <color rgb="FF666666"/>
      <name val="Arial"/>
    </font>
    <font>
      <sz val="11.0"/>
      <color rgb="FF434343"/>
      <name val="Arial"/>
    </font>
    <font>
      <u/>
      <sz val="11.0"/>
      <color rgb="FF1155CC"/>
      <name val="Arial"/>
    </font>
    <font>
      <i/>
      <color rgb="FF666666"/>
      <name val="Arial"/>
    </font>
    <font>
      <color rgb="FF666666"/>
      <name val="Arial"/>
    </font>
    <font>
      <u/>
      <color rgb="FF0563C1"/>
      <name val="Arial"/>
    </font>
    <font>
      <sz val="11.0"/>
      <color rgb="FF1155CC"/>
      <name val="Arial"/>
    </font>
    <font>
      <b/>
    </font>
    <font>
      <u/>
      <color rgb="FF0000FF"/>
    </font>
    <font>
      <i/>
      <color rgb="FF808080"/>
      <name val="Arial"/>
    </font>
    <font>
      <color rgb="FF000000"/>
      <name val="Arial"/>
    </font>
    <font>
      <color rgb="FF0000FF"/>
      <name val="Arial"/>
    </font>
    <font>
      <u/>
      <color rgb="FF0000FF"/>
    </font>
    <font>
      <u/>
      <color rgb="FF1155CC"/>
      <name val="Arial"/>
    </font>
    <font>
      <b/>
      <u/>
      <sz val="11.0"/>
      <color rgb="FF1155CC"/>
    </font>
    <font>
      <b/>
      <sz val="11.0"/>
    </font>
    <font>
      <i/>
      <sz val="11.0"/>
    </font>
    <font>
      <sz val="11.0"/>
      <color rgb="FF000000"/>
      <name val="Times New Roman"/>
    </font>
    <font>
      <sz val="11.0"/>
      <color rgb="FF666666"/>
    </font>
    <font>
      <sz val="11.0"/>
      <color rgb="FF000000"/>
    </font>
    <font>
      <u/>
      <sz val="11.0"/>
      <color rgb="FF000000"/>
      <name val="Times New Roman"/>
    </font>
    <font>
      <u/>
      <color rgb="FF1155CC"/>
      <name val="Arial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FF"/>
    </font>
    <font>
      <i/>
      <sz val="11.0"/>
      <color rgb="FF666666"/>
    </font>
    <font>
      <u/>
      <sz val="11.0"/>
      <color rgb="FF1155CC"/>
    </font>
    <font>
      <u/>
      <sz val="11.0"/>
      <color rgb="FF1155CC"/>
    </font>
    <font>
      <u/>
      <sz val="11.0"/>
      <color rgb="FF1155CC"/>
    </font>
    <font>
      <b/>
      <sz val="7.0"/>
      <color rgb="FFFFFFFF"/>
      <name val="Arial"/>
    </font>
    <font>
      <u/>
      <color rgb="FF0563C1"/>
      <name val="Arial"/>
    </font>
    <font>
      <u/>
      <sz val="11.0"/>
      <color rgb="FF1154CC"/>
      <name val="Times New Roman"/>
    </font>
    <font>
      <u/>
      <sz val="11.0"/>
      <color rgb="FF1154CC"/>
    </font>
    <font>
      <u/>
      <sz val="11.0"/>
      <color rgb="FF1154CC"/>
    </font>
    <font>
      <u/>
      <sz val="11.0"/>
      <color rgb="FF1154CC"/>
    </font>
    <font>
      <u/>
      <sz val="11.0"/>
      <color rgb="FF00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rgb="FFCFDFE2"/>
        <bgColor rgb="FFCFDFE2"/>
      </patternFill>
    </fill>
  </fills>
  <borders count="30">
    <border/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/>
      <bottom/>
    </border>
    <border>
      <bottom/>
    </border>
    <border>
      <left/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1155CC"/>
      </bottom>
    </border>
    <border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  <bottom style="thin">
        <color rgb="FF1155CC"/>
      </bottom>
    </border>
    <border>
      <left style="thin">
        <color rgb="FF000000"/>
      </left>
      <top style="thin">
        <color rgb="FF1155CC"/>
      </top>
      <bottom style="thin">
        <color rgb="FF000000"/>
      </bottom>
    </border>
    <border>
      <top style="thin">
        <color rgb="FF1155CC"/>
      </top>
      <bottom style="thin">
        <color rgb="FF000000"/>
      </bottom>
    </border>
    <border>
      <right style="thin">
        <color rgb="FF000000"/>
      </right>
      <top style="thin">
        <color rgb="FF1155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154CC"/>
      </bottom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 shrinkToFit="0" wrapText="1"/>
    </xf>
    <xf borderId="6" fillId="0" fontId="4" numFmtId="0" xfId="0" applyBorder="1" applyFont="1"/>
    <xf borderId="7" fillId="0" fontId="5" numFmtId="0" xfId="0" applyAlignment="1" applyBorder="1" applyFont="1">
      <alignment vertical="bottom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4" numFmtId="0" xfId="0" applyFont="1"/>
    <xf borderId="11" fillId="2" fontId="6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14" fillId="0" fontId="3" numFmtId="0" xfId="0" applyBorder="1" applyFont="1"/>
    <xf borderId="6" fillId="0" fontId="7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horizontal="center" readingOrder="0" shrinkToFit="0" wrapText="1"/>
    </xf>
    <xf borderId="6" fillId="0" fontId="8" numFmtId="20" xfId="0" applyAlignment="1" applyBorder="1" applyFont="1" applyNumberForma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readingOrder="0" shrinkToFit="0" wrapText="1"/>
    </xf>
    <xf borderId="6" fillId="0" fontId="1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12" fillId="0" fontId="8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15" fillId="2" fontId="5" numFmtId="0" xfId="0" applyAlignment="1" applyBorder="1" applyFont="1">
      <alignment vertical="bottom"/>
    </xf>
    <xf borderId="16" fillId="2" fontId="6" numFmtId="0" xfId="0" applyAlignment="1" applyBorder="1" applyFont="1">
      <alignment horizontal="center" shrinkToFit="0" wrapText="1"/>
    </xf>
    <xf borderId="17" fillId="2" fontId="6" numFmtId="0" xfId="0" applyAlignment="1" applyBorder="1" applyFont="1">
      <alignment horizontal="center" shrinkToFit="0" wrapText="1"/>
    </xf>
    <xf borderId="16" fillId="0" fontId="3" numFmtId="0" xfId="0" applyBorder="1" applyFont="1"/>
    <xf borderId="17" fillId="0" fontId="3" numFmtId="0" xfId="0" applyBorder="1" applyFont="1"/>
    <xf borderId="0" fillId="0" fontId="12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wrapText="1"/>
    </xf>
    <xf borderId="6" fillId="0" fontId="15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7" fillId="0" fontId="5" numFmtId="0" xfId="0" applyAlignment="1" applyBorder="1" applyFont="1">
      <alignment shrinkToFit="0" vertical="bottom" wrapText="1"/>
    </xf>
    <xf borderId="0" fillId="0" fontId="17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16" fillId="0" fontId="5" numFmtId="0" xfId="0" applyAlignment="1" applyBorder="1" applyFont="1">
      <alignment vertical="bottom"/>
    </xf>
    <xf borderId="18" fillId="2" fontId="6" numFmtId="0" xfId="0" applyAlignment="1" applyBorder="1" applyFont="1">
      <alignment horizontal="center" shrinkToFit="0" wrapText="1"/>
    </xf>
    <xf borderId="0" fillId="0" fontId="18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bottom" wrapText="1"/>
    </xf>
    <xf borderId="17" fillId="0" fontId="5" numFmtId="0" xfId="0" applyAlignment="1" applyBorder="1" applyFont="1">
      <alignment horizontal="center" shrinkToFit="0" wrapText="1"/>
    </xf>
    <xf borderId="17" fillId="3" fontId="19" numFmtId="0" xfId="0" applyAlignment="1" applyBorder="1" applyFill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17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wrapText="1"/>
    </xf>
    <xf borderId="17" fillId="3" fontId="19" numFmtId="0" xfId="0" applyAlignment="1" applyBorder="1" applyFont="1">
      <alignment horizontal="center" shrinkToFit="0" vertical="bottom" wrapText="0"/>
    </xf>
    <xf borderId="17" fillId="3" fontId="19" numFmtId="0" xfId="0" applyAlignment="1" applyBorder="1" applyFont="1">
      <alignment horizontal="center" shrinkToFit="0" wrapText="0"/>
    </xf>
    <xf borderId="0" fillId="0" fontId="20" numFmtId="0" xfId="0" applyAlignment="1" applyFont="1">
      <alignment horizontal="center"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0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  <xf borderId="16" fillId="0" fontId="5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21" numFmtId="0" xfId="0" applyAlignment="1" applyFont="1">
      <alignment horizontal="center" readingOrder="0" shrinkToFit="0" wrapText="1"/>
    </xf>
    <xf borderId="0" fillId="0" fontId="22" numFmtId="0" xfId="0" applyAlignment="1" applyFont="1">
      <alignment horizontal="center" shrinkToFit="0" vertical="bottom" wrapText="1"/>
    </xf>
    <xf borderId="6" fillId="0" fontId="23" numFmtId="0" xfId="0" applyAlignment="1" applyBorder="1" applyFont="1">
      <alignment horizontal="center" readingOrder="0" shrinkToFit="0" vertical="top" wrapText="1"/>
    </xf>
    <xf borderId="6" fillId="2" fontId="4" numFmtId="0" xfId="0" applyAlignment="1" applyBorder="1" applyFont="1">
      <alignment horizontal="center" shrinkToFit="0" vertical="top" wrapText="1"/>
    </xf>
    <xf borderId="12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vertical="top" wrapText="1"/>
    </xf>
    <xf borderId="12" fillId="2" fontId="24" numFmtId="0" xfId="0" applyAlignment="1" applyBorder="1" applyFont="1">
      <alignment horizontal="center" readingOrder="0" shrinkToFit="0" vertical="top" wrapText="1"/>
    </xf>
    <xf borderId="6" fillId="2" fontId="24" numFmtId="0" xfId="0" applyAlignment="1" applyBorder="1" applyFont="1">
      <alignment horizontal="center" readingOrder="0" shrinkToFit="0" vertical="top" wrapText="1"/>
    </xf>
    <xf borderId="12" fillId="0" fontId="25" numFmtId="0" xfId="0" applyAlignment="1" applyBorder="1" applyFont="1">
      <alignment horizontal="center" readingOrder="0" shrinkToFit="0" vertical="top" wrapText="1"/>
    </xf>
    <xf borderId="6" fillId="2" fontId="26" numFmtId="0" xfId="0" applyAlignment="1" applyBorder="1" applyFont="1">
      <alignment horizontal="center" readingOrder="0" shrinkToFit="0" vertical="top" wrapText="1"/>
    </xf>
    <xf borderId="6" fillId="0" fontId="4" numFmtId="21" xfId="0" applyAlignment="1" applyBorder="1" applyFont="1" applyNumberFormat="1">
      <alignment horizontal="center" readingOrder="0" shrinkToFit="0" vertical="top" wrapText="1"/>
    </xf>
    <xf borderId="12" fillId="0" fontId="4" numFmtId="21" xfId="0" applyAlignment="1" applyBorder="1" applyFont="1" applyNumberFormat="1">
      <alignment horizontal="center" readingOrder="0" shrinkToFit="0" vertical="top" wrapText="1"/>
    </xf>
    <xf borderId="12" fillId="0" fontId="4" numFmtId="0" xfId="0" applyAlignment="1" applyBorder="1" applyFont="1">
      <alignment horizontal="center" readingOrder="0" shrinkToFit="0" vertical="top" wrapText="1"/>
    </xf>
    <xf borderId="6" fillId="2" fontId="26" numFmtId="0" xfId="0" applyAlignment="1" applyBorder="1" applyFont="1">
      <alignment horizontal="center" readingOrder="0" shrinkToFit="0" wrapText="1"/>
    </xf>
    <xf borderId="6" fillId="0" fontId="25" numFmtId="0" xfId="0" applyAlignment="1" applyBorder="1" applyFont="1">
      <alignment horizontal="center" readingOrder="0" shrinkToFit="0" vertical="top" wrapText="1"/>
    </xf>
    <xf borderId="6" fillId="0" fontId="25" numFmtId="0" xfId="0" applyAlignment="1" applyBorder="1" applyFont="1">
      <alignment horizontal="center" readingOrder="0" shrinkToFit="0" wrapText="1"/>
    </xf>
    <xf borderId="12" fillId="0" fontId="25" numFmtId="0" xfId="0" applyAlignment="1" applyBorder="1" applyFont="1">
      <alignment horizontal="center" readingOrder="0" shrinkToFit="0" wrapText="1"/>
    </xf>
    <xf borderId="6" fillId="0" fontId="27" numFmtId="0" xfId="0" applyAlignment="1" applyBorder="1" applyFont="1">
      <alignment horizontal="center" readingOrder="0" shrinkToFit="0" wrapText="1"/>
    </xf>
    <xf borderId="6" fillId="0" fontId="28" numFmtId="0" xfId="0" applyAlignment="1" applyBorder="1" applyFont="1">
      <alignment horizontal="center" readingOrder="0" shrinkToFit="0" wrapText="1"/>
    </xf>
    <xf borderId="12" fillId="0" fontId="28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readingOrder="0" shrinkToFit="0" wrapText="1"/>
    </xf>
    <xf borderId="12" fillId="0" fontId="4" numFmtId="0" xfId="0" applyAlignment="1" applyBorder="1" applyFont="1">
      <alignment horizontal="center" readingOrder="0" shrinkToFit="0" wrapText="1"/>
    </xf>
    <xf borderId="5" fillId="2" fontId="26" numFmtId="0" xfId="0" applyAlignment="1" applyBorder="1" applyFont="1">
      <alignment horizontal="center" readingOrder="0" shrinkToFit="0" vertical="bottom" wrapText="1"/>
    </xf>
    <xf borderId="5" fillId="0" fontId="29" numFmtId="0" xfId="0" applyAlignment="1" applyBorder="1" applyFont="1">
      <alignment horizontal="center" readingOrder="0" shrinkToFit="0" vertical="top" wrapText="1"/>
    </xf>
    <xf borderId="0" fillId="0" fontId="30" numFmtId="0" xfId="0" applyAlignment="1" applyFont="1">
      <alignment horizontal="center" readingOrder="0" shrinkToFit="0" vertical="bottom" wrapText="1"/>
    </xf>
    <xf borderId="5" fillId="0" fontId="31" numFmtId="0" xfId="0" applyAlignment="1" applyBorder="1" applyFont="1">
      <alignment horizontal="center" readingOrder="0" shrinkToFit="0" vertical="bottom" wrapText="1"/>
    </xf>
    <xf borderId="5" fillId="0" fontId="32" numFmtId="0" xfId="0" applyAlignment="1" applyBorder="1" applyFont="1">
      <alignment horizontal="center" readingOrder="0" shrinkToFit="0" wrapText="1"/>
    </xf>
    <xf borderId="2" fillId="0" fontId="33" numFmtId="0" xfId="0" applyAlignment="1" applyBorder="1" applyFont="1">
      <alignment horizontal="center" readingOrder="0" shrinkToFit="0" wrapText="1"/>
    </xf>
    <xf borderId="2" fillId="0" fontId="34" numFmtId="0" xfId="0" applyAlignment="1" applyBorder="1" applyFont="1">
      <alignment horizontal="center" readingOrder="0" shrinkToFit="0" vertical="bottom" wrapText="1"/>
    </xf>
    <xf borderId="2" fillId="0" fontId="35" numFmtId="0" xfId="0" applyAlignment="1" applyBorder="1" applyFont="1">
      <alignment horizontal="center" readingOrder="0" shrinkToFit="0" vertical="bottom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6" fillId="0" fontId="28" numFmtId="0" xfId="0" applyAlignment="1" applyBorder="1" applyFont="1">
      <alignment horizontal="center" readingOrder="0" shrinkToFit="0" vertical="top" wrapText="1"/>
    </xf>
    <xf borderId="12" fillId="0" fontId="28" numFmtId="0" xfId="0" applyAlignment="1" applyBorder="1" applyFont="1">
      <alignment horizontal="center" readingOrder="0" shrinkToFit="0" vertical="top" wrapText="1"/>
    </xf>
    <xf borderId="0" fillId="0" fontId="8" numFmtId="0" xfId="0" applyAlignment="1" applyFont="1">
      <alignment horizontal="center" shrinkToFit="0" vertical="bottom" wrapText="1"/>
    </xf>
    <xf borderId="12" fillId="0" fontId="36" numFmtId="0" xfId="0" applyAlignment="1" applyBorder="1" applyFont="1">
      <alignment horizontal="center" readingOrder="0" shrinkToFit="0" vertical="top" wrapText="1"/>
    </xf>
    <xf borderId="6" fillId="0" fontId="36" numFmtId="0" xfId="0" applyAlignment="1" applyBorder="1" applyFont="1">
      <alignment horizontal="center" readingOrder="0" shrinkToFit="0" vertical="top" wrapText="1"/>
    </xf>
    <xf borderId="0" fillId="0" fontId="8" numFmtId="0" xfId="0" applyAlignment="1" applyFont="1">
      <alignment horizontal="center" shrinkToFit="0" vertical="bottom" wrapText="1"/>
    </xf>
    <xf borderId="12" fillId="0" fontId="27" numFmtId="0" xfId="0" applyAlignment="1" applyBorder="1" applyFont="1">
      <alignment horizontal="center" readingOrder="0" shrinkToFit="0" vertical="top" wrapText="1"/>
    </xf>
    <xf borderId="6" fillId="0" fontId="27" numFmtId="0" xfId="0" applyAlignment="1" applyBorder="1" applyFont="1">
      <alignment horizontal="center" readingOrder="0" shrinkToFit="0" vertical="top" wrapText="1"/>
    </xf>
    <xf borderId="12" fillId="0" fontId="37" numFmtId="0" xfId="0" applyAlignment="1" applyBorder="1" applyFont="1">
      <alignment horizontal="center" readingOrder="0" shrinkToFit="0" vertical="top" wrapText="1"/>
    </xf>
    <xf borderId="6" fillId="0" fontId="38" numFmtId="0" xfId="0" applyAlignment="1" applyBorder="1" applyFont="1">
      <alignment horizontal="center" readingOrder="0" shrinkToFit="0" vertical="top" wrapText="1"/>
    </xf>
    <xf borderId="22" fillId="0" fontId="39" numFmtId="0" xfId="0" applyAlignment="1" applyBorder="1" applyFont="1">
      <alignment horizontal="center" readingOrder="0" shrinkToFit="0" wrapText="1"/>
    </xf>
    <xf borderId="23" fillId="0" fontId="3" numFmtId="0" xfId="0" applyBorder="1" applyFont="1"/>
    <xf borderId="24" fillId="0" fontId="3" numFmtId="0" xfId="0" applyBorder="1" applyFont="1"/>
    <xf borderId="25" fillId="0" fontId="28" numFmtId="0" xfId="0" applyAlignment="1" applyBorder="1" applyFont="1">
      <alignment horizontal="center" readingOrder="0" shrinkToFit="0" wrapText="1"/>
    </xf>
    <xf borderId="26" fillId="0" fontId="3" numFmtId="0" xfId="0" applyBorder="1" applyFont="1"/>
    <xf borderId="27" fillId="0" fontId="3" numFmtId="0" xfId="0" applyBorder="1" applyFont="1"/>
    <xf borderId="16" fillId="4" fontId="6" numFmtId="0" xfId="0" applyAlignment="1" applyBorder="1" applyFill="1" applyFont="1">
      <alignment horizontal="center" shrinkToFit="0" wrapText="1"/>
    </xf>
    <xf borderId="16" fillId="5" fontId="6" numFmtId="0" xfId="0" applyAlignment="1" applyBorder="1" applyFill="1" applyFont="1">
      <alignment horizontal="center" shrinkToFit="0" wrapText="1"/>
    </xf>
    <xf borderId="16" fillId="6" fontId="6" numFmtId="0" xfId="0" applyAlignment="1" applyBorder="1" applyFill="1" applyFont="1">
      <alignment horizontal="center" shrinkToFit="0" wrapText="1"/>
    </xf>
    <xf borderId="16" fillId="7" fontId="40" numFmtId="0" xfId="0" applyAlignment="1" applyBorder="1" applyFill="1" applyFont="1">
      <alignment horizontal="left" shrinkToFit="0" wrapText="1"/>
    </xf>
    <xf borderId="16" fillId="2" fontId="5" numFmtId="0" xfId="0" applyAlignment="1" applyBorder="1" applyFont="1">
      <alignment vertical="bottom"/>
    </xf>
    <xf borderId="16" fillId="7" fontId="5" numFmtId="0" xfId="0" applyAlignment="1" applyBorder="1" applyFont="1">
      <alignment vertical="bottom"/>
    </xf>
    <xf borderId="1" fillId="0" fontId="41" numFmtId="0" xfId="0" applyAlignment="1" applyBorder="1" applyFont="1">
      <alignment horizontal="center" shrinkToFit="0" wrapText="1"/>
    </xf>
    <xf borderId="6" fillId="0" fontId="42" numFmtId="0" xfId="0" applyAlignment="1" applyBorder="1" applyFont="1">
      <alignment horizontal="center" readingOrder="0" shrinkToFit="0" vertical="top" wrapText="1"/>
    </xf>
    <xf borderId="6" fillId="8" fontId="4" numFmtId="0" xfId="0" applyAlignment="1" applyBorder="1" applyFill="1" applyFont="1">
      <alignment horizontal="center" shrinkToFit="0" vertical="top" wrapText="1"/>
    </xf>
    <xf borderId="6" fillId="8" fontId="24" numFmtId="0" xfId="0" applyAlignment="1" applyBorder="1" applyFont="1">
      <alignment horizontal="center" readingOrder="0" shrinkToFit="0" vertical="top" wrapText="1"/>
    </xf>
    <xf borderId="6" fillId="8" fontId="26" numFmtId="0" xfId="0" applyAlignment="1" applyBorder="1" applyFont="1">
      <alignment horizontal="center" readingOrder="0" shrinkToFit="0" vertical="top" wrapText="1"/>
    </xf>
    <xf borderId="28" fillId="0" fontId="43" numFmtId="0" xfId="0" applyAlignment="1" applyBorder="1" applyFont="1">
      <alignment horizontal="center" readingOrder="0" shrinkToFit="0" wrapText="1"/>
    </xf>
    <xf borderId="29" fillId="0" fontId="44" numFmtId="0" xfId="0" applyAlignment="1" applyBorder="1" applyFont="1">
      <alignment horizontal="center" readingOrder="0" shrinkToFit="0" vertical="top" wrapText="1"/>
    </xf>
    <xf borderId="6" fillId="0" fontId="45" numFmtId="0" xfId="0" applyAlignment="1" applyBorder="1" applyFont="1">
      <alignment horizontal="center" readingOrder="0" shrinkToFit="0" vertical="top" wrapText="1"/>
    </xf>
    <xf borderId="6" fillId="0" fontId="46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0" fontId="15" numFmtId="0" xfId="0" applyAlignment="1" applyFont="1">
      <alignment horizontal="center" readingOrder="0" shrinkToFit="0" wrapText="1"/>
    </xf>
    <xf borderId="0" fillId="3" fontId="15" numFmtId="0" xfId="0" applyAlignment="1" applyFont="1">
      <alignment horizontal="center" readingOrder="0" shrinkToFit="0" wrapText="1"/>
    </xf>
    <xf borderId="0" fillId="0" fontId="8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beelden.nl/media/54147/Actie_tegen_stoepparkeren.en" TargetMode="External"/><Relationship Id="rId2" Type="http://schemas.openxmlformats.org/officeDocument/2006/relationships/hyperlink" Target="http://www.openbeelden.nl/media/54180/Achtergelaten_fietsen_en_brommers.nl" TargetMode="External"/><Relationship Id="rId3" Type="http://schemas.openxmlformats.org/officeDocument/2006/relationships/hyperlink" Target="http://www.openbeelden.nl/media/638788/Nederland_heeft_13_miljoen_inwoners.en" TargetMode="External"/><Relationship Id="rId4" Type="http://schemas.openxmlformats.org/officeDocument/2006/relationships/hyperlink" Target="http://openbeelden.nl/media/54147/Actie_tegen_stoepparkeren.e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openbeelden.nl/media/638788/Nederland_heeft_13_miljoen_inwoners.en" TargetMode="External"/><Relationship Id="rId9" Type="http://schemas.openxmlformats.org/officeDocument/2006/relationships/hyperlink" Target="http://openbeelden.nl/media/117078/Verhuizing_bejaarden_uit_Roeterstraat_naar_Flevohuis.en" TargetMode="External"/><Relationship Id="rId5" Type="http://schemas.openxmlformats.org/officeDocument/2006/relationships/hyperlink" Target="http://openbeelden.nl/media/651458/100ste_RAI.en" TargetMode="External"/><Relationship Id="rId6" Type="http://schemas.openxmlformats.org/officeDocument/2006/relationships/hyperlink" Target="http://openbeelden.nl/media/651458/100ste_RAI.en" TargetMode="External"/><Relationship Id="rId7" Type="http://schemas.openxmlformats.org/officeDocument/2006/relationships/hyperlink" Target="http://openbeelden.nl/media/651458/100ste_RAI.en" TargetMode="External"/><Relationship Id="rId8" Type="http://schemas.openxmlformats.org/officeDocument/2006/relationships/hyperlink" Target="http://openbeelden.nl/media/117078/Verhuizing_bejaarden_uit_Roeterstraat_naar_Flevohuis.e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openbeelden.nl/media/676239/Verkeersregeling.en" TargetMode="External"/><Relationship Id="rId10" Type="http://schemas.openxmlformats.org/officeDocument/2006/relationships/hyperlink" Target="http://openbeelden.nl/media/1265/Rokin.e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openbeelden.nl/media/958205/1925_Stadsbeelden_Amsterdam_HD.en" TargetMode="External"/><Relationship Id="rId1" Type="http://schemas.openxmlformats.org/officeDocument/2006/relationships/hyperlink" Target="http://giphy.com/gifs/LeF0ObObD5VKg" TargetMode="External"/><Relationship Id="rId2" Type="http://schemas.openxmlformats.org/officeDocument/2006/relationships/hyperlink" Target="https://giphy.com/gifs/uOHSQP0P7dDdm" TargetMode="External"/><Relationship Id="rId3" Type="http://schemas.openxmlformats.org/officeDocument/2006/relationships/hyperlink" Target="http://giphy.com/gifs/7v0zbTYjEVko8" TargetMode="External"/><Relationship Id="rId4" Type="http://schemas.openxmlformats.org/officeDocument/2006/relationships/hyperlink" Target="http://giphy.com/gifs/wVriqBrND0wRq" TargetMode="External"/><Relationship Id="rId9" Type="http://schemas.openxmlformats.org/officeDocument/2006/relationships/hyperlink" Target="http://openbeelden.nl/media/676239/Verkeersregeling.en" TargetMode="External"/><Relationship Id="rId5" Type="http://schemas.openxmlformats.org/officeDocument/2006/relationships/hyperlink" Target="http://giphy.com/gifs/s3rxjB3aXhbry" TargetMode="External"/><Relationship Id="rId6" Type="http://schemas.openxmlformats.org/officeDocument/2006/relationships/hyperlink" Target="http://giphy.com/gifs/M5LsSxkiqqp6o" TargetMode="External"/><Relationship Id="rId7" Type="http://schemas.openxmlformats.org/officeDocument/2006/relationships/hyperlink" Target="http://openbeelden.nl/media/614949/Tripletfiets.en" TargetMode="External"/><Relationship Id="rId8" Type="http://schemas.openxmlformats.org/officeDocument/2006/relationships/hyperlink" Target="http://openbeelden.nl/media/787654/Opening_van_het_park_herstellingsoord_in_het_oosterpark.e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openbeelden.nl/media/976102/1e_Nederlandse_helicopter_HD.en" TargetMode="External"/><Relationship Id="rId2" Type="http://schemas.openxmlformats.org/officeDocument/2006/relationships/hyperlink" Target="http://openbeelden.nl/media/974757/Proefvlucht_watervliegtuig_in_Schellingwoude_HD.en" TargetMode="External"/><Relationship Id="rId3" Type="http://schemas.openxmlformats.org/officeDocument/2006/relationships/hyperlink" Target="http://openbeelden.nl/media/976102/1e_Nederlandse_helicopter_HD.en" TargetMode="External"/><Relationship Id="rId4" Type="http://schemas.openxmlformats.org/officeDocument/2006/relationships/hyperlink" Target="http://openbeelden.nl/media/958832/1e_passagiersvlucht_Amsterdam__Batavia_14_juni_1927_HD.en" TargetMode="External"/><Relationship Id="rId5" Type="http://schemas.openxmlformats.org/officeDocument/2006/relationships/hyperlink" Target="http://openbeelden.nl/media/974757/Proefvlucht_watervliegtuig_in_Schellingwoude_HD.en" TargetMode="External"/><Relationship Id="rId6" Type="http://schemas.openxmlformats.org/officeDocument/2006/relationships/hyperlink" Target="http://openbeelden.nl/media/976615/Luchtschip_Graf_Zeppelin__HD.e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openbeelden.nl/media/650498/Schrijvers_boycotten_boekenbeurs.en" TargetMode="External"/><Relationship Id="rId10" Type="http://schemas.openxmlformats.org/officeDocument/2006/relationships/hyperlink" Target="http://openbeelden.nl/media/666534/50KM_snelwandelen.en" TargetMode="External"/><Relationship Id="rId13" Type="http://schemas.openxmlformats.org/officeDocument/2006/relationships/hyperlink" Target="http://openbeelden.nl/media/631302/Schrijnwerken_een_uitstervend_beroep.en" TargetMode="External"/><Relationship Id="rId12" Type="http://schemas.openxmlformats.org/officeDocument/2006/relationships/hyperlink" Target="http://openbeelden.nl/media/679539/Drukhuis_in_oud_grachtenpand.en" TargetMode="External"/><Relationship Id="rId1" Type="http://schemas.openxmlformats.org/officeDocument/2006/relationships/hyperlink" Target="http://openbeelden.nl/media/679022/Op_het_Districtpostkantoor_wordt_proefgedraaid_met_automatische_sorteermachines.tl" TargetMode="External"/><Relationship Id="rId2" Type="http://schemas.openxmlformats.org/officeDocument/2006/relationships/hyperlink" Target="http://openbeelden.nl/media/745/Reportage_over_de_metro.tl" TargetMode="External"/><Relationship Id="rId3" Type="http://schemas.openxmlformats.org/officeDocument/2006/relationships/hyperlink" Target="http://openbeelden.nl/media/95847/Het_leven_van_zwerfkatten.tl" TargetMode="External"/><Relationship Id="rId4" Type="http://schemas.openxmlformats.org/officeDocument/2006/relationships/hyperlink" Target="http://openbeelden.nl/media/615437/Tentoonstelling_collectie_spaarpotten.tl" TargetMode="External"/><Relationship Id="rId9" Type="http://schemas.openxmlformats.org/officeDocument/2006/relationships/hyperlink" Target="http://openbeelden.nl/media/637728/Kinderen_spelen_met_verf_in_het_Tropenmuseum.en" TargetMode="External"/><Relationship Id="rId15" Type="http://schemas.openxmlformats.org/officeDocument/2006/relationships/hyperlink" Target="http://openbeelden.nl/media/630331/Huishoudbeurs_in_de_RAI_siersteenslijperij__De_Sprong.en" TargetMode="External"/><Relationship Id="rId14" Type="http://schemas.openxmlformats.org/officeDocument/2006/relationships/hyperlink" Target="http://openbeelden.nl/media/650029/Gemeentearchief_in_nieuwe_behuizing.en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://openbeelden.nl/media/668441/Centrale_markt_voor_groente_en_fruit.en" TargetMode="External"/><Relationship Id="rId5" Type="http://schemas.openxmlformats.org/officeDocument/2006/relationships/hyperlink" Target="http://openbeelden.nl/media/673061/Nationale_biertapwedstrijden.tl" TargetMode="External"/><Relationship Id="rId6" Type="http://schemas.openxmlformats.org/officeDocument/2006/relationships/hyperlink" Target="http://openbeelden.nl/media/95777/Kinderen_met_hun_huisdieren.tl" TargetMode="External"/><Relationship Id="rId7" Type="http://schemas.openxmlformats.org/officeDocument/2006/relationships/hyperlink" Target="http://openbeelden.nl/media/633428/Jongelui_leren_banketbakkersvak.tl" TargetMode="External"/><Relationship Id="rId8" Type="http://schemas.openxmlformats.org/officeDocument/2006/relationships/hyperlink" Target="http://openbeelden.nl/media/117078/Verhuizing_bejaarden_uit_Roeterstraat_naar_Flevohuis.tl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.xml"/><Relationship Id="rId11" Type="http://schemas.openxmlformats.org/officeDocument/2006/relationships/hyperlink" Target="http://openbeelden.nl/media/652502/Ernstige_ongeregeldheden_bij_ontruimingen_in_de_Nieuwmarktbuurt.en" TargetMode="External"/><Relationship Id="rId10" Type="http://schemas.openxmlformats.org/officeDocument/2006/relationships/hyperlink" Target="http://openbeelden.nl/media/9194/Leger_en_ME_ingezet_bij_ontruiming_kraakpand_in_Amsterdam.en" TargetMode="External"/><Relationship Id="rId13" Type="http://schemas.openxmlformats.org/officeDocument/2006/relationships/hyperlink" Target="http://openbeelden.nl/media/173432/Hollandse_molens_draaien_op_Nationale_Molendag.en" TargetMode="External"/><Relationship Id="rId12" Type="http://schemas.openxmlformats.org/officeDocument/2006/relationships/hyperlink" Target="http://openbeelden.nl/media/8337/De_fiets_in_al_zijn_vormen_en_in_de_kunst.en" TargetMode="External"/><Relationship Id="rId1" Type="http://schemas.openxmlformats.org/officeDocument/2006/relationships/hyperlink" Target="https://docs.google.com/document/d/1vUlv9KKNl27e9eLyixe9oT3STLYxjeefAaDpfStAz1U/edit?ts=588b3892" TargetMode="External"/><Relationship Id="rId2" Type="http://schemas.openxmlformats.org/officeDocument/2006/relationships/hyperlink" Target="http://openbeelden.nl/media/656016/Metro_NS_Station_in_Bijlmermeer_officieel_geopend_en_tunnelaanleg_Nieuwmarktbuurt.en" TargetMode="External"/><Relationship Id="rId3" Type="http://schemas.openxmlformats.org/officeDocument/2006/relationships/hyperlink" Target="http://openbeelden.nl/media/59794/Opening_De_Drie_Hoven__modern_complex_voor_bejaardenhuisvesting.en" TargetMode="External"/><Relationship Id="rId4" Type="http://schemas.openxmlformats.org/officeDocument/2006/relationships/hyperlink" Target="http://openbeelden.nl/media/673081/Satelliet_grondstation_voor_internationaal_telefoonverkeer_tussen_Amerika_en_Europa.en" TargetMode="External"/><Relationship Id="rId9" Type="http://schemas.openxmlformats.org/officeDocument/2006/relationships/hyperlink" Target="http://openbeelden.nl/media/13402/Stakingsacties_op_vele_plaatsen_onderhandelingen_leiden_tot_gedeeltelijke_overeenstemming.en" TargetMode="External"/><Relationship Id="rId15" Type="http://schemas.openxmlformats.org/officeDocument/2006/relationships/hyperlink" Target="http://openbeelden.nl/media/8771/Open_Nederlandse_kampioenschappen_short_track_op_de_schaatsen.en" TargetMode="External"/><Relationship Id="rId14" Type="http://schemas.openxmlformats.org/officeDocument/2006/relationships/hyperlink" Target="http://openbeelden.nl/media/793801/Manifestatie_Sail_Amsterdam_700.en" TargetMode="External"/><Relationship Id="rId17" Type="http://schemas.openxmlformats.org/officeDocument/2006/relationships/hyperlink" Target="http://euscreen.openimages.eu/media/615564/Ruilbeurs_voor_amateurgeologen" TargetMode="External"/><Relationship Id="rId16" Type="http://schemas.openxmlformats.org/officeDocument/2006/relationships/hyperlink" Target="http://openbeelden.nl/media/615437/Tentoonstelling_collectie_spaarpotten.en" TargetMode="External"/><Relationship Id="rId5" Type="http://schemas.openxmlformats.org/officeDocument/2006/relationships/hyperlink" Target="http://openbeelden.nl/media/2389/De_mooie_warme_zomer_van_1973" TargetMode="External"/><Relationship Id="rId19" Type="http://schemas.openxmlformats.org/officeDocument/2006/relationships/hyperlink" Target="http://euscreen.openimages.eu/media/32138/Madurodam" TargetMode="External"/><Relationship Id="rId6" Type="http://schemas.openxmlformats.org/officeDocument/2006/relationships/hyperlink" Target="http://openbeelden.nl/media/70841/Hoe_ontstaat_een_fotoreportage_over_mode" TargetMode="External"/><Relationship Id="rId18" Type="http://schemas.openxmlformats.org/officeDocument/2006/relationships/hyperlink" Target="http://euscreen.openimages.eu/media/615387/Ruildag_voor_verzamelaars" TargetMode="External"/><Relationship Id="rId7" Type="http://schemas.openxmlformats.org/officeDocument/2006/relationships/hyperlink" Target="http://openbeelden.nl/media/70814/Het_topmodel_van_1971" TargetMode="External"/><Relationship Id="rId8" Type="http://schemas.openxmlformats.org/officeDocument/2006/relationships/hyperlink" Target="http://openbeelden.nl/media/615060/Spelen_met_verf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Ulv9KKNl27e9eLyixe9oT3STLYxjeefAaDpfStAz1U/edit?ts=588b3892" TargetMode="External"/><Relationship Id="rId2" Type="http://schemas.openxmlformats.org/officeDocument/2006/relationships/hyperlink" Target="http://openbeelden.nl/media/630410/Nationale_huishoudbeurs.en" TargetMode="External"/><Relationship Id="rId3" Type="http://schemas.openxmlformats.org/officeDocument/2006/relationships/hyperlink" Target="http://openbeelden.nl/media/630410/Nationale_huishoudbeurs.en" TargetMode="External"/><Relationship Id="rId4" Type="http://schemas.openxmlformats.org/officeDocument/2006/relationships/hyperlink" Target="http://openbeelden.nl/media/630435/De_jaarlijkse_huishoudbeurs_in_de_hoofdstad.en" TargetMode="External"/><Relationship Id="rId5" Type="http://schemas.openxmlformats.org/officeDocument/2006/relationships/hyperlink" Target="http://openbeelden.nl/media/630435/De_jaarlijkse_huishoudbeurs_in_de_hoofdstad.en" TargetMode="External"/><Relationship Id="rId6" Type="http://schemas.openxmlformats.org/officeDocument/2006/relationships/hyperlink" Target="http://theater.openbeelden.nl/media/630457/Huishoudbeurs.n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://nimk.openbeelden.nl/media/21756/Herdenking_Februaristaking.nl" TargetMode="External"/><Relationship Id="rId11" Type="http://schemas.openxmlformats.org/officeDocument/2006/relationships/hyperlink" Target="http://nimk.openbeelden.nl/media/663764/Einde_van_een_tentoonstelling.nl" TargetMode="External"/><Relationship Id="rId22" Type="http://schemas.openxmlformats.org/officeDocument/2006/relationships/hyperlink" Target="http://nimk.openbeelden.nl/media/77990/Overslagbedrijf_in_Amsterdam.nl" TargetMode="External"/><Relationship Id="rId10" Type="http://schemas.openxmlformats.org/officeDocument/2006/relationships/hyperlink" Target="http://nimk.openbeelden.nl/media/617826/Amsterdammers_verven_hun_straat_op.nl" TargetMode="External"/><Relationship Id="rId21" Type="http://schemas.openxmlformats.org/officeDocument/2006/relationships/hyperlink" Target="http://nimk.openbeelden.nl/media/43706/Amsterdamse_studenten_bezetten_Pampus.nl" TargetMode="External"/><Relationship Id="rId13" Type="http://schemas.openxmlformats.org/officeDocument/2006/relationships/hyperlink" Target="http://nimk.openbeelden.nl/media/664895/Lastig_transport_van_ruiterstandbeeld_door_Amsterdam.nl" TargetMode="External"/><Relationship Id="rId12" Type="http://schemas.openxmlformats.org/officeDocument/2006/relationships/hyperlink" Target="http://nimk.openbeelden.nl/media/664860/Originele_actie_tot_behoud_Fries_kerkje.nl" TargetMode="External"/><Relationship Id="rId23" Type="http://schemas.openxmlformats.org/officeDocument/2006/relationships/drawing" Target="../drawings/drawing9.xml"/><Relationship Id="rId1" Type="http://schemas.openxmlformats.org/officeDocument/2006/relationships/hyperlink" Target="https://docs.google.com/document/d/1vUlv9KKNl27e9eLyixe9oT3STLYxjeefAaDpfStAz1U/edit?ts=588b3892" TargetMode="External"/><Relationship Id="rId2" Type="http://schemas.openxmlformats.org/officeDocument/2006/relationships/hyperlink" Target="http://nimk.openbeelden.nl/media/656612/Demonstratie_met_nieuwe_brandblusmiddelen.nl" TargetMode="External"/><Relationship Id="rId3" Type="http://schemas.openxmlformats.org/officeDocument/2006/relationships/hyperlink" Target="http://nimk.openbeelden.nl/media/148769/1_km_trappen_4_km_vrijwielen.nl" TargetMode="External"/><Relationship Id="rId4" Type="http://schemas.openxmlformats.org/officeDocument/2006/relationships/hyperlink" Target="http://nimk.openbeelden.nl/media/12039/Rijle" TargetMode="External"/><Relationship Id="rId9" Type="http://schemas.openxmlformats.org/officeDocument/2006/relationships/hyperlink" Target="http://www.openbeelden.nl/media/1053/Amsterdam_houdt_de_stad_schoon" TargetMode="External"/><Relationship Id="rId15" Type="http://schemas.openxmlformats.org/officeDocument/2006/relationships/hyperlink" Target="http://nimk.openbeelden.nl/media/701678/Waterski%C3%ABn_met_record_sprong.nl" TargetMode="External"/><Relationship Id="rId14" Type="http://schemas.openxmlformats.org/officeDocument/2006/relationships/hyperlink" Target="http://nimk.openbeelden.nl/media/754853/De__Pasteur__brengt_vierduizend_militairen_uit_Indonesi%C3%AB.nl" TargetMode="External"/><Relationship Id="rId17" Type="http://schemas.openxmlformats.org/officeDocument/2006/relationships/hyperlink" Target="http://nimk.openbeelden.nl/media/2998/75_jaar_stille_omgang_in_Amsterdam.nl" TargetMode="External"/><Relationship Id="rId16" Type="http://schemas.openxmlformats.org/officeDocument/2006/relationships/hyperlink" Target="http://nimk.openbeelden.nl/media/678996/Brand_in_de_Diamantenbeurs.nl" TargetMode="External"/><Relationship Id="rId5" Type="http://schemas.openxmlformats.org/officeDocument/2006/relationships/hyperlink" Target="http://openbeelden.nl/media/31186/Automobilisten_leren_slippen_in_Amsterdam" TargetMode="External"/><Relationship Id="rId19" Type="http://schemas.openxmlformats.org/officeDocument/2006/relationships/hyperlink" Target="http://nimk.openbeelden.nl/media/11976/Studenten_zoeken_kamers.nl" TargetMode="External"/><Relationship Id="rId6" Type="http://schemas.openxmlformats.org/officeDocument/2006/relationships/hyperlink" Target="http://nimk.openbeelden.nl/media/656065/Relletjes.nl" TargetMode="External"/><Relationship Id="rId18" Type="http://schemas.openxmlformats.org/officeDocument/2006/relationships/hyperlink" Target="http://nimk.openbeelden.nl/media/1857/Kampeertrein_voor_de_Amsterdamse_jeugd.nl" TargetMode="External"/><Relationship Id="rId7" Type="http://schemas.openxmlformats.org/officeDocument/2006/relationships/hyperlink" Target="http://nimk.openbeelden.nl/media/15203/Relletjes.nl" TargetMode="External"/><Relationship Id="rId8" Type="http://schemas.openxmlformats.org/officeDocument/2006/relationships/hyperlink" Target="http://nimk.openbeelden.nl/media/656133/Onrustig_Amsterda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tr">
        <f>HYPERLINK("https://docs.google.com/document/d/1vUlv9KKNl27e9eLyixe9oT3STLYxjeefAaDpfStAz1U/edit?ts=588b3892","Assignment document")</f>
        <v>Assignment document</v>
      </c>
      <c r="B1" s="2" t="s">
        <v>0</v>
      </c>
      <c r="C1" s="3"/>
      <c r="D1" s="4"/>
      <c r="E1" s="5" t="s">
        <v>1</v>
      </c>
      <c r="F1" s="2" t="s">
        <v>2</v>
      </c>
      <c r="G1" s="3"/>
      <c r="H1" s="4"/>
      <c r="I1" s="2" t="s">
        <v>3</v>
      </c>
      <c r="J1" s="3"/>
      <c r="K1" s="4"/>
      <c r="L1" s="6"/>
      <c r="M1" s="6"/>
      <c r="N1" s="6"/>
    </row>
    <row r="2">
      <c r="A2" s="7"/>
      <c r="B2" s="8"/>
      <c r="C2" s="9"/>
      <c r="D2" s="10"/>
      <c r="E2" s="11"/>
      <c r="F2" s="8"/>
      <c r="G2" s="9"/>
      <c r="H2" s="10"/>
      <c r="I2" s="8"/>
      <c r="J2" s="9"/>
      <c r="K2" s="10"/>
      <c r="L2" s="12"/>
    </row>
    <row r="3">
      <c r="A3" s="13" t="s">
        <v>4</v>
      </c>
      <c r="B3" s="14" t="s">
        <v>5</v>
      </c>
      <c r="C3" s="15"/>
      <c r="D3" s="16"/>
      <c r="E3" s="17" t="s">
        <v>6</v>
      </c>
      <c r="F3" s="14" t="s">
        <v>7</v>
      </c>
      <c r="G3" s="15"/>
      <c r="H3" s="16"/>
      <c r="I3" s="14" t="s">
        <v>8</v>
      </c>
      <c r="J3" s="15"/>
      <c r="K3" s="16"/>
      <c r="L3" s="6"/>
      <c r="M3" s="6"/>
      <c r="N3" s="6"/>
    </row>
    <row r="4">
      <c r="A4" s="13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9">
        <v>0.11180555555555556</v>
      </c>
      <c r="G4" s="19">
        <v>0.1486111111111111</v>
      </c>
      <c r="H4" s="19">
        <v>0.14583333333333334</v>
      </c>
      <c r="I4" s="18" t="s">
        <v>14</v>
      </c>
      <c r="J4" s="18" t="s">
        <v>15</v>
      </c>
      <c r="K4" s="18" t="s">
        <v>16</v>
      </c>
      <c r="L4" s="6"/>
      <c r="M4" s="6"/>
      <c r="N4" s="6"/>
    </row>
    <row r="5">
      <c r="A5" s="13" t="s">
        <v>17</v>
      </c>
      <c r="B5" s="17" t="s">
        <v>18</v>
      </c>
      <c r="C5" s="17" t="s">
        <v>19</v>
      </c>
      <c r="D5" s="17" t="s">
        <v>20</v>
      </c>
      <c r="E5" s="17" t="s">
        <v>21</v>
      </c>
      <c r="F5" s="17" t="s">
        <v>22</v>
      </c>
      <c r="G5" s="17" t="s">
        <v>23</v>
      </c>
      <c r="H5" s="17" t="s">
        <v>24</v>
      </c>
      <c r="I5" s="17" t="s">
        <v>25</v>
      </c>
      <c r="J5" s="17" t="s">
        <v>26</v>
      </c>
      <c r="K5" s="17" t="s">
        <v>27</v>
      </c>
      <c r="L5" s="6"/>
      <c r="M5" s="6"/>
      <c r="N5" s="6"/>
    </row>
    <row r="6">
      <c r="A6" s="13" t="s">
        <v>28</v>
      </c>
      <c r="B6" s="20">
        <v>5.0</v>
      </c>
      <c r="C6" s="20">
        <v>4.0</v>
      </c>
      <c r="D6" s="20">
        <v>7.0</v>
      </c>
      <c r="E6" s="21">
        <v>9.0</v>
      </c>
      <c r="F6" s="21">
        <v>8.0</v>
      </c>
      <c r="G6" s="21">
        <v>8.0</v>
      </c>
      <c r="H6" s="21">
        <v>8.0</v>
      </c>
      <c r="I6" s="21">
        <v>8.0</v>
      </c>
      <c r="J6" s="21">
        <v>10.0</v>
      </c>
      <c r="K6" s="21">
        <v>9.0</v>
      </c>
      <c r="L6" s="6"/>
      <c r="M6" s="6">
        <f>AVERAGE(B6:K6)</f>
        <v>7.6</v>
      </c>
      <c r="N6" s="6"/>
    </row>
    <row r="7">
      <c r="A7" s="13" t="s">
        <v>29</v>
      </c>
      <c r="B7" s="18" t="s">
        <v>30</v>
      </c>
      <c r="C7" s="18" t="s">
        <v>31</v>
      </c>
      <c r="D7" s="18" t="s">
        <v>32</v>
      </c>
      <c r="E7" s="18" t="s">
        <v>30</v>
      </c>
      <c r="F7" s="18" t="s">
        <v>33</v>
      </c>
      <c r="G7" s="18" t="s">
        <v>33</v>
      </c>
      <c r="H7" s="18" t="s">
        <v>33</v>
      </c>
      <c r="I7" s="18" t="s">
        <v>34</v>
      </c>
      <c r="J7" s="18" t="s">
        <v>34</v>
      </c>
      <c r="K7" s="18" t="s">
        <v>32</v>
      </c>
      <c r="L7" s="6"/>
      <c r="M7" s="6"/>
      <c r="N7" s="6"/>
    </row>
    <row r="8">
      <c r="A8" s="13" t="s">
        <v>35</v>
      </c>
      <c r="B8" s="22" t="s">
        <v>36</v>
      </c>
      <c r="C8" s="22" t="s">
        <v>37</v>
      </c>
      <c r="D8" s="22" t="s">
        <v>38</v>
      </c>
      <c r="E8" s="22" t="s">
        <v>36</v>
      </c>
      <c r="F8" s="22" t="s">
        <v>39</v>
      </c>
      <c r="G8" s="22" t="s">
        <v>39</v>
      </c>
      <c r="H8" s="22" t="s">
        <v>39</v>
      </c>
      <c r="I8" s="22" t="s">
        <v>40</v>
      </c>
      <c r="J8" s="22" t="s">
        <v>40</v>
      </c>
      <c r="K8" s="22" t="s">
        <v>38</v>
      </c>
      <c r="L8" s="6"/>
      <c r="M8" s="6"/>
      <c r="N8" s="6"/>
    </row>
    <row r="9">
      <c r="A9" s="13" t="s">
        <v>41</v>
      </c>
      <c r="B9" s="23">
        <v>7.0</v>
      </c>
      <c r="C9" s="23">
        <v>5.0</v>
      </c>
      <c r="D9" s="23">
        <v>6.0</v>
      </c>
      <c r="E9" s="23">
        <v>7.0</v>
      </c>
      <c r="F9" s="23">
        <v>6.0</v>
      </c>
      <c r="G9" s="23">
        <v>6.0</v>
      </c>
      <c r="H9" s="23">
        <v>6.0</v>
      </c>
      <c r="I9" s="23">
        <v>8.0</v>
      </c>
      <c r="J9" s="23">
        <v>8.0</v>
      </c>
      <c r="K9" s="23">
        <v>6.0</v>
      </c>
      <c r="L9" s="6"/>
      <c r="M9" s="6">
        <f>AVERAGE(B9:K9)</f>
        <v>6.5</v>
      </c>
      <c r="N9" s="6"/>
    </row>
    <row r="10">
      <c r="A10" s="13" t="s">
        <v>42</v>
      </c>
      <c r="B10" s="24">
        <v>3.0</v>
      </c>
      <c r="C10" s="15"/>
      <c r="D10" s="16"/>
      <c r="E10" s="18">
        <v>1.0</v>
      </c>
      <c r="F10" s="24">
        <v>1.0</v>
      </c>
      <c r="G10" s="15"/>
      <c r="H10" s="16"/>
      <c r="I10" s="24">
        <v>2.0</v>
      </c>
      <c r="J10" s="15"/>
      <c r="K10" s="16"/>
      <c r="L10" s="6"/>
      <c r="M10" s="6"/>
      <c r="N10" s="6"/>
    </row>
    <row r="11">
      <c r="A11" s="13" t="s">
        <v>43</v>
      </c>
      <c r="B11" s="18" t="s">
        <v>44</v>
      </c>
      <c r="C11" s="18" t="s">
        <v>45</v>
      </c>
      <c r="D11" s="18" t="s">
        <v>44</v>
      </c>
      <c r="E11" s="18" t="s">
        <v>46</v>
      </c>
      <c r="F11" s="18" t="s">
        <v>47</v>
      </c>
      <c r="G11" s="18" t="s">
        <v>47</v>
      </c>
      <c r="H11" s="18" t="s">
        <v>47</v>
      </c>
      <c r="I11" s="18" t="s">
        <v>47</v>
      </c>
      <c r="J11" s="18" t="s">
        <v>45</v>
      </c>
      <c r="K11" s="18" t="s">
        <v>46</v>
      </c>
      <c r="L11" s="12"/>
      <c r="M11" s="12"/>
      <c r="N11" s="12"/>
    </row>
    <row r="12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12"/>
      <c r="M12" s="12"/>
      <c r="N12" s="12"/>
    </row>
    <row r="1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12"/>
      <c r="M13" s="12"/>
      <c r="N13" s="12"/>
    </row>
    <row r="14">
      <c r="A14" s="25"/>
      <c r="B14" s="18" t="s">
        <v>30</v>
      </c>
      <c r="C14" s="27">
        <v>7.0</v>
      </c>
      <c r="D14" s="26"/>
      <c r="E14" s="26"/>
      <c r="F14" s="26"/>
      <c r="G14" s="26"/>
      <c r="H14" s="26"/>
      <c r="I14" s="26"/>
      <c r="J14" s="26"/>
      <c r="K14" s="26"/>
      <c r="L14" s="12"/>
      <c r="M14" s="12"/>
      <c r="N14" s="12"/>
    </row>
    <row r="15">
      <c r="A15" s="25"/>
      <c r="B15" s="18" t="s">
        <v>31</v>
      </c>
      <c r="C15" s="27">
        <v>5.0</v>
      </c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</row>
    <row r="16">
      <c r="A16" s="25"/>
      <c r="B16" s="18" t="s">
        <v>32</v>
      </c>
      <c r="C16" s="27">
        <v>6.0</v>
      </c>
      <c r="D16" s="26"/>
      <c r="E16" s="26"/>
      <c r="F16" s="26"/>
      <c r="G16" s="26"/>
      <c r="H16" s="26"/>
      <c r="I16" s="26"/>
      <c r="J16" s="26"/>
      <c r="K16" s="26"/>
      <c r="L16" s="12"/>
      <c r="M16" s="12"/>
      <c r="N16" s="12"/>
    </row>
    <row r="17">
      <c r="A17" s="25"/>
      <c r="B17" s="18" t="s">
        <v>33</v>
      </c>
      <c r="C17" s="27">
        <v>6.0</v>
      </c>
      <c r="D17" s="26"/>
      <c r="E17" s="26"/>
      <c r="F17" s="26"/>
      <c r="G17" s="26"/>
      <c r="H17" s="26"/>
      <c r="I17" s="26"/>
      <c r="J17" s="26"/>
      <c r="K17" s="26"/>
      <c r="L17" s="12"/>
      <c r="M17" s="12"/>
      <c r="N17" s="12"/>
    </row>
    <row r="18">
      <c r="A18" s="25"/>
      <c r="B18" s="18" t="s">
        <v>34</v>
      </c>
      <c r="C18" s="27">
        <v>8.0</v>
      </c>
      <c r="D18" s="26"/>
      <c r="E18" s="26"/>
      <c r="F18" s="26"/>
      <c r="G18" s="26"/>
      <c r="H18" s="26"/>
      <c r="I18" s="26"/>
      <c r="J18" s="26"/>
      <c r="K18" s="26"/>
      <c r="L18" s="12"/>
      <c r="M18" s="12"/>
      <c r="N18" s="12"/>
    </row>
    <row r="19">
      <c r="A19" s="25"/>
      <c r="B19" s="26"/>
      <c r="C19" s="26">
        <f>average(C14:C18)</f>
        <v>6.4</v>
      </c>
      <c r="D19" s="26"/>
      <c r="E19" s="26"/>
      <c r="F19" s="26"/>
      <c r="G19" s="26"/>
      <c r="H19" s="26"/>
      <c r="I19" s="26"/>
      <c r="J19" s="26"/>
      <c r="K19" s="26"/>
      <c r="L19" s="12"/>
      <c r="M19" s="12"/>
      <c r="N19" s="12"/>
    </row>
    <row r="20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12"/>
      <c r="M20" s="12"/>
      <c r="N20" s="12"/>
    </row>
    <row r="2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12"/>
      <c r="M21" s="12"/>
      <c r="N21" s="12"/>
    </row>
    <row r="22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12"/>
      <c r="M22" s="12"/>
      <c r="N22" s="12"/>
    </row>
    <row r="23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12"/>
      <c r="M23" s="12"/>
      <c r="N23" s="12"/>
    </row>
    <row r="24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12"/>
      <c r="M24" s="12"/>
      <c r="N24" s="12"/>
    </row>
    <row r="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12"/>
      <c r="M25" s="12"/>
      <c r="N25" s="12"/>
    </row>
    <row r="26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12"/>
      <c r="M26" s="12"/>
      <c r="N26" s="12"/>
    </row>
    <row r="27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12"/>
      <c r="M27" s="12"/>
      <c r="N27" s="12"/>
    </row>
    <row r="28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12"/>
      <c r="M28" s="12"/>
      <c r="N28" s="12"/>
    </row>
    <row r="29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12"/>
      <c r="M29" s="12"/>
      <c r="N29" s="12"/>
    </row>
    <row r="30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12"/>
      <c r="M30" s="12"/>
      <c r="N30" s="12"/>
    </row>
    <row r="31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12"/>
      <c r="M31" s="12"/>
      <c r="N31" s="12"/>
    </row>
    <row r="3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12"/>
      <c r="M32" s="12"/>
      <c r="N32" s="12"/>
    </row>
    <row r="33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12"/>
      <c r="M33" s="12"/>
      <c r="N33" s="12"/>
    </row>
    <row r="34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12"/>
      <c r="M34" s="12"/>
      <c r="N34" s="12"/>
    </row>
    <row r="3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12"/>
      <c r="M35" s="12"/>
      <c r="N35" s="12"/>
    </row>
    <row r="36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12"/>
      <c r="M36" s="12"/>
      <c r="N36" s="12"/>
    </row>
    <row r="37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12"/>
      <c r="M37" s="12"/>
      <c r="N37" s="12"/>
    </row>
    <row r="38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12"/>
      <c r="M38" s="12"/>
      <c r="N38" s="12"/>
    </row>
    <row r="39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12"/>
      <c r="M39" s="12"/>
      <c r="N39" s="12"/>
    </row>
    <row r="40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12"/>
      <c r="M40" s="12"/>
      <c r="N40" s="12"/>
    </row>
    <row r="4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12"/>
      <c r="M41" s="12"/>
      <c r="N41" s="12"/>
    </row>
    <row r="42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12"/>
      <c r="M42" s="12"/>
      <c r="N42" s="12"/>
    </row>
    <row r="43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12"/>
      <c r="M43" s="12"/>
      <c r="N43" s="12"/>
    </row>
    <row r="44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12"/>
      <c r="M44" s="12"/>
      <c r="N44" s="12"/>
    </row>
    <row r="45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12"/>
      <c r="M45" s="12"/>
      <c r="N45" s="12"/>
    </row>
    <row r="46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12"/>
      <c r="M46" s="12"/>
      <c r="N46" s="12"/>
    </row>
    <row r="47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12"/>
      <c r="M47" s="12"/>
      <c r="N47" s="12"/>
    </row>
    <row r="48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12"/>
      <c r="M48" s="12"/>
      <c r="N48" s="12"/>
    </row>
    <row r="49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12"/>
      <c r="M49" s="12"/>
      <c r="N49" s="12"/>
    </row>
    <row r="50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12"/>
      <c r="M50" s="12"/>
      <c r="N50" s="12"/>
    </row>
    <row r="51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2"/>
      <c r="M51" s="12"/>
      <c r="N51" s="12"/>
    </row>
    <row r="52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12"/>
      <c r="M52" s="12"/>
      <c r="N52" s="12"/>
    </row>
    <row r="53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12"/>
      <c r="M53" s="12"/>
      <c r="N53" s="12"/>
    </row>
    <row r="54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12"/>
      <c r="M54" s="12"/>
      <c r="N54" s="12"/>
    </row>
    <row r="5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12"/>
      <c r="M55" s="12"/>
      <c r="N55" s="12"/>
    </row>
    <row r="56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12"/>
      <c r="M56" s="12"/>
      <c r="N56" s="12"/>
    </row>
    <row r="57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12"/>
      <c r="M57" s="12"/>
      <c r="N57" s="12"/>
    </row>
    <row r="58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12"/>
      <c r="M58" s="12"/>
      <c r="N58" s="12"/>
    </row>
    <row r="59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12"/>
      <c r="M59" s="12"/>
      <c r="N59" s="12"/>
    </row>
    <row r="60">
      <c r="A60" s="25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12"/>
      <c r="M60" s="12"/>
      <c r="N60" s="12"/>
    </row>
    <row r="61">
      <c r="A61" s="25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12"/>
      <c r="M61" s="12"/>
      <c r="N61" s="12"/>
    </row>
    <row r="62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12"/>
      <c r="M62" s="12"/>
      <c r="N62" s="12"/>
    </row>
    <row r="63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12"/>
      <c r="M63" s="12"/>
      <c r="N63" s="12"/>
    </row>
    <row r="64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12"/>
      <c r="M64" s="12"/>
      <c r="N64" s="12"/>
    </row>
    <row r="65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12"/>
      <c r="M65" s="12"/>
      <c r="N65" s="12"/>
    </row>
    <row r="66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12"/>
      <c r="M66" s="12"/>
      <c r="N66" s="12"/>
    </row>
    <row r="67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12"/>
      <c r="M67" s="12"/>
      <c r="N67" s="12"/>
    </row>
    <row r="68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12"/>
      <c r="M68" s="12"/>
      <c r="N68" s="12"/>
    </row>
    <row r="69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12"/>
      <c r="M69" s="12"/>
      <c r="N69" s="12"/>
    </row>
    <row r="70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12"/>
      <c r="M70" s="12"/>
      <c r="N70" s="12"/>
    </row>
    <row r="71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12"/>
      <c r="M71" s="12"/>
      <c r="N71" s="12"/>
    </row>
    <row r="72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12"/>
      <c r="M72" s="12"/>
      <c r="N72" s="12"/>
    </row>
    <row r="73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12"/>
      <c r="M73" s="12"/>
      <c r="N73" s="12"/>
    </row>
    <row r="74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12"/>
      <c r="M74" s="12"/>
      <c r="N74" s="12"/>
    </row>
    <row r="75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12"/>
      <c r="M75" s="12"/>
      <c r="N75" s="12"/>
    </row>
    <row r="76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12"/>
      <c r="M76" s="12"/>
      <c r="N76" s="12"/>
    </row>
    <row r="77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12"/>
      <c r="M77" s="12"/>
      <c r="N77" s="12"/>
    </row>
    <row r="78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12"/>
      <c r="M78" s="12"/>
      <c r="N78" s="12"/>
    </row>
    <row r="79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12"/>
      <c r="M79" s="12"/>
      <c r="N79" s="12"/>
    </row>
    <row r="80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12"/>
      <c r="M80" s="12"/>
      <c r="N80" s="12"/>
    </row>
    <row r="81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12"/>
      <c r="M81" s="12"/>
      <c r="N81" s="12"/>
    </row>
    <row r="82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12"/>
      <c r="M82" s="12"/>
      <c r="N82" s="12"/>
    </row>
    <row r="83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12"/>
      <c r="M83" s="12"/>
      <c r="N83" s="12"/>
    </row>
    <row r="84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12"/>
      <c r="M84" s="12"/>
      <c r="N84" s="12"/>
    </row>
    <row r="85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12"/>
      <c r="M85" s="12"/>
      <c r="N85" s="12"/>
    </row>
    <row r="86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12"/>
      <c r="M86" s="12"/>
      <c r="N86" s="12"/>
    </row>
    <row r="87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12"/>
      <c r="M87" s="12"/>
      <c r="N87" s="12"/>
    </row>
    <row r="88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12"/>
      <c r="M88" s="12"/>
      <c r="N88" s="12"/>
    </row>
    <row r="89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12"/>
      <c r="M89" s="12"/>
      <c r="N89" s="12"/>
    </row>
    <row r="90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12"/>
      <c r="M90" s="12"/>
      <c r="N90" s="12"/>
    </row>
    <row r="91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12"/>
      <c r="M91" s="12"/>
      <c r="N91" s="12"/>
    </row>
    <row r="92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12"/>
      <c r="M92" s="12"/>
      <c r="N92" s="12"/>
    </row>
    <row r="93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12"/>
      <c r="M93" s="12"/>
      <c r="N93" s="12"/>
    </row>
    <row r="94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12"/>
      <c r="M94" s="12"/>
      <c r="N94" s="12"/>
    </row>
    <row r="95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12"/>
      <c r="M95" s="12"/>
      <c r="N95" s="12"/>
    </row>
    <row r="96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12"/>
      <c r="M96" s="12"/>
      <c r="N96" s="12"/>
    </row>
    <row r="97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12"/>
      <c r="M97" s="12"/>
      <c r="N97" s="12"/>
    </row>
    <row r="98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12"/>
      <c r="M98" s="12"/>
      <c r="N98" s="12"/>
    </row>
    <row r="99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12"/>
      <c r="M99" s="12"/>
      <c r="N99" s="12"/>
    </row>
    <row r="100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12"/>
      <c r="M100" s="12"/>
      <c r="N100" s="12"/>
    </row>
    <row r="10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12"/>
      <c r="M101" s="12"/>
      <c r="N101" s="12"/>
    </row>
    <row r="10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12"/>
      <c r="M102" s="12"/>
      <c r="N102" s="12"/>
    </row>
    <row r="103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12"/>
      <c r="M103" s="12"/>
      <c r="N103" s="12"/>
    </row>
    <row r="104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12"/>
      <c r="M104" s="12"/>
      <c r="N104" s="12"/>
    </row>
    <row r="10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12"/>
      <c r="M105" s="12"/>
      <c r="N105" s="12"/>
    </row>
    <row r="106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12"/>
      <c r="M106" s="12"/>
      <c r="N106" s="12"/>
    </row>
    <row r="107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12"/>
      <c r="M107" s="12"/>
      <c r="N107" s="12"/>
    </row>
    <row r="108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12"/>
      <c r="M108" s="12"/>
      <c r="N108" s="12"/>
    </row>
    <row r="109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12"/>
      <c r="M109" s="12"/>
      <c r="N109" s="12"/>
    </row>
    <row r="110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12"/>
      <c r="M110" s="12"/>
      <c r="N110" s="12"/>
    </row>
    <row r="11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12"/>
      <c r="M111" s="12"/>
      <c r="N111" s="12"/>
    </row>
    <row r="1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12"/>
      <c r="M112" s="12"/>
      <c r="N112" s="12"/>
    </row>
    <row r="113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12"/>
      <c r="M113" s="12"/>
      <c r="N113" s="12"/>
    </row>
    <row r="114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12"/>
      <c r="M114" s="12"/>
      <c r="N114" s="12"/>
    </row>
    <row r="115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12"/>
      <c r="M115" s="12"/>
      <c r="N115" s="12"/>
    </row>
    <row r="116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12"/>
      <c r="M116" s="12"/>
      <c r="N116" s="12"/>
    </row>
    <row r="117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12"/>
      <c r="M117" s="12"/>
      <c r="N117" s="12"/>
    </row>
    <row r="118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12"/>
      <c r="M118" s="12"/>
      <c r="N118" s="12"/>
    </row>
    <row r="119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12"/>
      <c r="M119" s="12"/>
      <c r="N119" s="12"/>
    </row>
    <row r="120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12"/>
      <c r="M120" s="12"/>
      <c r="N120" s="12"/>
    </row>
    <row r="12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12"/>
      <c r="M121" s="12"/>
      <c r="N121" s="12"/>
    </row>
    <row r="12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12"/>
      <c r="M122" s="12"/>
      <c r="N122" s="12"/>
    </row>
    <row r="123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12"/>
      <c r="M123" s="12"/>
      <c r="N123" s="12"/>
    </row>
    <row r="124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12"/>
      <c r="M124" s="12"/>
      <c r="N124" s="12"/>
    </row>
    <row r="125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12"/>
      <c r="M125" s="12"/>
      <c r="N125" s="12"/>
    </row>
    <row r="126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12"/>
      <c r="M126" s="12"/>
      <c r="N126" s="12"/>
    </row>
    <row r="127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12"/>
      <c r="M127" s="12"/>
      <c r="N127" s="12"/>
    </row>
    <row r="128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12"/>
      <c r="M128" s="12"/>
      <c r="N128" s="12"/>
    </row>
    <row r="129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12"/>
      <c r="M129" s="12"/>
      <c r="N129" s="12"/>
    </row>
    <row r="130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12"/>
      <c r="M130" s="12"/>
      <c r="N130" s="12"/>
    </row>
    <row r="13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12"/>
      <c r="M131" s="12"/>
      <c r="N131" s="12"/>
    </row>
    <row r="13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12"/>
      <c r="M132" s="12"/>
      <c r="N132" s="12"/>
    </row>
    <row r="133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2"/>
      <c r="M133" s="12"/>
      <c r="N133" s="12"/>
    </row>
    <row r="134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2"/>
      <c r="M134" s="12"/>
      <c r="N134" s="12"/>
    </row>
    <row r="135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12"/>
      <c r="M135" s="12"/>
      <c r="N135" s="12"/>
    </row>
    <row r="136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12"/>
      <c r="M136" s="12"/>
      <c r="N136" s="12"/>
    </row>
    <row r="137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12"/>
      <c r="M137" s="12"/>
      <c r="N137" s="12"/>
    </row>
    <row r="138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12"/>
      <c r="M138" s="12"/>
      <c r="N138" s="12"/>
    </row>
    <row r="139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12"/>
      <c r="M139" s="12"/>
      <c r="N139" s="12"/>
    </row>
    <row r="140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12"/>
      <c r="M140" s="12"/>
      <c r="N140" s="12"/>
    </row>
    <row r="14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12"/>
      <c r="M141" s="12"/>
      <c r="N141" s="12"/>
    </row>
    <row r="14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12"/>
      <c r="M142" s="12"/>
      <c r="N142" s="12"/>
    </row>
    <row r="143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12"/>
      <c r="M143" s="12"/>
      <c r="N143" s="12"/>
    </row>
    <row r="144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12"/>
      <c r="M144" s="12"/>
      <c r="N144" s="12"/>
    </row>
    <row r="145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12"/>
      <c r="M145" s="12"/>
      <c r="N145" s="12"/>
    </row>
    <row r="146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12"/>
      <c r="M146" s="12"/>
      <c r="N146" s="12"/>
    </row>
    <row r="147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12"/>
      <c r="M147" s="12"/>
      <c r="N147" s="12"/>
    </row>
    <row r="148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12"/>
      <c r="M148" s="12"/>
      <c r="N148" s="12"/>
    </row>
    <row r="149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12"/>
      <c r="M149" s="12"/>
      <c r="N149" s="12"/>
    </row>
    <row r="150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12"/>
      <c r="M150" s="12"/>
      <c r="N150" s="12"/>
    </row>
    <row r="15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12"/>
      <c r="M151" s="12"/>
      <c r="N151" s="12"/>
    </row>
    <row r="15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12"/>
      <c r="M152" s="12"/>
      <c r="N152" s="12"/>
    </row>
    <row r="153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12"/>
      <c r="M153" s="12"/>
      <c r="N153" s="12"/>
    </row>
    <row r="154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12"/>
      <c r="M154" s="12"/>
      <c r="N154" s="12"/>
    </row>
    <row r="155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12"/>
      <c r="M155" s="12"/>
      <c r="N155" s="12"/>
    </row>
    <row r="156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12"/>
      <c r="M156" s="12"/>
      <c r="N156" s="12"/>
    </row>
    <row r="157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12"/>
      <c r="M157" s="12"/>
      <c r="N157" s="12"/>
    </row>
    <row r="158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12"/>
      <c r="M158" s="12"/>
      <c r="N158" s="12"/>
    </row>
    <row r="159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12"/>
      <c r="M159" s="12"/>
      <c r="N159" s="12"/>
    </row>
    <row r="160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12"/>
      <c r="M160" s="12"/>
      <c r="N160" s="12"/>
    </row>
    <row r="16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12"/>
      <c r="M161" s="12"/>
      <c r="N161" s="12"/>
    </row>
    <row r="16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12"/>
      <c r="M162" s="12"/>
      <c r="N162" s="12"/>
    </row>
    <row r="16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12"/>
      <c r="M163" s="12"/>
      <c r="N163" s="12"/>
    </row>
    <row r="164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12"/>
      <c r="M164" s="12"/>
      <c r="N164" s="12"/>
    </row>
    <row r="165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12"/>
      <c r="M165" s="12"/>
      <c r="N165" s="12"/>
    </row>
    <row r="166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12"/>
      <c r="M166" s="12"/>
      <c r="N166" s="12"/>
    </row>
    <row r="167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12"/>
      <c r="M167" s="12"/>
      <c r="N167" s="12"/>
    </row>
    <row r="168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12"/>
      <c r="M168" s="12"/>
      <c r="N168" s="12"/>
    </row>
    <row r="169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12"/>
      <c r="M169" s="12"/>
      <c r="N169" s="12"/>
    </row>
    <row r="170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12"/>
      <c r="M170" s="12"/>
      <c r="N170" s="12"/>
    </row>
    <row r="17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12"/>
      <c r="M171" s="12"/>
      <c r="N171" s="12"/>
    </row>
    <row r="17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12"/>
      <c r="M172" s="12"/>
      <c r="N172" s="12"/>
    </row>
    <row r="17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12"/>
      <c r="M173" s="12"/>
      <c r="N173" s="12"/>
    </row>
    <row r="174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12"/>
      <c r="M174" s="12"/>
      <c r="N174" s="12"/>
    </row>
    <row r="175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12"/>
      <c r="M175" s="12"/>
      <c r="N175" s="12"/>
    </row>
    <row r="176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12"/>
      <c r="M176" s="12"/>
      <c r="N176" s="12"/>
    </row>
    <row r="177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12"/>
      <c r="M177" s="12"/>
      <c r="N177" s="12"/>
    </row>
    <row r="178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12"/>
      <c r="M178" s="12"/>
      <c r="N178" s="12"/>
    </row>
    <row r="179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12"/>
      <c r="M179" s="12"/>
      <c r="N179" s="12"/>
    </row>
    <row r="180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12"/>
      <c r="M180" s="12"/>
      <c r="N180" s="12"/>
    </row>
    <row r="18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12"/>
      <c r="M181" s="12"/>
      <c r="N181" s="12"/>
    </row>
    <row r="18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12"/>
      <c r="M182" s="12"/>
      <c r="N182" s="12"/>
    </row>
    <row r="18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12"/>
      <c r="M183" s="12"/>
      <c r="N183" s="12"/>
    </row>
    <row r="184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12"/>
      <c r="M184" s="12"/>
      <c r="N184" s="12"/>
    </row>
    <row r="185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12"/>
      <c r="M185" s="12"/>
      <c r="N185" s="12"/>
    </row>
    <row r="186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12"/>
      <c r="M186" s="12"/>
      <c r="N186" s="12"/>
    </row>
    <row r="187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12"/>
      <c r="M187" s="12"/>
      <c r="N187" s="12"/>
    </row>
    <row r="188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12"/>
      <c r="M188" s="12"/>
      <c r="N188" s="12"/>
    </row>
    <row r="189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12"/>
      <c r="M189" s="12"/>
      <c r="N189" s="12"/>
    </row>
    <row r="190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12"/>
      <c r="M190" s="12"/>
      <c r="N190" s="12"/>
    </row>
    <row r="19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12"/>
      <c r="M191" s="12"/>
      <c r="N191" s="12"/>
    </row>
    <row r="19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12"/>
      <c r="M192" s="12"/>
      <c r="N192" s="12"/>
    </row>
    <row r="19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12"/>
      <c r="M193" s="12"/>
      <c r="N193" s="12"/>
    </row>
    <row r="194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12"/>
      <c r="M194" s="12"/>
      <c r="N194" s="12"/>
    </row>
    <row r="195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12"/>
      <c r="M195" s="12"/>
      <c r="N195" s="12"/>
    </row>
    <row r="196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12"/>
      <c r="M196" s="12"/>
      <c r="N196" s="12"/>
    </row>
    <row r="197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12"/>
      <c r="M197" s="12"/>
      <c r="N197" s="12"/>
    </row>
    <row r="198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12"/>
      <c r="M198" s="12"/>
      <c r="N198" s="12"/>
    </row>
    <row r="199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12"/>
      <c r="M199" s="12"/>
      <c r="N199" s="12"/>
    </row>
    <row r="200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12"/>
      <c r="M200" s="12"/>
      <c r="N200" s="12"/>
    </row>
    <row r="20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12"/>
      <c r="M201" s="12"/>
      <c r="N201" s="12"/>
    </row>
    <row r="20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12"/>
      <c r="M202" s="12"/>
      <c r="N202" s="12"/>
    </row>
    <row r="20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12"/>
      <c r="M203" s="12"/>
      <c r="N203" s="12"/>
    </row>
    <row r="204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12"/>
      <c r="M204" s="12"/>
      <c r="N204" s="12"/>
    </row>
    <row r="205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12"/>
      <c r="M205" s="12"/>
      <c r="N205" s="12"/>
    </row>
    <row r="206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12"/>
      <c r="M206" s="12"/>
      <c r="N206" s="12"/>
    </row>
    <row r="207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12"/>
      <c r="M207" s="12"/>
      <c r="N207" s="12"/>
    </row>
    <row r="208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12"/>
      <c r="M208" s="12"/>
      <c r="N208" s="12"/>
    </row>
    <row r="209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12"/>
      <c r="M209" s="12"/>
      <c r="N209" s="12"/>
    </row>
    <row r="210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12"/>
      <c r="M210" s="12"/>
      <c r="N210" s="12"/>
    </row>
    <row r="21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12"/>
      <c r="M211" s="12"/>
      <c r="N211" s="12"/>
    </row>
    <row r="2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12"/>
      <c r="M212" s="12"/>
      <c r="N212" s="12"/>
    </row>
    <row r="21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12"/>
      <c r="M213" s="12"/>
      <c r="N213" s="12"/>
    </row>
    <row r="214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12"/>
      <c r="M214" s="12"/>
      <c r="N214" s="12"/>
    </row>
    <row r="215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12"/>
      <c r="M215" s="12"/>
      <c r="N215" s="12"/>
    </row>
    <row r="216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12"/>
      <c r="M216" s="12"/>
      <c r="N216" s="12"/>
    </row>
    <row r="217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12"/>
      <c r="M217" s="12"/>
      <c r="N217" s="12"/>
    </row>
    <row r="218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12"/>
      <c r="M218" s="12"/>
      <c r="N218" s="12"/>
    </row>
    <row r="219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12"/>
      <c r="M219" s="12"/>
      <c r="N219" s="12"/>
    </row>
    <row r="220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12"/>
      <c r="M220" s="12"/>
      <c r="N220" s="12"/>
    </row>
    <row r="22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12"/>
      <c r="M221" s="12"/>
      <c r="N221" s="12"/>
    </row>
    <row r="22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12"/>
      <c r="M222" s="12"/>
      <c r="N222" s="12"/>
    </row>
    <row r="22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12"/>
      <c r="M223" s="12"/>
      <c r="N223" s="12"/>
    </row>
    <row r="224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12"/>
      <c r="M224" s="12"/>
      <c r="N224" s="12"/>
    </row>
    <row r="225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12"/>
      <c r="M225" s="12"/>
      <c r="N225" s="12"/>
    </row>
    <row r="226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12"/>
      <c r="M226" s="12"/>
      <c r="N226" s="12"/>
    </row>
    <row r="227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12"/>
      <c r="M227" s="12"/>
      <c r="N227" s="12"/>
    </row>
    <row r="228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12"/>
      <c r="M228" s="12"/>
      <c r="N228" s="12"/>
    </row>
    <row r="229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12"/>
      <c r="M229" s="12"/>
      <c r="N229" s="12"/>
    </row>
    <row r="230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12"/>
      <c r="M230" s="12"/>
      <c r="N230" s="12"/>
    </row>
    <row r="23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12"/>
      <c r="M231" s="12"/>
      <c r="N231" s="12"/>
    </row>
    <row r="232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12"/>
      <c r="M232" s="12"/>
      <c r="N232" s="12"/>
    </row>
    <row r="233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12"/>
      <c r="M233" s="12"/>
      <c r="N233" s="12"/>
    </row>
    <row r="234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12"/>
      <c r="M234" s="12"/>
      <c r="N234" s="12"/>
    </row>
    <row r="235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12"/>
      <c r="M235" s="12"/>
      <c r="N235" s="12"/>
    </row>
    <row r="236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12"/>
      <c r="M236" s="12"/>
      <c r="N236" s="12"/>
    </row>
    <row r="237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12"/>
      <c r="M237" s="12"/>
      <c r="N237" s="12"/>
    </row>
    <row r="238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12"/>
      <c r="M238" s="12"/>
      <c r="N238" s="12"/>
    </row>
    <row r="239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12"/>
      <c r="M239" s="12"/>
      <c r="N239" s="12"/>
    </row>
    <row r="240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12"/>
      <c r="M240" s="12"/>
      <c r="N240" s="12"/>
    </row>
    <row r="24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12"/>
      <c r="M241" s="12"/>
      <c r="N241" s="12"/>
    </row>
    <row r="242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12"/>
      <c r="M242" s="12"/>
      <c r="N242" s="12"/>
    </row>
    <row r="243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12"/>
      <c r="M243" s="12"/>
      <c r="N243" s="12"/>
    </row>
    <row r="244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12"/>
      <c r="M244" s="12"/>
      <c r="N244" s="12"/>
    </row>
    <row r="245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12"/>
      <c r="M245" s="12"/>
      <c r="N245" s="12"/>
    </row>
    <row r="246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12"/>
      <c r="M246" s="12"/>
      <c r="N246" s="12"/>
    </row>
    <row r="247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12"/>
      <c r="M247" s="12"/>
      <c r="N247" s="12"/>
    </row>
    <row r="248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12"/>
      <c r="M248" s="12"/>
      <c r="N248" s="12"/>
    </row>
    <row r="249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12"/>
      <c r="M249" s="12"/>
      <c r="N249" s="12"/>
    </row>
    <row r="250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12"/>
      <c r="M250" s="12"/>
      <c r="N250" s="12"/>
    </row>
    <row r="25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12"/>
      <c r="M251" s="12"/>
      <c r="N251" s="12"/>
    </row>
    <row r="252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12"/>
      <c r="M252" s="12"/>
      <c r="N252" s="12"/>
    </row>
    <row r="253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12"/>
      <c r="M253" s="12"/>
      <c r="N253" s="12"/>
    </row>
    <row r="254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12"/>
      <c r="M254" s="12"/>
      <c r="N254" s="12"/>
    </row>
    <row r="255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12"/>
      <c r="M255" s="12"/>
      <c r="N255" s="12"/>
    </row>
    <row r="256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12"/>
      <c r="M256" s="12"/>
      <c r="N256" s="12"/>
    </row>
    <row r="257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12"/>
      <c r="M257" s="12"/>
      <c r="N257" s="12"/>
    </row>
    <row r="258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12"/>
      <c r="M258" s="12"/>
      <c r="N258" s="12"/>
    </row>
    <row r="259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12"/>
      <c r="M259" s="12"/>
      <c r="N259" s="12"/>
    </row>
    <row r="260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12"/>
      <c r="M260" s="12"/>
      <c r="N260" s="12"/>
    </row>
    <row r="26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12"/>
      <c r="M261" s="12"/>
      <c r="N261" s="12"/>
    </row>
    <row r="262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12"/>
      <c r="M262" s="12"/>
      <c r="N262" s="12"/>
    </row>
    <row r="263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12"/>
      <c r="M263" s="12"/>
      <c r="N263" s="12"/>
    </row>
    <row r="264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12"/>
      <c r="M264" s="12"/>
      <c r="N264" s="12"/>
    </row>
    <row r="265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12"/>
      <c r="M265" s="12"/>
      <c r="N265" s="12"/>
    </row>
    <row r="266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12"/>
      <c r="M266" s="12"/>
      <c r="N266" s="12"/>
    </row>
    <row r="267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12"/>
      <c r="M267" s="12"/>
      <c r="N267" s="12"/>
    </row>
    <row r="268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12"/>
      <c r="M268" s="12"/>
      <c r="N268" s="12"/>
    </row>
    <row r="269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12"/>
      <c r="M269" s="12"/>
      <c r="N269" s="12"/>
    </row>
    <row r="270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12"/>
      <c r="M270" s="12"/>
      <c r="N270" s="12"/>
    </row>
    <row r="27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12"/>
      <c r="M271" s="12"/>
      <c r="N271" s="12"/>
    </row>
    <row r="272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12"/>
      <c r="M272" s="12"/>
      <c r="N272" s="12"/>
    </row>
    <row r="273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12"/>
      <c r="M273" s="12"/>
      <c r="N273" s="12"/>
    </row>
    <row r="274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12"/>
      <c r="M274" s="12"/>
      <c r="N274" s="12"/>
    </row>
    <row r="275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12"/>
      <c r="M275" s="12"/>
      <c r="N275" s="12"/>
    </row>
    <row r="276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12"/>
      <c r="M276" s="12"/>
      <c r="N276" s="12"/>
    </row>
    <row r="277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12"/>
      <c r="M277" s="12"/>
      <c r="N277" s="12"/>
    </row>
    <row r="278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12"/>
      <c r="M278" s="12"/>
      <c r="N278" s="12"/>
    </row>
    <row r="279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12"/>
      <c r="M279" s="12"/>
      <c r="N279" s="12"/>
    </row>
    <row r="280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12"/>
      <c r="M280" s="12"/>
      <c r="N280" s="12"/>
    </row>
    <row r="28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12"/>
      <c r="M281" s="12"/>
      <c r="N281" s="12"/>
    </row>
    <row r="282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12"/>
      <c r="M282" s="12"/>
      <c r="N282" s="12"/>
    </row>
    <row r="283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12"/>
      <c r="M283" s="12"/>
      <c r="N283" s="12"/>
    </row>
    <row r="284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12"/>
      <c r="M284" s="12"/>
      <c r="N284" s="12"/>
    </row>
    <row r="285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12"/>
      <c r="M285" s="12"/>
      <c r="N285" s="12"/>
    </row>
    <row r="286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12"/>
      <c r="M286" s="12"/>
      <c r="N286" s="12"/>
    </row>
    <row r="287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12"/>
      <c r="M287" s="12"/>
      <c r="N287" s="12"/>
    </row>
    <row r="288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12"/>
      <c r="M288" s="12"/>
      <c r="N288" s="12"/>
    </row>
    <row r="289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12"/>
      <c r="M289" s="12"/>
      <c r="N289" s="12"/>
    </row>
    <row r="290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12"/>
      <c r="M290" s="12"/>
      <c r="N290" s="12"/>
    </row>
    <row r="29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12"/>
      <c r="M291" s="12"/>
      <c r="N291" s="12"/>
    </row>
    <row r="292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12"/>
      <c r="M292" s="12"/>
      <c r="N292" s="12"/>
    </row>
    <row r="293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12"/>
      <c r="M293" s="12"/>
      <c r="N293" s="12"/>
    </row>
    <row r="294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12"/>
      <c r="M294" s="12"/>
      <c r="N294" s="12"/>
    </row>
    <row r="295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12"/>
      <c r="M295" s="12"/>
      <c r="N295" s="12"/>
    </row>
    <row r="296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12"/>
      <c r="M296" s="12"/>
      <c r="N296" s="12"/>
    </row>
    <row r="297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12"/>
      <c r="M297" s="12"/>
      <c r="N297" s="12"/>
    </row>
    <row r="298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12"/>
      <c r="M298" s="12"/>
      <c r="N298" s="12"/>
    </row>
    <row r="299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12"/>
      <c r="M299" s="12"/>
      <c r="N299" s="12"/>
    </row>
    <row r="300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12"/>
      <c r="M300" s="12"/>
      <c r="N300" s="12"/>
    </row>
    <row r="30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12"/>
      <c r="M301" s="12"/>
      <c r="N301" s="12"/>
    </row>
    <row r="302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12"/>
      <c r="M302" s="12"/>
      <c r="N302" s="12"/>
    </row>
    <row r="303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12"/>
      <c r="M303" s="12"/>
      <c r="N303" s="12"/>
    </row>
    <row r="304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12"/>
      <c r="M304" s="12"/>
      <c r="N304" s="12"/>
    </row>
    <row r="305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12"/>
      <c r="M305" s="12"/>
      <c r="N305" s="12"/>
    </row>
    <row r="306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12"/>
      <c r="M306" s="12"/>
      <c r="N306" s="12"/>
    </row>
    <row r="307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12"/>
      <c r="M307" s="12"/>
      <c r="N307" s="12"/>
    </row>
    <row r="308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12"/>
      <c r="M308" s="12"/>
      <c r="N308" s="12"/>
    </row>
    <row r="309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12"/>
      <c r="M309" s="12"/>
      <c r="N309" s="12"/>
    </row>
    <row r="310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12"/>
      <c r="M310" s="12"/>
      <c r="N310" s="12"/>
    </row>
    <row r="31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12"/>
      <c r="M311" s="12"/>
      <c r="N311" s="12"/>
    </row>
    <row r="312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12"/>
      <c r="M312" s="12"/>
      <c r="N312" s="12"/>
    </row>
    <row r="313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12"/>
      <c r="M313" s="12"/>
      <c r="N313" s="12"/>
    </row>
    <row r="314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12"/>
      <c r="M314" s="12"/>
      <c r="N314" s="12"/>
    </row>
    <row r="315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12"/>
      <c r="M315" s="12"/>
      <c r="N315" s="12"/>
    </row>
    <row r="316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12"/>
      <c r="M316" s="12"/>
      <c r="N316" s="12"/>
    </row>
    <row r="317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12"/>
      <c r="M317" s="12"/>
      <c r="N317" s="12"/>
    </row>
    <row r="318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12"/>
      <c r="M318" s="12"/>
      <c r="N318" s="12"/>
    </row>
    <row r="319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12"/>
      <c r="M319" s="12"/>
      <c r="N319" s="12"/>
    </row>
    <row r="320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12"/>
      <c r="M320" s="12"/>
      <c r="N320" s="12"/>
    </row>
    <row r="32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12"/>
      <c r="M321" s="12"/>
      <c r="N321" s="12"/>
    </row>
    <row r="322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12"/>
      <c r="M322" s="12"/>
      <c r="N322" s="12"/>
    </row>
    <row r="323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12"/>
      <c r="M323" s="12"/>
      <c r="N323" s="12"/>
    </row>
    <row r="324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12"/>
      <c r="M324" s="12"/>
      <c r="N324" s="12"/>
    </row>
    <row r="325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12"/>
      <c r="M325" s="12"/>
      <c r="N325" s="12"/>
    </row>
    <row r="326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12"/>
      <c r="M326" s="12"/>
      <c r="N326" s="12"/>
    </row>
    <row r="327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12"/>
      <c r="M327" s="12"/>
      <c r="N327" s="12"/>
    </row>
    <row r="328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12"/>
      <c r="M328" s="12"/>
      <c r="N328" s="12"/>
    </row>
    <row r="329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12"/>
      <c r="M329" s="12"/>
      <c r="N329" s="12"/>
    </row>
    <row r="330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12"/>
      <c r="M330" s="12"/>
      <c r="N330" s="12"/>
    </row>
    <row r="33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12"/>
      <c r="M331" s="12"/>
      <c r="N331" s="12"/>
    </row>
    <row r="332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12"/>
      <c r="M332" s="12"/>
      <c r="N332" s="12"/>
    </row>
    <row r="333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12"/>
      <c r="M333" s="12"/>
      <c r="N333" s="12"/>
    </row>
    <row r="334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12"/>
      <c r="M334" s="12"/>
      <c r="N334" s="12"/>
    </row>
    <row r="335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12"/>
      <c r="M335" s="12"/>
      <c r="N335" s="12"/>
    </row>
    <row r="336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12"/>
      <c r="M336" s="12"/>
      <c r="N336" s="12"/>
    </row>
    <row r="337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12"/>
      <c r="M337" s="12"/>
      <c r="N337" s="12"/>
    </row>
    <row r="338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12"/>
      <c r="M338" s="12"/>
      <c r="N338" s="12"/>
    </row>
    <row r="339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12"/>
      <c r="M339" s="12"/>
      <c r="N339" s="12"/>
    </row>
    <row r="340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12"/>
      <c r="M340" s="12"/>
      <c r="N340" s="12"/>
    </row>
    <row r="34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12"/>
      <c r="M341" s="12"/>
      <c r="N341" s="12"/>
    </row>
    <row r="342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12"/>
      <c r="M342" s="12"/>
      <c r="N342" s="12"/>
    </row>
    <row r="343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12"/>
      <c r="M343" s="12"/>
      <c r="N343" s="12"/>
    </row>
    <row r="344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12"/>
      <c r="M344" s="12"/>
      <c r="N344" s="12"/>
    </row>
    <row r="345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12"/>
      <c r="M345" s="12"/>
      <c r="N345" s="12"/>
    </row>
    <row r="346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12"/>
      <c r="M346" s="12"/>
      <c r="N346" s="12"/>
    </row>
    <row r="347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12"/>
      <c r="M347" s="12"/>
      <c r="N347" s="12"/>
    </row>
    <row r="348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12"/>
      <c r="M348" s="12"/>
      <c r="N348" s="12"/>
    </row>
    <row r="349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12"/>
      <c r="M349" s="12"/>
      <c r="N349" s="12"/>
    </row>
    <row r="350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12"/>
      <c r="M350" s="12"/>
      <c r="N350" s="12"/>
    </row>
    <row r="35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12"/>
      <c r="M351" s="12"/>
      <c r="N351" s="12"/>
    </row>
    <row r="352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12"/>
      <c r="M352" s="12"/>
      <c r="N352" s="12"/>
    </row>
    <row r="353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12"/>
      <c r="M353" s="12"/>
      <c r="N353" s="12"/>
    </row>
    <row r="354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12"/>
      <c r="M354" s="12"/>
      <c r="N354" s="12"/>
    </row>
    <row r="355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12"/>
      <c r="M355" s="12"/>
      <c r="N355" s="12"/>
    </row>
    <row r="356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12"/>
      <c r="M356" s="12"/>
      <c r="N356" s="12"/>
    </row>
    <row r="357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12"/>
      <c r="M357" s="12"/>
      <c r="N357" s="12"/>
    </row>
    <row r="358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12"/>
      <c r="M358" s="12"/>
      <c r="N358" s="12"/>
    </row>
    <row r="359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12"/>
      <c r="M359" s="12"/>
      <c r="N359" s="12"/>
    </row>
    <row r="360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12"/>
      <c r="M360" s="12"/>
      <c r="N360" s="12"/>
    </row>
    <row r="36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12"/>
      <c r="M361" s="12"/>
      <c r="N361" s="12"/>
    </row>
    <row r="362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12"/>
      <c r="M362" s="12"/>
      <c r="N362" s="12"/>
    </row>
    <row r="363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12"/>
      <c r="M363" s="12"/>
      <c r="N363" s="12"/>
    </row>
    <row r="364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12"/>
      <c r="M364" s="12"/>
      <c r="N364" s="12"/>
    </row>
    <row r="365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12"/>
      <c r="M365" s="12"/>
      <c r="N365" s="12"/>
    </row>
    <row r="366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12"/>
      <c r="M366" s="12"/>
      <c r="N366" s="12"/>
    </row>
    <row r="367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12"/>
      <c r="M367" s="12"/>
      <c r="N367" s="12"/>
    </row>
    <row r="368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12"/>
      <c r="M368" s="12"/>
      <c r="N368" s="12"/>
    </row>
    <row r="369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12"/>
      <c r="M369" s="12"/>
      <c r="N369" s="12"/>
    </row>
    <row r="370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12"/>
      <c r="M370" s="12"/>
      <c r="N370" s="12"/>
    </row>
    <row r="37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12"/>
      <c r="M371" s="12"/>
      <c r="N371" s="12"/>
    </row>
    <row r="372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12"/>
      <c r="M372" s="12"/>
      <c r="N372" s="12"/>
    </row>
    <row r="373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12"/>
      <c r="M373" s="12"/>
      <c r="N373" s="12"/>
    </row>
    <row r="374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12"/>
      <c r="M374" s="12"/>
      <c r="N374" s="12"/>
    </row>
    <row r="375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12"/>
      <c r="M375" s="12"/>
      <c r="N375" s="12"/>
    </row>
    <row r="376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12"/>
      <c r="M376" s="12"/>
      <c r="N376" s="12"/>
    </row>
    <row r="377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12"/>
      <c r="M377" s="12"/>
      <c r="N377" s="12"/>
    </row>
    <row r="378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12"/>
      <c r="M378" s="12"/>
      <c r="N378" s="12"/>
    </row>
    <row r="379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12"/>
      <c r="M379" s="12"/>
      <c r="N379" s="12"/>
    </row>
    <row r="380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12"/>
      <c r="M380" s="12"/>
      <c r="N380" s="12"/>
    </row>
    <row r="38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12"/>
      <c r="M381" s="12"/>
      <c r="N381" s="12"/>
    </row>
    <row r="382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12"/>
      <c r="M382" s="12"/>
      <c r="N382" s="12"/>
    </row>
    <row r="383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12"/>
      <c r="M383" s="12"/>
      <c r="N383" s="12"/>
    </row>
    <row r="384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12"/>
      <c r="M384" s="12"/>
      <c r="N384" s="12"/>
    </row>
    <row r="385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12"/>
      <c r="M385" s="12"/>
      <c r="N385" s="12"/>
    </row>
    <row r="386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12"/>
      <c r="M386" s="12"/>
      <c r="N386" s="12"/>
    </row>
    <row r="387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12"/>
      <c r="M387" s="12"/>
      <c r="N387" s="12"/>
    </row>
    <row r="388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12"/>
      <c r="M388" s="12"/>
      <c r="N388" s="12"/>
    </row>
    <row r="389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12"/>
      <c r="M389" s="12"/>
      <c r="N389" s="12"/>
    </row>
    <row r="390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12"/>
      <c r="M390" s="12"/>
      <c r="N390" s="12"/>
    </row>
    <row r="39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12"/>
      <c r="M391" s="12"/>
      <c r="N391" s="12"/>
    </row>
    <row r="392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12"/>
      <c r="M392" s="12"/>
      <c r="N392" s="12"/>
    </row>
    <row r="393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12"/>
      <c r="M393" s="12"/>
      <c r="N393" s="12"/>
    </row>
    <row r="394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12"/>
      <c r="M394" s="12"/>
      <c r="N394" s="12"/>
    </row>
    <row r="395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12"/>
      <c r="M395" s="12"/>
      <c r="N395" s="12"/>
    </row>
    <row r="396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12"/>
      <c r="M396" s="12"/>
      <c r="N396" s="12"/>
    </row>
    <row r="397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12"/>
      <c r="M397" s="12"/>
      <c r="N397" s="12"/>
    </row>
    <row r="398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12"/>
      <c r="M398" s="12"/>
      <c r="N398" s="12"/>
    </row>
    <row r="399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12"/>
      <c r="M399" s="12"/>
      <c r="N399" s="12"/>
    </row>
    <row r="400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12"/>
      <c r="M400" s="12"/>
      <c r="N400" s="12"/>
    </row>
    <row r="40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12"/>
      <c r="M401" s="12"/>
      <c r="N401" s="12"/>
    </row>
    <row r="402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12"/>
      <c r="M402" s="12"/>
      <c r="N402" s="12"/>
    </row>
    <row r="403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12"/>
      <c r="M403" s="12"/>
      <c r="N403" s="12"/>
    </row>
    <row r="404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12"/>
      <c r="M404" s="12"/>
      <c r="N404" s="12"/>
    </row>
    <row r="405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12"/>
      <c r="M405" s="12"/>
      <c r="N405" s="12"/>
    </row>
    <row r="406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12"/>
      <c r="M406" s="12"/>
      <c r="N406" s="12"/>
    </row>
    <row r="407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12"/>
      <c r="M407" s="12"/>
      <c r="N407" s="12"/>
    </row>
    <row r="408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12"/>
      <c r="M408" s="12"/>
      <c r="N408" s="12"/>
    </row>
    <row r="409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12"/>
      <c r="M409" s="12"/>
      <c r="N409" s="12"/>
    </row>
    <row r="410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12"/>
      <c r="M410" s="12"/>
      <c r="N410" s="12"/>
    </row>
    <row r="41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12"/>
      <c r="M411" s="12"/>
      <c r="N411" s="12"/>
    </row>
    <row r="412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12"/>
      <c r="M412" s="12"/>
      <c r="N412" s="12"/>
    </row>
    <row r="413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12"/>
      <c r="M413" s="12"/>
      <c r="N413" s="12"/>
    </row>
    <row r="414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12"/>
      <c r="M414" s="12"/>
      <c r="N414" s="12"/>
    </row>
    <row r="415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12"/>
      <c r="M415" s="12"/>
      <c r="N415" s="12"/>
    </row>
    <row r="416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12"/>
      <c r="M416" s="12"/>
      <c r="N416" s="12"/>
    </row>
    <row r="417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12"/>
      <c r="M417" s="12"/>
      <c r="N417" s="12"/>
    </row>
    <row r="418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12"/>
      <c r="M418" s="12"/>
      <c r="N418" s="12"/>
    </row>
    <row r="419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12"/>
      <c r="M419" s="12"/>
      <c r="N419" s="12"/>
    </row>
    <row r="420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12"/>
      <c r="M420" s="12"/>
      <c r="N420" s="12"/>
    </row>
    <row r="42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12"/>
      <c r="M421" s="12"/>
      <c r="N421" s="12"/>
    </row>
    <row r="422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12"/>
      <c r="M422" s="12"/>
      <c r="N422" s="12"/>
    </row>
    <row r="423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12"/>
      <c r="M423" s="12"/>
      <c r="N423" s="12"/>
    </row>
    <row r="424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12"/>
      <c r="M424" s="12"/>
      <c r="N424" s="12"/>
    </row>
    <row r="425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12"/>
      <c r="M425" s="12"/>
      <c r="N425" s="12"/>
    </row>
    <row r="426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12"/>
      <c r="M426" s="12"/>
      <c r="N426" s="12"/>
    </row>
    <row r="427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12"/>
      <c r="M427" s="12"/>
      <c r="N427" s="12"/>
    </row>
    <row r="428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12"/>
      <c r="M428" s="12"/>
      <c r="N428" s="12"/>
    </row>
    <row r="429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12"/>
      <c r="M429" s="12"/>
      <c r="N429" s="12"/>
    </row>
    <row r="430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12"/>
      <c r="M430" s="12"/>
      <c r="N430" s="12"/>
    </row>
    <row r="43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12"/>
      <c r="M431" s="12"/>
      <c r="N431" s="12"/>
    </row>
    <row r="432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12"/>
      <c r="M432" s="12"/>
      <c r="N432" s="12"/>
    </row>
    <row r="433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12"/>
      <c r="M433" s="12"/>
      <c r="N433" s="12"/>
    </row>
    <row r="434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12"/>
      <c r="M434" s="12"/>
      <c r="N434" s="12"/>
    </row>
    <row r="435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12"/>
      <c r="M435" s="12"/>
      <c r="N435" s="12"/>
    </row>
    <row r="436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12"/>
      <c r="M436" s="12"/>
      <c r="N436" s="12"/>
    </row>
    <row r="437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12"/>
      <c r="M437" s="12"/>
      <c r="N437" s="12"/>
    </row>
    <row r="438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12"/>
      <c r="M438" s="12"/>
      <c r="N438" s="12"/>
    </row>
    <row r="439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12"/>
      <c r="M439" s="12"/>
      <c r="N439" s="12"/>
    </row>
    <row r="440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12"/>
      <c r="M440" s="12"/>
      <c r="N440" s="12"/>
    </row>
    <row r="44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12"/>
      <c r="M441" s="12"/>
      <c r="N441" s="12"/>
    </row>
    <row r="442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12"/>
      <c r="M442" s="12"/>
      <c r="N442" s="12"/>
    </row>
    <row r="443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12"/>
      <c r="M443" s="12"/>
      <c r="N443" s="12"/>
    </row>
    <row r="444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12"/>
      <c r="M444" s="12"/>
      <c r="N444" s="12"/>
    </row>
    <row r="445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12"/>
      <c r="M445" s="12"/>
      <c r="N445" s="12"/>
    </row>
    <row r="446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12"/>
      <c r="M446" s="12"/>
      <c r="N446" s="12"/>
    </row>
    <row r="447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12"/>
      <c r="M447" s="12"/>
      <c r="N447" s="12"/>
    </row>
    <row r="448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12"/>
      <c r="M448" s="12"/>
      <c r="N448" s="12"/>
    </row>
    <row r="449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12"/>
      <c r="M449" s="12"/>
      <c r="N449" s="12"/>
    </row>
    <row r="450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12"/>
      <c r="M450" s="12"/>
      <c r="N450" s="12"/>
    </row>
    <row r="45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12"/>
      <c r="M451" s="12"/>
      <c r="N451" s="12"/>
    </row>
    <row r="452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12"/>
      <c r="M452" s="12"/>
      <c r="N452" s="12"/>
    </row>
    <row r="453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12"/>
      <c r="M453" s="12"/>
      <c r="N453" s="12"/>
    </row>
    <row r="454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12"/>
      <c r="M454" s="12"/>
      <c r="N454" s="12"/>
    </row>
    <row r="455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12"/>
      <c r="M455" s="12"/>
      <c r="N455" s="12"/>
    </row>
    <row r="456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12"/>
      <c r="M456" s="12"/>
      <c r="N456" s="12"/>
    </row>
    <row r="457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12"/>
      <c r="M457" s="12"/>
      <c r="N457" s="12"/>
    </row>
    <row r="458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12"/>
      <c r="M458" s="12"/>
      <c r="N458" s="12"/>
    </row>
    <row r="459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12"/>
      <c r="M459" s="12"/>
      <c r="N459" s="12"/>
    </row>
    <row r="460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12"/>
      <c r="M460" s="12"/>
      <c r="N460" s="12"/>
    </row>
    <row r="46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12"/>
      <c r="M461" s="12"/>
      <c r="N461" s="12"/>
    </row>
    <row r="462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12"/>
      <c r="M462" s="12"/>
      <c r="N462" s="12"/>
    </row>
    <row r="463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12"/>
      <c r="M463" s="12"/>
      <c r="N463" s="12"/>
    </row>
    <row r="464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12"/>
      <c r="M464" s="12"/>
      <c r="N464" s="12"/>
    </row>
    <row r="465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12"/>
      <c r="M465" s="12"/>
      <c r="N465" s="12"/>
    </row>
    <row r="466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12"/>
      <c r="M466" s="12"/>
      <c r="N466" s="12"/>
    </row>
    <row r="467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12"/>
      <c r="M467" s="12"/>
      <c r="N467" s="12"/>
    </row>
    <row r="468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12"/>
      <c r="M468" s="12"/>
      <c r="N468" s="12"/>
    </row>
    <row r="469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12"/>
      <c r="M469" s="12"/>
      <c r="N469" s="12"/>
    </row>
    <row r="470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12"/>
      <c r="M470" s="12"/>
      <c r="N470" s="12"/>
    </row>
    <row r="47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12"/>
      <c r="M471" s="12"/>
      <c r="N471" s="12"/>
    </row>
    <row r="472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12"/>
      <c r="M472" s="12"/>
      <c r="N472" s="12"/>
    </row>
    <row r="473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12"/>
      <c r="M473" s="12"/>
      <c r="N473" s="12"/>
    </row>
    <row r="474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12"/>
      <c r="M474" s="12"/>
      <c r="N474" s="12"/>
    </row>
    <row r="475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12"/>
      <c r="M475" s="12"/>
      <c r="N475" s="12"/>
    </row>
    <row r="476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12"/>
      <c r="M476" s="12"/>
      <c r="N476" s="12"/>
    </row>
    <row r="477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12"/>
      <c r="M477" s="12"/>
      <c r="N477" s="12"/>
    </row>
    <row r="478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12"/>
      <c r="M478" s="12"/>
      <c r="N478" s="12"/>
    </row>
    <row r="479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12"/>
      <c r="M479" s="12"/>
      <c r="N479" s="12"/>
    </row>
    <row r="480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12"/>
      <c r="M480" s="12"/>
      <c r="N480" s="12"/>
    </row>
    <row r="48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12"/>
      <c r="M481" s="12"/>
      <c r="N481" s="12"/>
    </row>
    <row r="482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12"/>
      <c r="M482" s="12"/>
      <c r="N482" s="12"/>
    </row>
    <row r="483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12"/>
      <c r="M483" s="12"/>
      <c r="N483" s="12"/>
    </row>
    <row r="484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12"/>
      <c r="M484" s="12"/>
      <c r="N484" s="12"/>
    </row>
    <row r="485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12"/>
      <c r="M485" s="12"/>
      <c r="N485" s="12"/>
    </row>
    <row r="486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12"/>
      <c r="M486" s="12"/>
      <c r="N486" s="12"/>
    </row>
    <row r="487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12"/>
      <c r="M487" s="12"/>
      <c r="N487" s="12"/>
    </row>
    <row r="488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12"/>
      <c r="M488" s="12"/>
      <c r="N488" s="12"/>
    </row>
    <row r="489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12"/>
      <c r="M489" s="12"/>
      <c r="N489" s="12"/>
    </row>
    <row r="490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12"/>
      <c r="M490" s="12"/>
      <c r="N490" s="12"/>
    </row>
    <row r="49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12"/>
      <c r="M491" s="12"/>
      <c r="N491" s="12"/>
    </row>
    <row r="492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12"/>
      <c r="M492" s="12"/>
      <c r="N492" s="12"/>
    </row>
    <row r="493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12"/>
      <c r="M493" s="12"/>
      <c r="N493" s="12"/>
    </row>
    <row r="494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12"/>
      <c r="M494" s="12"/>
      <c r="N494" s="12"/>
    </row>
    <row r="495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12"/>
      <c r="M495" s="12"/>
      <c r="N495" s="12"/>
    </row>
    <row r="496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12"/>
      <c r="M496" s="12"/>
      <c r="N496" s="12"/>
    </row>
    <row r="497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12"/>
      <c r="M497" s="12"/>
      <c r="N497" s="12"/>
    </row>
    <row r="498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12"/>
      <c r="M498" s="12"/>
      <c r="N498" s="12"/>
    </row>
    <row r="499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12"/>
      <c r="M499" s="12"/>
      <c r="N499" s="12"/>
    </row>
    <row r="500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12"/>
      <c r="M500" s="12"/>
      <c r="N500" s="12"/>
    </row>
    <row r="50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12"/>
      <c r="M501" s="12"/>
      <c r="N501" s="12"/>
    </row>
    <row r="502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12"/>
      <c r="M502" s="12"/>
      <c r="N502" s="12"/>
    </row>
    <row r="503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12"/>
      <c r="M503" s="12"/>
      <c r="N503" s="12"/>
    </row>
    <row r="504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12"/>
      <c r="M504" s="12"/>
      <c r="N504" s="12"/>
    </row>
    <row r="505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12"/>
      <c r="M505" s="12"/>
      <c r="N505" s="12"/>
    </row>
    <row r="506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12"/>
      <c r="M506" s="12"/>
      <c r="N506" s="12"/>
    </row>
    <row r="507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12"/>
      <c r="M507" s="12"/>
      <c r="N507" s="12"/>
    </row>
    <row r="508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12"/>
      <c r="M508" s="12"/>
      <c r="N508" s="12"/>
    </row>
    <row r="509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12"/>
      <c r="M509" s="12"/>
      <c r="N509" s="12"/>
    </row>
    <row r="510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12"/>
      <c r="M510" s="12"/>
      <c r="N510" s="12"/>
    </row>
    <row r="51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12"/>
      <c r="M511" s="12"/>
      <c r="N511" s="12"/>
    </row>
    <row r="512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12"/>
      <c r="M512" s="12"/>
      <c r="N512" s="12"/>
    </row>
    <row r="513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12"/>
      <c r="M513" s="12"/>
      <c r="N513" s="12"/>
    </row>
    <row r="514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12"/>
      <c r="M514" s="12"/>
      <c r="N514" s="12"/>
    </row>
    <row r="515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12"/>
      <c r="M515" s="12"/>
      <c r="N515" s="12"/>
    </row>
    <row r="516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12"/>
      <c r="M516" s="12"/>
      <c r="N516" s="12"/>
    </row>
    <row r="517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12"/>
      <c r="M517" s="12"/>
      <c r="N517" s="12"/>
    </row>
    <row r="518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12"/>
      <c r="M518" s="12"/>
      <c r="N518" s="12"/>
    </row>
    <row r="519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12"/>
      <c r="M519" s="12"/>
      <c r="N519" s="12"/>
    </row>
    <row r="520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12"/>
      <c r="M520" s="12"/>
      <c r="N520" s="12"/>
    </row>
    <row r="52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12"/>
      <c r="M521" s="12"/>
      <c r="N521" s="12"/>
    </row>
    <row r="522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12"/>
      <c r="M522" s="12"/>
      <c r="N522" s="12"/>
    </row>
    <row r="523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12"/>
      <c r="M523" s="12"/>
      <c r="N523" s="12"/>
    </row>
    <row r="524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12"/>
      <c r="M524" s="12"/>
      <c r="N524" s="12"/>
    </row>
    <row r="525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12"/>
      <c r="M525" s="12"/>
      <c r="N525" s="12"/>
    </row>
    <row r="526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12"/>
      <c r="M526" s="12"/>
      <c r="N526" s="12"/>
    </row>
    <row r="527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12"/>
      <c r="M527" s="12"/>
      <c r="N527" s="12"/>
    </row>
    <row r="528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12"/>
      <c r="M528" s="12"/>
      <c r="N528" s="12"/>
    </row>
    <row r="529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12"/>
      <c r="M529" s="12"/>
      <c r="N529" s="12"/>
    </row>
    <row r="530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12"/>
      <c r="M530" s="12"/>
      <c r="N530" s="12"/>
    </row>
    <row r="53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12"/>
      <c r="M531" s="12"/>
      <c r="N531" s="12"/>
    </row>
    <row r="532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12"/>
      <c r="M532" s="12"/>
      <c r="N532" s="12"/>
    </row>
    <row r="533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12"/>
      <c r="M533" s="12"/>
      <c r="N533" s="12"/>
    </row>
    <row r="534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12"/>
      <c r="M534" s="12"/>
      <c r="N534" s="12"/>
    </row>
    <row r="535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12"/>
      <c r="M535" s="12"/>
      <c r="N535" s="12"/>
    </row>
    <row r="536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12"/>
      <c r="M536" s="12"/>
      <c r="N536" s="12"/>
    </row>
    <row r="537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12"/>
      <c r="M537" s="12"/>
      <c r="N537" s="12"/>
    </row>
    <row r="538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12"/>
      <c r="M538" s="12"/>
      <c r="N538" s="12"/>
    </row>
    <row r="539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12"/>
      <c r="M539" s="12"/>
      <c r="N539" s="12"/>
    </row>
    <row r="540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12"/>
      <c r="M540" s="12"/>
      <c r="N540" s="12"/>
    </row>
    <row r="54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12"/>
      <c r="M541" s="12"/>
      <c r="N541" s="12"/>
    </row>
    <row r="542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12"/>
      <c r="M542" s="12"/>
      <c r="N542" s="12"/>
    </row>
    <row r="543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12"/>
      <c r="M543" s="12"/>
      <c r="N543" s="12"/>
    </row>
    <row r="544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12"/>
      <c r="M544" s="12"/>
      <c r="N544" s="12"/>
    </row>
    <row r="545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12"/>
      <c r="M545" s="12"/>
      <c r="N545" s="12"/>
    </row>
    <row r="546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12"/>
      <c r="M546" s="12"/>
      <c r="N546" s="12"/>
    </row>
    <row r="547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12"/>
      <c r="M547" s="12"/>
      <c r="N547" s="12"/>
    </row>
    <row r="548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12"/>
      <c r="M548" s="12"/>
      <c r="N548" s="12"/>
    </row>
    <row r="549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12"/>
      <c r="M549" s="12"/>
      <c r="N549" s="12"/>
    </row>
    <row r="550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12"/>
      <c r="M550" s="12"/>
      <c r="N550" s="12"/>
    </row>
    <row r="55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12"/>
      <c r="M551" s="12"/>
      <c r="N551" s="12"/>
    </row>
    <row r="552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12"/>
      <c r="M552" s="12"/>
      <c r="N552" s="12"/>
    </row>
    <row r="553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12"/>
      <c r="M553" s="12"/>
      <c r="N553" s="12"/>
    </row>
    <row r="554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12"/>
      <c r="M554" s="12"/>
      <c r="N554" s="12"/>
    </row>
    <row r="555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12"/>
      <c r="M555" s="12"/>
      <c r="N555" s="12"/>
    </row>
    <row r="556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12"/>
      <c r="M556" s="12"/>
      <c r="N556" s="12"/>
    </row>
    <row r="557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12"/>
      <c r="M557" s="12"/>
      <c r="N557" s="12"/>
    </row>
    <row r="558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12"/>
      <c r="M558" s="12"/>
      <c r="N558" s="12"/>
    </row>
    <row r="559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12"/>
      <c r="M559" s="12"/>
      <c r="N559" s="12"/>
    </row>
    <row r="560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12"/>
      <c r="M560" s="12"/>
      <c r="N560" s="12"/>
    </row>
    <row r="56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12"/>
      <c r="M561" s="12"/>
      <c r="N561" s="12"/>
    </row>
    <row r="562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12"/>
      <c r="M562" s="12"/>
      <c r="N562" s="12"/>
    </row>
    <row r="563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12"/>
      <c r="M563" s="12"/>
      <c r="N563" s="12"/>
    </row>
    <row r="564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12"/>
      <c r="M564" s="12"/>
      <c r="N564" s="12"/>
    </row>
    <row r="565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12"/>
      <c r="M565" s="12"/>
      <c r="N565" s="12"/>
    </row>
    <row r="566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12"/>
      <c r="M566" s="12"/>
      <c r="N566" s="12"/>
    </row>
    <row r="567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12"/>
      <c r="M567" s="12"/>
      <c r="N567" s="12"/>
    </row>
    <row r="568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12"/>
      <c r="M568" s="12"/>
      <c r="N568" s="12"/>
    </row>
    <row r="569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12"/>
      <c r="M569" s="12"/>
      <c r="N569" s="12"/>
    </row>
    <row r="570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12"/>
      <c r="M570" s="12"/>
      <c r="N570" s="12"/>
    </row>
    <row r="57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12"/>
      <c r="M571" s="12"/>
      <c r="N571" s="12"/>
    </row>
    <row r="572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12"/>
      <c r="M572" s="12"/>
      <c r="N572" s="12"/>
    </row>
    <row r="573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12"/>
      <c r="M573" s="12"/>
      <c r="N573" s="12"/>
    </row>
    <row r="574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12"/>
      <c r="M574" s="12"/>
      <c r="N574" s="12"/>
    </row>
    <row r="575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12"/>
      <c r="M575" s="12"/>
      <c r="N575" s="12"/>
    </row>
    <row r="576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12"/>
      <c r="M576" s="12"/>
      <c r="N576" s="12"/>
    </row>
    <row r="577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12"/>
      <c r="M577" s="12"/>
      <c r="N577" s="12"/>
    </row>
    <row r="578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12"/>
      <c r="M578" s="12"/>
      <c r="N578" s="12"/>
    </row>
    <row r="579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12"/>
      <c r="M579" s="12"/>
      <c r="N579" s="12"/>
    </row>
    <row r="580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12"/>
      <c r="M580" s="12"/>
      <c r="N580" s="12"/>
    </row>
    <row r="58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12"/>
      <c r="M581" s="12"/>
      <c r="N581" s="12"/>
    </row>
    <row r="582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12"/>
      <c r="M582" s="12"/>
      <c r="N582" s="12"/>
    </row>
    <row r="583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12"/>
      <c r="M583" s="12"/>
      <c r="N583" s="12"/>
    </row>
    <row r="584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12"/>
      <c r="M584" s="12"/>
      <c r="N584" s="12"/>
    </row>
    <row r="585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12"/>
      <c r="M585" s="12"/>
      <c r="N585" s="12"/>
    </row>
    <row r="586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12"/>
      <c r="M586" s="12"/>
      <c r="N586" s="12"/>
    </row>
    <row r="587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12"/>
      <c r="M587" s="12"/>
      <c r="N587" s="12"/>
    </row>
    <row r="588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12"/>
      <c r="M588" s="12"/>
      <c r="N588" s="12"/>
    </row>
    <row r="589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12"/>
      <c r="M589" s="12"/>
      <c r="N589" s="12"/>
    </row>
    <row r="590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12"/>
      <c r="M590" s="12"/>
      <c r="N590" s="12"/>
    </row>
    <row r="59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12"/>
      <c r="M591" s="12"/>
      <c r="N591" s="12"/>
    </row>
    <row r="592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12"/>
      <c r="M592" s="12"/>
      <c r="N592" s="12"/>
    </row>
    <row r="593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12"/>
      <c r="M593" s="12"/>
      <c r="N593" s="12"/>
    </row>
    <row r="594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12"/>
      <c r="M594" s="12"/>
      <c r="N594" s="12"/>
    </row>
    <row r="595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12"/>
      <c r="M595" s="12"/>
      <c r="N595" s="12"/>
    </row>
    <row r="596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12"/>
      <c r="M596" s="12"/>
      <c r="N596" s="12"/>
    </row>
    <row r="597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12"/>
      <c r="M597" s="12"/>
      <c r="N597" s="12"/>
    </row>
    <row r="598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12"/>
      <c r="M598" s="12"/>
      <c r="N598" s="12"/>
    </row>
    <row r="599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12"/>
      <c r="M599" s="12"/>
      <c r="N599" s="12"/>
    </row>
    <row r="600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12"/>
      <c r="M600" s="12"/>
      <c r="N600" s="12"/>
    </row>
    <row r="60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12"/>
      <c r="M601" s="12"/>
      <c r="N601" s="12"/>
    </row>
    <row r="602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12"/>
      <c r="M602" s="12"/>
      <c r="N602" s="12"/>
    </row>
    <row r="603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12"/>
      <c r="M603" s="12"/>
      <c r="N603" s="12"/>
    </row>
    <row r="604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12"/>
      <c r="M604" s="12"/>
      <c r="N604" s="12"/>
    </row>
    <row r="605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12"/>
      <c r="M605" s="12"/>
      <c r="N605" s="12"/>
    </row>
    <row r="606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12"/>
      <c r="M606" s="12"/>
      <c r="N606" s="12"/>
    </row>
    <row r="607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12"/>
      <c r="M607" s="12"/>
      <c r="N607" s="12"/>
    </row>
    <row r="608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12"/>
      <c r="M608" s="12"/>
      <c r="N608" s="12"/>
    </row>
    <row r="609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12"/>
      <c r="M609" s="12"/>
      <c r="N609" s="12"/>
    </row>
    <row r="610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12"/>
      <c r="M610" s="12"/>
      <c r="N610" s="12"/>
    </row>
    <row r="61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12"/>
      <c r="M611" s="12"/>
      <c r="N611" s="12"/>
    </row>
    <row r="612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12"/>
      <c r="M612" s="12"/>
      <c r="N612" s="12"/>
    </row>
    <row r="613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12"/>
      <c r="M613" s="12"/>
      <c r="N613" s="12"/>
    </row>
    <row r="614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12"/>
      <c r="M614" s="12"/>
      <c r="N614" s="12"/>
    </row>
    <row r="615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12"/>
      <c r="M615" s="12"/>
      <c r="N615" s="12"/>
    </row>
    <row r="616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12"/>
      <c r="M616" s="12"/>
      <c r="N616" s="12"/>
    </row>
    <row r="617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12"/>
      <c r="M617" s="12"/>
      <c r="N617" s="12"/>
    </row>
    <row r="618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12"/>
      <c r="M618" s="12"/>
      <c r="N618" s="12"/>
    </row>
    <row r="619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12"/>
      <c r="M619" s="12"/>
      <c r="N619" s="12"/>
    </row>
    <row r="620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12"/>
      <c r="M620" s="12"/>
      <c r="N620" s="12"/>
    </row>
    <row r="62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12"/>
      <c r="M621" s="12"/>
      <c r="N621" s="12"/>
    </row>
    <row r="622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12"/>
      <c r="M622" s="12"/>
      <c r="N622" s="12"/>
    </row>
    <row r="623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12"/>
      <c r="M623" s="12"/>
      <c r="N623" s="12"/>
    </row>
    <row r="624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12"/>
      <c r="M624" s="12"/>
      <c r="N624" s="12"/>
    </row>
    <row r="625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12"/>
      <c r="M625" s="12"/>
      <c r="N625" s="12"/>
    </row>
    <row r="626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12"/>
      <c r="M626" s="12"/>
      <c r="N626" s="12"/>
    </row>
    <row r="627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12"/>
      <c r="M627" s="12"/>
      <c r="N627" s="12"/>
    </row>
    <row r="628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12"/>
      <c r="M628" s="12"/>
      <c r="N628" s="12"/>
    </row>
    <row r="629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12"/>
      <c r="M629" s="12"/>
      <c r="N629" s="12"/>
    </row>
    <row r="630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12"/>
      <c r="M630" s="12"/>
      <c r="N630" s="12"/>
    </row>
    <row r="63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12"/>
      <c r="M631" s="12"/>
      <c r="N631" s="12"/>
    </row>
    <row r="632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12"/>
      <c r="M632" s="12"/>
      <c r="N632" s="12"/>
    </row>
    <row r="633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12"/>
      <c r="M633" s="12"/>
      <c r="N633" s="12"/>
    </row>
    <row r="634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12"/>
      <c r="M634" s="12"/>
      <c r="N634" s="12"/>
    </row>
    <row r="635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12"/>
      <c r="M635" s="12"/>
      <c r="N635" s="12"/>
    </row>
    <row r="636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12"/>
      <c r="M636" s="12"/>
      <c r="N636" s="12"/>
    </row>
    <row r="637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12"/>
      <c r="M637" s="12"/>
      <c r="N637" s="12"/>
    </row>
    <row r="638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12"/>
      <c r="M638" s="12"/>
      <c r="N638" s="12"/>
    </row>
    <row r="639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12"/>
      <c r="M639" s="12"/>
      <c r="N639" s="12"/>
    </row>
    <row r="640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12"/>
      <c r="M640" s="12"/>
      <c r="N640" s="12"/>
    </row>
    <row r="64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12"/>
      <c r="M641" s="12"/>
      <c r="N641" s="12"/>
    </row>
    <row r="642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12"/>
      <c r="M642" s="12"/>
      <c r="N642" s="12"/>
    </row>
    <row r="643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12"/>
      <c r="M643" s="12"/>
      <c r="N643" s="12"/>
    </row>
    <row r="644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12"/>
      <c r="M644" s="12"/>
      <c r="N644" s="12"/>
    </row>
    <row r="645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12"/>
      <c r="M645" s="12"/>
      <c r="N645" s="12"/>
    </row>
    <row r="646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12"/>
      <c r="M646" s="12"/>
      <c r="N646" s="12"/>
    </row>
    <row r="647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12"/>
      <c r="M647" s="12"/>
      <c r="N647" s="12"/>
    </row>
    <row r="648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12"/>
      <c r="M648" s="12"/>
      <c r="N648" s="12"/>
    </row>
    <row r="649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12"/>
      <c r="M649" s="12"/>
      <c r="N649" s="12"/>
    </row>
    <row r="650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12"/>
      <c r="M650" s="12"/>
      <c r="N650" s="12"/>
    </row>
    <row r="65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12"/>
      <c r="M651" s="12"/>
      <c r="N651" s="12"/>
    </row>
    <row r="652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12"/>
      <c r="M652" s="12"/>
      <c r="N652" s="12"/>
    </row>
    <row r="653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12"/>
      <c r="M653" s="12"/>
      <c r="N653" s="12"/>
    </row>
    <row r="654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12"/>
      <c r="M654" s="12"/>
      <c r="N654" s="12"/>
    </row>
    <row r="655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12"/>
      <c r="M655" s="12"/>
      <c r="N655" s="12"/>
    </row>
    <row r="656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12"/>
      <c r="M656" s="12"/>
      <c r="N656" s="12"/>
    </row>
    <row r="657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12"/>
      <c r="M657" s="12"/>
      <c r="N657" s="12"/>
    </row>
    <row r="658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12"/>
      <c r="M658" s="12"/>
      <c r="N658" s="12"/>
    </row>
    <row r="659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12"/>
      <c r="M659" s="12"/>
      <c r="N659" s="12"/>
    </row>
    <row r="660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12"/>
      <c r="M660" s="12"/>
      <c r="N660" s="12"/>
    </row>
    <row r="66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12"/>
      <c r="M661" s="12"/>
      <c r="N661" s="12"/>
    </row>
    <row r="662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12"/>
      <c r="M662" s="12"/>
      <c r="N662" s="12"/>
    </row>
    <row r="663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12"/>
      <c r="M663" s="12"/>
      <c r="N663" s="12"/>
    </row>
    <row r="664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12"/>
      <c r="M664" s="12"/>
      <c r="N664" s="12"/>
    </row>
    <row r="665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12"/>
      <c r="M665" s="12"/>
      <c r="N665" s="12"/>
    </row>
    <row r="666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12"/>
      <c r="M666" s="12"/>
      <c r="N666" s="12"/>
    </row>
    <row r="667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12"/>
      <c r="M667" s="12"/>
      <c r="N667" s="12"/>
    </row>
    <row r="668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12"/>
      <c r="M668" s="12"/>
      <c r="N668" s="12"/>
    </row>
    <row r="669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12"/>
      <c r="M669" s="12"/>
      <c r="N669" s="12"/>
    </row>
    <row r="670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12"/>
      <c r="M670" s="12"/>
      <c r="N670" s="12"/>
    </row>
    <row r="67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12"/>
      <c r="M671" s="12"/>
      <c r="N671" s="12"/>
    </row>
    <row r="672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12"/>
      <c r="M672" s="12"/>
      <c r="N672" s="12"/>
    </row>
    <row r="673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12"/>
      <c r="M673" s="12"/>
      <c r="N673" s="12"/>
    </row>
    <row r="674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12"/>
      <c r="M674" s="12"/>
      <c r="N674" s="12"/>
    </row>
    <row r="675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12"/>
      <c r="M675" s="12"/>
      <c r="N675" s="12"/>
    </row>
    <row r="676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12"/>
      <c r="M676" s="12"/>
      <c r="N676" s="12"/>
    </row>
    <row r="677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12"/>
      <c r="M677" s="12"/>
      <c r="N677" s="12"/>
    </row>
    <row r="678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12"/>
      <c r="M678" s="12"/>
      <c r="N678" s="12"/>
    </row>
    <row r="679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12"/>
      <c r="M679" s="12"/>
      <c r="N679" s="12"/>
    </row>
    <row r="680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12"/>
      <c r="M680" s="12"/>
      <c r="N680" s="12"/>
    </row>
    <row r="68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12"/>
      <c r="M681" s="12"/>
      <c r="N681" s="12"/>
    </row>
    <row r="682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12"/>
      <c r="M682" s="12"/>
      <c r="N682" s="12"/>
    </row>
    <row r="683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12"/>
      <c r="M683" s="12"/>
      <c r="N683" s="12"/>
    </row>
    <row r="684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12"/>
      <c r="M684" s="12"/>
      <c r="N684" s="12"/>
    </row>
    <row r="685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12"/>
      <c r="M685" s="12"/>
      <c r="N685" s="12"/>
    </row>
    <row r="686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12"/>
      <c r="M686" s="12"/>
      <c r="N686" s="12"/>
    </row>
    <row r="687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12"/>
      <c r="M687" s="12"/>
      <c r="N687" s="12"/>
    </row>
    <row r="688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12"/>
      <c r="M688" s="12"/>
      <c r="N688" s="12"/>
    </row>
    <row r="689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12"/>
      <c r="M689" s="12"/>
      <c r="N689" s="12"/>
    </row>
    <row r="690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12"/>
      <c r="M690" s="12"/>
      <c r="N690" s="12"/>
    </row>
    <row r="69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12"/>
      <c r="M691" s="12"/>
      <c r="N691" s="12"/>
    </row>
    <row r="692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12"/>
      <c r="M692" s="12"/>
      <c r="N692" s="12"/>
    </row>
    <row r="693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12"/>
      <c r="M693" s="12"/>
      <c r="N693" s="12"/>
    </row>
    <row r="694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12"/>
      <c r="M694" s="12"/>
      <c r="N694" s="12"/>
    </row>
    <row r="695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12"/>
      <c r="M695" s="12"/>
      <c r="N695" s="12"/>
    </row>
    <row r="696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12"/>
      <c r="M696" s="12"/>
      <c r="N696" s="12"/>
    </row>
    <row r="697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12"/>
      <c r="M697" s="12"/>
      <c r="N697" s="12"/>
    </row>
    <row r="698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12"/>
      <c r="M698" s="12"/>
      <c r="N698" s="12"/>
    </row>
    <row r="699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12"/>
      <c r="M699" s="12"/>
      <c r="N699" s="12"/>
    </row>
    <row r="700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12"/>
      <c r="M700" s="12"/>
      <c r="N700" s="12"/>
    </row>
    <row r="70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12"/>
      <c r="M701" s="12"/>
      <c r="N701" s="12"/>
    </row>
    <row r="702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12"/>
      <c r="M702" s="12"/>
      <c r="N702" s="12"/>
    </row>
    <row r="703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12"/>
      <c r="M703" s="12"/>
      <c r="N703" s="12"/>
    </row>
    <row r="704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12"/>
      <c r="M704" s="12"/>
      <c r="N704" s="12"/>
    </row>
    <row r="705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12"/>
      <c r="M705" s="12"/>
      <c r="N705" s="12"/>
    </row>
    <row r="706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12"/>
      <c r="M706" s="12"/>
      <c r="N706" s="12"/>
    </row>
    <row r="707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12"/>
      <c r="M707" s="12"/>
      <c r="N707" s="12"/>
    </row>
    <row r="708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12"/>
      <c r="M708" s="12"/>
      <c r="N708" s="12"/>
    </row>
    <row r="709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12"/>
      <c r="M709" s="12"/>
      <c r="N709" s="12"/>
    </row>
    <row r="710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12"/>
      <c r="M710" s="12"/>
      <c r="N710" s="12"/>
    </row>
    <row r="71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12"/>
      <c r="M711" s="12"/>
      <c r="N711" s="12"/>
    </row>
    <row r="712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12"/>
      <c r="M712" s="12"/>
      <c r="N712" s="12"/>
    </row>
    <row r="713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12"/>
      <c r="M713" s="12"/>
      <c r="N713" s="12"/>
    </row>
    <row r="714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12"/>
      <c r="M714" s="12"/>
      <c r="N714" s="12"/>
    </row>
    <row r="715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12"/>
      <c r="M715" s="12"/>
      <c r="N715" s="12"/>
    </row>
    <row r="716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12"/>
      <c r="M716" s="12"/>
      <c r="N716" s="12"/>
    </row>
    <row r="717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12"/>
      <c r="M717" s="12"/>
      <c r="N717" s="12"/>
    </row>
    <row r="718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12"/>
      <c r="M718" s="12"/>
      <c r="N718" s="12"/>
    </row>
    <row r="719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12"/>
      <c r="M719" s="12"/>
      <c r="N719" s="12"/>
    </row>
    <row r="720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12"/>
      <c r="M720" s="12"/>
      <c r="N720" s="12"/>
    </row>
    <row r="72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12"/>
      <c r="M721" s="12"/>
      <c r="N721" s="12"/>
    </row>
    <row r="722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12"/>
      <c r="M722" s="12"/>
      <c r="N722" s="12"/>
    </row>
    <row r="723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12"/>
      <c r="M723" s="12"/>
      <c r="N723" s="12"/>
    </row>
    <row r="724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12"/>
      <c r="M724" s="12"/>
      <c r="N724" s="12"/>
    </row>
    <row r="725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12"/>
      <c r="M725" s="12"/>
      <c r="N725" s="12"/>
    </row>
    <row r="726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12"/>
      <c r="M726" s="12"/>
      <c r="N726" s="12"/>
    </row>
    <row r="727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12"/>
      <c r="M727" s="12"/>
      <c r="N727" s="12"/>
    </row>
    <row r="728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12"/>
      <c r="M728" s="12"/>
      <c r="N728" s="12"/>
    </row>
    <row r="729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12"/>
      <c r="M729" s="12"/>
      <c r="N729" s="12"/>
    </row>
    <row r="730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12"/>
      <c r="M730" s="12"/>
      <c r="N730" s="12"/>
    </row>
    <row r="73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12"/>
      <c r="M731" s="12"/>
      <c r="N731" s="12"/>
    </row>
    <row r="732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12"/>
      <c r="M732" s="12"/>
      <c r="N732" s="12"/>
    </row>
    <row r="733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12"/>
      <c r="M733" s="12"/>
      <c r="N733" s="12"/>
    </row>
    <row r="734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12"/>
      <c r="M734" s="12"/>
      <c r="N734" s="12"/>
    </row>
    <row r="735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12"/>
      <c r="M735" s="12"/>
      <c r="N735" s="12"/>
    </row>
    <row r="736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12"/>
      <c r="M736" s="12"/>
      <c r="N736" s="12"/>
    </row>
    <row r="737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12"/>
      <c r="M737" s="12"/>
      <c r="N737" s="12"/>
    </row>
    <row r="738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12"/>
      <c r="M738" s="12"/>
      <c r="N738" s="12"/>
    </row>
    <row r="739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12"/>
      <c r="M739" s="12"/>
      <c r="N739" s="12"/>
    </row>
    <row r="740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12"/>
      <c r="M740" s="12"/>
      <c r="N740" s="12"/>
    </row>
    <row r="74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12"/>
      <c r="M741" s="12"/>
      <c r="N741" s="12"/>
    </row>
    <row r="742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12"/>
      <c r="M742" s="12"/>
      <c r="N742" s="12"/>
    </row>
    <row r="743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12"/>
      <c r="M743" s="12"/>
      <c r="N743" s="12"/>
    </row>
    <row r="744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12"/>
      <c r="M744" s="12"/>
      <c r="N744" s="12"/>
    </row>
    <row r="745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12"/>
      <c r="M745" s="12"/>
      <c r="N745" s="12"/>
    </row>
    <row r="746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12"/>
      <c r="M746" s="12"/>
      <c r="N746" s="12"/>
    </row>
    <row r="747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12"/>
      <c r="M747" s="12"/>
      <c r="N747" s="12"/>
    </row>
    <row r="748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12"/>
      <c r="M748" s="12"/>
      <c r="N748" s="12"/>
    </row>
    <row r="749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12"/>
      <c r="M749" s="12"/>
      <c r="N749" s="12"/>
    </row>
    <row r="750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12"/>
      <c r="M750" s="12"/>
      <c r="N750" s="12"/>
    </row>
    <row r="75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12"/>
      <c r="M751" s="12"/>
      <c r="N751" s="12"/>
    </row>
    <row r="752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12"/>
      <c r="M752" s="12"/>
      <c r="N752" s="12"/>
    </row>
    <row r="753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12"/>
      <c r="M753" s="12"/>
      <c r="N753" s="12"/>
    </row>
    <row r="754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12"/>
      <c r="M754" s="12"/>
      <c r="N754" s="12"/>
    </row>
    <row r="755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12"/>
      <c r="M755" s="12"/>
      <c r="N755" s="12"/>
    </row>
    <row r="756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12"/>
      <c r="M756" s="12"/>
      <c r="N756" s="12"/>
    </row>
    <row r="757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12"/>
      <c r="M757" s="12"/>
      <c r="N757" s="12"/>
    </row>
    <row r="758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12"/>
      <c r="M758" s="12"/>
      <c r="N758" s="12"/>
    </row>
    <row r="759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12"/>
      <c r="M759" s="12"/>
      <c r="N759" s="12"/>
    </row>
    <row r="760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12"/>
      <c r="M760" s="12"/>
      <c r="N760" s="12"/>
    </row>
    <row r="76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12"/>
      <c r="M761" s="12"/>
      <c r="N761" s="12"/>
    </row>
    <row r="762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12"/>
      <c r="M762" s="12"/>
      <c r="N762" s="12"/>
    </row>
    <row r="763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12"/>
      <c r="M763" s="12"/>
      <c r="N763" s="12"/>
    </row>
    <row r="764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12"/>
      <c r="M764" s="12"/>
      <c r="N764" s="12"/>
    </row>
    <row r="765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12"/>
      <c r="M765" s="12"/>
      <c r="N765" s="12"/>
    </row>
    <row r="766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12"/>
      <c r="M766" s="12"/>
      <c r="N766" s="12"/>
    </row>
    <row r="767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12"/>
      <c r="M767" s="12"/>
      <c r="N767" s="12"/>
    </row>
    <row r="768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12"/>
      <c r="M768" s="12"/>
      <c r="N768" s="12"/>
    </row>
    <row r="769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12"/>
      <c r="M769" s="12"/>
      <c r="N769" s="12"/>
    </row>
    <row r="770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12"/>
      <c r="M770" s="12"/>
      <c r="N770" s="12"/>
    </row>
    <row r="77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12"/>
      <c r="M771" s="12"/>
      <c r="N771" s="12"/>
    </row>
    <row r="772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12"/>
      <c r="M772" s="12"/>
      <c r="N772" s="12"/>
    </row>
    <row r="773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12"/>
      <c r="M773" s="12"/>
      <c r="N773" s="12"/>
    </row>
    <row r="774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12"/>
      <c r="M774" s="12"/>
      <c r="N774" s="12"/>
    </row>
    <row r="775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12"/>
      <c r="M775" s="12"/>
      <c r="N775" s="12"/>
    </row>
    <row r="776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12"/>
      <c r="M776" s="12"/>
      <c r="N776" s="12"/>
    </row>
    <row r="777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12"/>
      <c r="M777" s="12"/>
      <c r="N777" s="12"/>
    </row>
    <row r="778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12"/>
      <c r="M778" s="12"/>
      <c r="N778" s="12"/>
    </row>
    <row r="779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12"/>
      <c r="M779" s="12"/>
      <c r="N779" s="12"/>
    </row>
    <row r="780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12"/>
      <c r="M780" s="12"/>
      <c r="N780" s="12"/>
    </row>
    <row r="78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12"/>
      <c r="M781" s="12"/>
      <c r="N781" s="12"/>
    </row>
    <row r="782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12"/>
      <c r="M782" s="12"/>
      <c r="N782" s="12"/>
    </row>
    <row r="783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12"/>
      <c r="M783" s="12"/>
      <c r="N783" s="12"/>
    </row>
    <row r="784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12"/>
      <c r="M784" s="12"/>
      <c r="N784" s="12"/>
    </row>
    <row r="785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12"/>
      <c r="M785" s="12"/>
      <c r="N785" s="12"/>
    </row>
    <row r="786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12"/>
      <c r="M786" s="12"/>
      <c r="N786" s="12"/>
    </row>
    <row r="787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12"/>
      <c r="M787" s="12"/>
      <c r="N787" s="12"/>
    </row>
    <row r="788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12"/>
      <c r="M788" s="12"/>
      <c r="N788" s="12"/>
    </row>
    <row r="789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12"/>
      <c r="M789" s="12"/>
      <c r="N789" s="12"/>
    </row>
    <row r="790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12"/>
      <c r="M790" s="12"/>
      <c r="N790" s="12"/>
    </row>
    <row r="79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12"/>
      <c r="M791" s="12"/>
      <c r="N791" s="12"/>
    </row>
    <row r="792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12"/>
      <c r="M792" s="12"/>
      <c r="N792" s="12"/>
    </row>
    <row r="793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12"/>
      <c r="M793" s="12"/>
      <c r="N793" s="12"/>
    </row>
    <row r="794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12"/>
      <c r="M794" s="12"/>
      <c r="N794" s="12"/>
    </row>
    <row r="795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12"/>
      <c r="M795" s="12"/>
      <c r="N795" s="12"/>
    </row>
    <row r="796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12"/>
      <c r="M796" s="12"/>
      <c r="N796" s="12"/>
    </row>
    <row r="797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12"/>
      <c r="M797" s="12"/>
      <c r="N797" s="12"/>
    </row>
    <row r="798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12"/>
      <c r="M798" s="12"/>
      <c r="N798" s="12"/>
    </row>
    <row r="799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12"/>
      <c r="M799" s="12"/>
      <c r="N799" s="12"/>
    </row>
    <row r="800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12"/>
      <c r="M800" s="12"/>
      <c r="N800" s="12"/>
    </row>
    <row r="80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12"/>
      <c r="M801" s="12"/>
      <c r="N801" s="12"/>
    </row>
    <row r="802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12"/>
      <c r="M802" s="12"/>
      <c r="N802" s="12"/>
    </row>
    <row r="803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12"/>
      <c r="M803" s="12"/>
      <c r="N803" s="12"/>
    </row>
    <row r="804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12"/>
      <c r="M804" s="12"/>
      <c r="N804" s="12"/>
    </row>
    <row r="805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12"/>
      <c r="M805" s="12"/>
      <c r="N805" s="12"/>
    </row>
    <row r="806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12"/>
      <c r="M806" s="12"/>
      <c r="N806" s="12"/>
    </row>
    <row r="807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12"/>
      <c r="M807" s="12"/>
      <c r="N807" s="12"/>
    </row>
    <row r="808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12"/>
      <c r="M808" s="12"/>
      <c r="N808" s="12"/>
    </row>
    <row r="809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12"/>
      <c r="M809" s="12"/>
      <c r="N809" s="12"/>
    </row>
    <row r="810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12"/>
      <c r="M810" s="12"/>
      <c r="N810" s="12"/>
    </row>
    <row r="81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12"/>
      <c r="M811" s="12"/>
      <c r="N811" s="12"/>
    </row>
    <row r="812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12"/>
      <c r="M812" s="12"/>
      <c r="N812" s="12"/>
    </row>
    <row r="813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12"/>
      <c r="M813" s="12"/>
      <c r="N813" s="12"/>
    </row>
    <row r="814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12"/>
      <c r="M814" s="12"/>
      <c r="N814" s="12"/>
    </row>
    <row r="815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12"/>
      <c r="M815" s="12"/>
      <c r="N815" s="12"/>
    </row>
    <row r="816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12"/>
      <c r="M816" s="12"/>
      <c r="N816" s="12"/>
    </row>
    <row r="817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12"/>
      <c r="M817" s="12"/>
      <c r="N817" s="12"/>
    </row>
    <row r="818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12"/>
      <c r="M818" s="12"/>
      <c r="N818" s="12"/>
    </row>
    <row r="819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12"/>
      <c r="M819" s="12"/>
      <c r="N819" s="12"/>
    </row>
    <row r="820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12"/>
      <c r="M820" s="12"/>
      <c r="N820" s="12"/>
    </row>
    <row r="82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12"/>
      <c r="M821" s="12"/>
      <c r="N821" s="12"/>
    </row>
    <row r="822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12"/>
      <c r="M822" s="12"/>
      <c r="N822" s="12"/>
    </row>
    <row r="823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12"/>
      <c r="M823" s="12"/>
      <c r="N823" s="12"/>
    </row>
    <row r="824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12"/>
      <c r="M824" s="12"/>
      <c r="N824" s="12"/>
    </row>
    <row r="825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12"/>
      <c r="M825" s="12"/>
      <c r="N825" s="12"/>
    </row>
    <row r="826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12"/>
      <c r="M826" s="12"/>
      <c r="N826" s="12"/>
    </row>
    <row r="827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12"/>
      <c r="M827" s="12"/>
      <c r="N827" s="12"/>
    </row>
    <row r="828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12"/>
      <c r="M828" s="12"/>
      <c r="N828" s="12"/>
    </row>
    <row r="829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12"/>
      <c r="M829" s="12"/>
      <c r="N829" s="12"/>
    </row>
    <row r="830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12"/>
      <c r="M830" s="12"/>
      <c r="N830" s="12"/>
    </row>
    <row r="83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12"/>
      <c r="M831" s="12"/>
      <c r="N831" s="12"/>
    </row>
    <row r="832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12"/>
      <c r="M832" s="12"/>
      <c r="N832" s="12"/>
    </row>
    <row r="833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12"/>
      <c r="M833" s="12"/>
      <c r="N833" s="12"/>
    </row>
    <row r="834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12"/>
      <c r="M834" s="12"/>
      <c r="N834" s="12"/>
    </row>
    <row r="835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12"/>
      <c r="M835" s="12"/>
      <c r="N835" s="12"/>
    </row>
    <row r="836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12"/>
      <c r="M836" s="12"/>
      <c r="N836" s="12"/>
    </row>
    <row r="837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12"/>
      <c r="M837" s="12"/>
      <c r="N837" s="12"/>
    </row>
    <row r="838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12"/>
      <c r="M838" s="12"/>
      <c r="N838" s="12"/>
    </row>
    <row r="839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12"/>
      <c r="M839" s="12"/>
      <c r="N839" s="12"/>
    </row>
    <row r="840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12"/>
      <c r="M840" s="12"/>
      <c r="N840" s="12"/>
    </row>
    <row r="84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12"/>
      <c r="M841" s="12"/>
      <c r="N841" s="12"/>
    </row>
    <row r="842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12"/>
      <c r="M842" s="12"/>
      <c r="N842" s="12"/>
    </row>
    <row r="843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12"/>
      <c r="M843" s="12"/>
      <c r="N843" s="12"/>
    </row>
    <row r="844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12"/>
      <c r="M844" s="12"/>
      <c r="N844" s="12"/>
    </row>
    <row r="845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12"/>
      <c r="M845" s="12"/>
      <c r="N845" s="12"/>
    </row>
    <row r="846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12"/>
      <c r="M846" s="12"/>
      <c r="N846" s="12"/>
    </row>
    <row r="847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12"/>
      <c r="M847" s="12"/>
      <c r="N847" s="12"/>
    </row>
    <row r="848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12"/>
      <c r="M848" s="12"/>
      <c r="N848" s="12"/>
    </row>
    <row r="849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12"/>
      <c r="M849" s="12"/>
      <c r="N849" s="12"/>
    </row>
    <row r="850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12"/>
      <c r="M850" s="12"/>
      <c r="N850" s="12"/>
    </row>
    <row r="85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12"/>
      <c r="M851" s="12"/>
      <c r="N851" s="12"/>
    </row>
    <row r="852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12"/>
      <c r="M852" s="12"/>
      <c r="N852" s="12"/>
    </row>
    <row r="853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12"/>
      <c r="M853" s="12"/>
      <c r="N853" s="12"/>
    </row>
    <row r="854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12"/>
      <c r="M854" s="12"/>
      <c r="N854" s="12"/>
    </row>
    <row r="855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12"/>
      <c r="M855" s="12"/>
      <c r="N855" s="12"/>
    </row>
    <row r="856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12"/>
      <c r="M856" s="12"/>
      <c r="N856" s="12"/>
    </row>
    <row r="857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12"/>
      <c r="M857" s="12"/>
      <c r="N857" s="12"/>
    </row>
    <row r="858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12"/>
      <c r="M858" s="12"/>
      <c r="N858" s="12"/>
    </row>
    <row r="859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12"/>
      <c r="M859" s="12"/>
      <c r="N859" s="12"/>
    </row>
    <row r="860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12"/>
      <c r="M860" s="12"/>
      <c r="N860" s="12"/>
    </row>
    <row r="86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12"/>
      <c r="M861" s="12"/>
      <c r="N861" s="12"/>
    </row>
    <row r="862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12"/>
      <c r="M862" s="12"/>
      <c r="N862" s="12"/>
    </row>
    <row r="863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12"/>
      <c r="M863" s="12"/>
      <c r="N863" s="12"/>
    </row>
    <row r="864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12"/>
      <c r="M864" s="12"/>
      <c r="N864" s="12"/>
    </row>
    <row r="865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12"/>
      <c r="M865" s="12"/>
      <c r="N865" s="12"/>
    </row>
    <row r="866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12"/>
      <c r="M866" s="12"/>
      <c r="N866" s="12"/>
    </row>
    <row r="867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12"/>
      <c r="M867" s="12"/>
      <c r="N867" s="12"/>
    </row>
    <row r="868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12"/>
      <c r="M868" s="12"/>
      <c r="N868" s="12"/>
    </row>
    <row r="869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12"/>
      <c r="M869" s="12"/>
      <c r="N869" s="12"/>
    </row>
    <row r="870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12"/>
      <c r="M870" s="12"/>
      <c r="N870" s="12"/>
    </row>
    <row r="87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12"/>
      <c r="M871" s="12"/>
      <c r="N871" s="12"/>
    </row>
    <row r="872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12"/>
      <c r="M872" s="12"/>
      <c r="N872" s="12"/>
    </row>
    <row r="873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12"/>
      <c r="M873" s="12"/>
      <c r="N873" s="12"/>
    </row>
    <row r="874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12"/>
      <c r="M874" s="12"/>
      <c r="N874" s="12"/>
    </row>
    <row r="875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12"/>
      <c r="M875" s="12"/>
      <c r="N875" s="12"/>
    </row>
    <row r="876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12"/>
      <c r="M876" s="12"/>
      <c r="N876" s="12"/>
    </row>
    <row r="877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12"/>
      <c r="M877" s="12"/>
      <c r="N877" s="12"/>
    </row>
    <row r="878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12"/>
      <c r="M878" s="12"/>
      <c r="N878" s="12"/>
    </row>
    <row r="879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12"/>
      <c r="M879" s="12"/>
      <c r="N879" s="12"/>
    </row>
    <row r="880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12"/>
      <c r="M880" s="12"/>
      <c r="N880" s="12"/>
    </row>
    <row r="88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12"/>
      <c r="M881" s="12"/>
      <c r="N881" s="12"/>
    </row>
    <row r="882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12"/>
      <c r="M882" s="12"/>
      <c r="N882" s="12"/>
    </row>
    <row r="883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12"/>
      <c r="M883" s="12"/>
      <c r="N883" s="12"/>
    </row>
    <row r="884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12"/>
      <c r="M884" s="12"/>
      <c r="N884" s="12"/>
    </row>
    <row r="885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12"/>
      <c r="M885" s="12"/>
      <c r="N885" s="12"/>
    </row>
    <row r="886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12"/>
      <c r="M886" s="12"/>
      <c r="N886" s="12"/>
    </row>
    <row r="887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12"/>
      <c r="M887" s="12"/>
      <c r="N887" s="12"/>
    </row>
    <row r="888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12"/>
      <c r="M888" s="12"/>
      <c r="N888" s="12"/>
    </row>
    <row r="889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12"/>
      <c r="M889" s="12"/>
      <c r="N889" s="12"/>
    </row>
    <row r="890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12"/>
      <c r="M890" s="12"/>
      <c r="N890" s="12"/>
    </row>
    <row r="89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12"/>
      <c r="M891" s="12"/>
      <c r="N891" s="12"/>
    </row>
    <row r="892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12"/>
      <c r="M892" s="12"/>
      <c r="N892" s="12"/>
    </row>
    <row r="893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12"/>
      <c r="M893" s="12"/>
      <c r="N893" s="12"/>
    </row>
    <row r="894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12"/>
      <c r="M894" s="12"/>
      <c r="N894" s="12"/>
    </row>
    <row r="895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12"/>
      <c r="M895" s="12"/>
      <c r="N895" s="12"/>
    </row>
    <row r="896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12"/>
      <c r="M896" s="12"/>
      <c r="N896" s="12"/>
    </row>
    <row r="897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12"/>
      <c r="M897" s="12"/>
      <c r="N897" s="12"/>
    </row>
    <row r="898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12"/>
      <c r="M898" s="12"/>
      <c r="N898" s="12"/>
    </row>
    <row r="899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12"/>
      <c r="M899" s="12"/>
      <c r="N899" s="12"/>
    </row>
    <row r="900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12"/>
      <c r="M900" s="12"/>
      <c r="N900" s="12"/>
    </row>
    <row r="90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12"/>
      <c r="M901" s="12"/>
      <c r="N901" s="12"/>
    </row>
    <row r="902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12"/>
      <c r="M902" s="12"/>
      <c r="N902" s="12"/>
    </row>
    <row r="903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12"/>
      <c r="M903" s="12"/>
      <c r="N903" s="12"/>
    </row>
    <row r="904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12"/>
      <c r="M904" s="12"/>
      <c r="N904" s="12"/>
    </row>
    <row r="905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12"/>
      <c r="M905" s="12"/>
      <c r="N905" s="12"/>
    </row>
    <row r="906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12"/>
      <c r="M906" s="12"/>
      <c r="N906" s="12"/>
    </row>
    <row r="907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12"/>
      <c r="M907" s="12"/>
      <c r="N907" s="12"/>
    </row>
    <row r="908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12"/>
      <c r="M908" s="12"/>
      <c r="N908" s="12"/>
    </row>
    <row r="909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12"/>
      <c r="M909" s="12"/>
      <c r="N909" s="12"/>
    </row>
    <row r="910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12"/>
      <c r="M910" s="12"/>
      <c r="N910" s="12"/>
    </row>
    <row r="91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12"/>
      <c r="M911" s="12"/>
      <c r="N911" s="12"/>
    </row>
    <row r="912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12"/>
      <c r="M912" s="12"/>
      <c r="N912" s="12"/>
    </row>
    <row r="913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12"/>
      <c r="M913" s="12"/>
      <c r="N913" s="12"/>
    </row>
    <row r="914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12"/>
      <c r="M914" s="12"/>
      <c r="N914" s="12"/>
    </row>
    <row r="915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12"/>
      <c r="M915" s="12"/>
      <c r="N915" s="12"/>
    </row>
    <row r="916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12"/>
      <c r="M916" s="12"/>
      <c r="N916" s="12"/>
    </row>
    <row r="917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12"/>
      <c r="M917" s="12"/>
      <c r="N917" s="12"/>
    </row>
    <row r="918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12"/>
      <c r="M918" s="12"/>
      <c r="N918" s="12"/>
    </row>
    <row r="919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12"/>
      <c r="M919" s="12"/>
      <c r="N919" s="12"/>
    </row>
    <row r="920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12"/>
      <c r="M920" s="12"/>
      <c r="N920" s="12"/>
    </row>
    <row r="92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12"/>
      <c r="M921" s="12"/>
      <c r="N921" s="12"/>
    </row>
    <row r="922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12"/>
      <c r="M922" s="12"/>
      <c r="N922" s="12"/>
    </row>
    <row r="923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12"/>
      <c r="M923" s="12"/>
      <c r="N923" s="12"/>
    </row>
    <row r="924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12"/>
      <c r="M924" s="12"/>
      <c r="N924" s="12"/>
    </row>
    <row r="925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12"/>
      <c r="M925" s="12"/>
      <c r="N925" s="12"/>
    </row>
    <row r="926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12"/>
      <c r="M926" s="12"/>
      <c r="N926" s="12"/>
    </row>
    <row r="927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12"/>
      <c r="M927" s="12"/>
      <c r="N927" s="12"/>
    </row>
    <row r="928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12"/>
      <c r="M928" s="12"/>
      <c r="N928" s="12"/>
    </row>
    <row r="929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12"/>
      <c r="M929" s="12"/>
      <c r="N929" s="12"/>
    </row>
    <row r="930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12"/>
      <c r="M930" s="12"/>
      <c r="N930" s="12"/>
    </row>
    <row r="93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12"/>
      <c r="M931" s="12"/>
      <c r="N931" s="12"/>
    </row>
    <row r="932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12"/>
      <c r="M932" s="12"/>
      <c r="N932" s="12"/>
    </row>
    <row r="933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12"/>
      <c r="M933" s="12"/>
      <c r="N933" s="12"/>
    </row>
    <row r="934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12"/>
      <c r="M934" s="12"/>
      <c r="N934" s="12"/>
    </row>
    <row r="935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12"/>
      <c r="M935" s="12"/>
      <c r="N935" s="12"/>
    </row>
    <row r="936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12"/>
      <c r="M936" s="12"/>
      <c r="N936" s="12"/>
    </row>
    <row r="937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12"/>
      <c r="M937" s="12"/>
      <c r="N937" s="12"/>
    </row>
    <row r="938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12"/>
      <c r="M938" s="12"/>
      <c r="N938" s="12"/>
    </row>
    <row r="939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12"/>
      <c r="M939" s="12"/>
      <c r="N939" s="12"/>
    </row>
    <row r="940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12"/>
      <c r="M940" s="12"/>
      <c r="N940" s="12"/>
    </row>
    <row r="94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12"/>
      <c r="M941" s="12"/>
      <c r="N941" s="12"/>
    </row>
    <row r="942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12"/>
      <c r="M942" s="12"/>
      <c r="N942" s="12"/>
    </row>
    <row r="943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12"/>
      <c r="M943" s="12"/>
      <c r="N943" s="12"/>
    </row>
    <row r="944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12"/>
      <c r="M944" s="12"/>
      <c r="N944" s="12"/>
    </row>
    <row r="945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12"/>
      <c r="M945" s="12"/>
      <c r="N945" s="12"/>
    </row>
    <row r="946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12"/>
      <c r="M946" s="12"/>
      <c r="N946" s="12"/>
    </row>
    <row r="947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12"/>
      <c r="M947" s="12"/>
      <c r="N947" s="12"/>
    </row>
    <row r="948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12"/>
      <c r="M948" s="12"/>
      <c r="N948" s="12"/>
    </row>
    <row r="949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12"/>
      <c r="M949" s="12"/>
      <c r="N949" s="12"/>
    </row>
    <row r="950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12"/>
      <c r="M950" s="12"/>
      <c r="N950" s="12"/>
    </row>
    <row r="95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12"/>
      <c r="M951" s="12"/>
      <c r="N951" s="12"/>
    </row>
    <row r="952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12"/>
      <c r="M952" s="12"/>
      <c r="N952" s="12"/>
    </row>
    <row r="953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12"/>
      <c r="M953" s="12"/>
      <c r="N953" s="12"/>
    </row>
    <row r="954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12"/>
      <c r="M954" s="12"/>
      <c r="N954" s="12"/>
    </row>
    <row r="955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12"/>
      <c r="M955" s="12"/>
      <c r="N955" s="12"/>
    </row>
    <row r="956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12"/>
      <c r="M956" s="12"/>
      <c r="N956" s="12"/>
    </row>
    <row r="957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12"/>
      <c r="M957" s="12"/>
      <c r="N957" s="12"/>
    </row>
    <row r="958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12"/>
      <c r="M958" s="12"/>
      <c r="N958" s="12"/>
    </row>
    <row r="959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12"/>
      <c r="M959" s="12"/>
      <c r="N959" s="12"/>
    </row>
    <row r="960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12"/>
      <c r="M960" s="12"/>
      <c r="N960" s="12"/>
    </row>
    <row r="96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12"/>
      <c r="M961" s="12"/>
      <c r="N961" s="12"/>
    </row>
    <row r="962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12"/>
      <c r="M962" s="12"/>
      <c r="N962" s="12"/>
    </row>
    <row r="963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12"/>
      <c r="M963" s="12"/>
      <c r="N963" s="12"/>
    </row>
    <row r="964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12"/>
      <c r="M964" s="12"/>
      <c r="N964" s="12"/>
    </row>
    <row r="965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12"/>
      <c r="M965" s="12"/>
      <c r="N965" s="12"/>
    </row>
    <row r="966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12"/>
      <c r="M966" s="12"/>
      <c r="N966" s="12"/>
    </row>
    <row r="967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12"/>
      <c r="M967" s="12"/>
      <c r="N967" s="12"/>
    </row>
    <row r="968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12"/>
      <c r="M968" s="12"/>
      <c r="N968" s="12"/>
    </row>
    <row r="969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12"/>
      <c r="M969" s="12"/>
      <c r="N969" s="12"/>
    </row>
    <row r="970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12"/>
      <c r="M970" s="12"/>
      <c r="N970" s="12"/>
    </row>
    <row r="97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12"/>
      <c r="M971" s="12"/>
      <c r="N971" s="12"/>
    </row>
    <row r="972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12"/>
      <c r="M972" s="12"/>
      <c r="N972" s="12"/>
    </row>
    <row r="973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12"/>
      <c r="M973" s="12"/>
      <c r="N973" s="12"/>
    </row>
    <row r="974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12"/>
      <c r="M974" s="12"/>
      <c r="N974" s="12"/>
    </row>
    <row r="975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12"/>
      <c r="M975" s="12"/>
      <c r="N975" s="12"/>
    </row>
    <row r="976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12"/>
      <c r="M976" s="12"/>
      <c r="N976" s="12"/>
    </row>
    <row r="977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12"/>
      <c r="M977" s="12"/>
      <c r="N977" s="12"/>
    </row>
    <row r="978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12"/>
      <c r="M978" s="12"/>
      <c r="N978" s="12"/>
    </row>
    <row r="979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12"/>
      <c r="M979" s="12"/>
      <c r="N979" s="12"/>
    </row>
    <row r="980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12"/>
      <c r="M980" s="12"/>
      <c r="N980" s="12"/>
    </row>
    <row r="98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12"/>
      <c r="M981" s="12"/>
      <c r="N981" s="12"/>
    </row>
    <row r="982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12"/>
      <c r="M982" s="12"/>
      <c r="N982" s="12"/>
    </row>
    <row r="983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12"/>
      <c r="M983" s="12"/>
      <c r="N983" s="12"/>
    </row>
    <row r="984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12"/>
      <c r="M984" s="12"/>
      <c r="N984" s="12"/>
    </row>
    <row r="985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12"/>
      <c r="M985" s="12"/>
      <c r="N985" s="12"/>
    </row>
    <row r="986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12"/>
      <c r="M986" s="12"/>
      <c r="N986" s="12"/>
    </row>
    <row r="987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12"/>
      <c r="M987" s="12"/>
      <c r="N987" s="12"/>
    </row>
    <row r="988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12"/>
      <c r="M988" s="12"/>
      <c r="N988" s="12"/>
    </row>
    <row r="989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12"/>
      <c r="M989" s="12"/>
      <c r="N989" s="12"/>
    </row>
    <row r="990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12"/>
      <c r="M990" s="12"/>
      <c r="N990" s="12"/>
    </row>
    <row r="99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12"/>
      <c r="M991" s="12"/>
      <c r="N991" s="12"/>
    </row>
    <row r="992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12"/>
      <c r="M992" s="12"/>
      <c r="N992" s="12"/>
    </row>
    <row r="993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12"/>
      <c r="M993" s="12"/>
      <c r="N993" s="12"/>
    </row>
    <row r="994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12"/>
      <c r="M994" s="12"/>
      <c r="N994" s="12"/>
    </row>
    <row r="995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12"/>
      <c r="M995" s="12"/>
      <c r="N995" s="12"/>
    </row>
    <row r="996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12"/>
      <c r="M996" s="12"/>
      <c r="N996" s="12"/>
    </row>
    <row r="997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12"/>
      <c r="M997" s="12"/>
      <c r="N997" s="12"/>
    </row>
    <row r="998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12"/>
      <c r="M998" s="12"/>
      <c r="N998" s="12"/>
    </row>
    <row r="999"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12"/>
      <c r="M999" s="12"/>
      <c r="N999" s="12"/>
    </row>
    <row r="1000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12"/>
      <c r="M1000" s="12"/>
      <c r="N1000" s="12"/>
    </row>
  </sheetData>
  <mergeCells count="11">
    <mergeCell ref="F1:H2"/>
    <mergeCell ref="I1:K2"/>
    <mergeCell ref="L2:N2"/>
    <mergeCell ref="B10:D10"/>
    <mergeCell ref="F10:H10"/>
    <mergeCell ref="I10:K10"/>
    <mergeCell ref="B3:D3"/>
    <mergeCell ref="B1:D2"/>
    <mergeCell ref="F3:H3"/>
    <mergeCell ref="I3:K3"/>
    <mergeCell ref="E1:E2"/>
  </mergeCells>
  <hyperlinks>
    <hyperlink r:id="rId1" ref="B8"/>
    <hyperlink r:id="rId2" ref="C8"/>
    <hyperlink r:id="rId3" ref="D8"/>
    <hyperlink r:id="rId4" ref="E8"/>
    <hyperlink r:id="rId5" ref="F8"/>
    <hyperlink r:id="rId6" ref="G8"/>
    <hyperlink r:id="rId7" ref="H8"/>
    <hyperlink r:id="rId8" ref="I8"/>
    <hyperlink r:id="rId9" ref="J8"/>
    <hyperlink r:id="rId10" ref="K8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HYPERLINK("https://docs.google.com/document/d/1vUlv9KKNl27e9eLyixe9oT3STLYxjeefAaDpfStAz1U/edit?ts=588b3892","Assignment document")</f>
        <v>Assignment document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5"/>
      <c r="W1" s="25"/>
      <c r="X1" s="25"/>
      <c r="Y1" s="25"/>
      <c r="Z1" s="25"/>
    </row>
    <row r="2">
      <c r="A2" s="7"/>
      <c r="B2" s="29" t="s">
        <v>48</v>
      </c>
      <c r="C2" s="29" t="s">
        <v>1</v>
      </c>
      <c r="D2" s="29" t="s">
        <v>49</v>
      </c>
      <c r="E2" s="29" t="s">
        <v>50</v>
      </c>
      <c r="F2" s="29" t="s">
        <v>51</v>
      </c>
      <c r="G2" s="29" t="s">
        <v>52</v>
      </c>
      <c r="H2" s="29" t="s">
        <v>53</v>
      </c>
      <c r="I2" s="29" t="s">
        <v>54</v>
      </c>
      <c r="J2" s="29" t="s">
        <v>55</v>
      </c>
      <c r="K2" s="29" t="s">
        <v>56</v>
      </c>
      <c r="L2" s="29" t="s">
        <v>57</v>
      </c>
      <c r="M2" s="29" t="s">
        <v>58</v>
      </c>
      <c r="N2" s="30" t="s">
        <v>59</v>
      </c>
      <c r="O2" s="31"/>
      <c r="P2" s="30" t="s">
        <v>60</v>
      </c>
      <c r="Q2" s="32"/>
      <c r="R2" s="31"/>
      <c r="S2" s="30" t="s">
        <v>61</v>
      </c>
      <c r="T2" s="32"/>
      <c r="U2" s="31"/>
      <c r="V2" s="25"/>
      <c r="W2" s="25"/>
      <c r="X2" s="25"/>
      <c r="Y2" s="25"/>
      <c r="Z2" s="25"/>
    </row>
    <row r="3">
      <c r="A3" s="13" t="s">
        <v>4</v>
      </c>
      <c r="B3" s="33" t="s">
        <v>62</v>
      </c>
      <c r="C3" s="33" t="s">
        <v>63</v>
      </c>
      <c r="D3" s="33" t="s">
        <v>64</v>
      </c>
      <c r="E3" s="33" t="s">
        <v>65</v>
      </c>
      <c r="F3" s="33" t="s">
        <v>66</v>
      </c>
      <c r="G3" s="33" t="s">
        <v>67</v>
      </c>
      <c r="H3" s="33" t="s">
        <v>68</v>
      </c>
      <c r="I3" s="33" t="s">
        <v>69</v>
      </c>
      <c r="J3" s="33" t="s">
        <v>70</v>
      </c>
      <c r="K3" s="33" t="s">
        <v>71</v>
      </c>
      <c r="L3" s="33" t="s">
        <v>72</v>
      </c>
      <c r="M3" s="33" t="s">
        <v>73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3" t="s">
        <v>9</v>
      </c>
      <c r="B4" s="34" t="s">
        <v>74</v>
      </c>
      <c r="C4" s="34" t="s">
        <v>75</v>
      </c>
      <c r="D4" s="34" t="s">
        <v>76</v>
      </c>
      <c r="E4" s="34" t="s">
        <v>77</v>
      </c>
      <c r="F4" s="34" t="s">
        <v>78</v>
      </c>
      <c r="G4" s="34" t="s">
        <v>79</v>
      </c>
      <c r="H4" s="34" t="s">
        <v>80</v>
      </c>
      <c r="I4" s="34" t="s">
        <v>81</v>
      </c>
      <c r="J4" s="34" t="s">
        <v>82</v>
      </c>
      <c r="K4" s="34" t="s">
        <v>83</v>
      </c>
      <c r="L4" s="34" t="s">
        <v>84</v>
      </c>
      <c r="M4" s="34" t="s">
        <v>85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3" t="s">
        <v>17</v>
      </c>
      <c r="B5" s="33" t="s">
        <v>86</v>
      </c>
      <c r="C5" s="33" t="s">
        <v>86</v>
      </c>
      <c r="D5" s="33" t="s">
        <v>87</v>
      </c>
      <c r="E5" s="33" t="s">
        <v>87</v>
      </c>
      <c r="F5" s="33" t="s">
        <v>87</v>
      </c>
      <c r="G5" s="33" t="s">
        <v>87</v>
      </c>
      <c r="H5" s="33" t="s">
        <v>87</v>
      </c>
      <c r="I5" s="33" t="s">
        <v>87</v>
      </c>
      <c r="J5" s="33" t="s">
        <v>88</v>
      </c>
      <c r="K5" s="33" t="s">
        <v>88</v>
      </c>
      <c r="L5" s="33" t="s">
        <v>89</v>
      </c>
      <c r="M5" s="33" t="s">
        <v>90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3" t="s">
        <v>28</v>
      </c>
      <c r="B6" s="35">
        <v>10.0</v>
      </c>
      <c r="C6" s="35">
        <v>10.0</v>
      </c>
      <c r="D6" s="35">
        <v>10.0</v>
      </c>
      <c r="E6" s="35">
        <v>10.0</v>
      </c>
      <c r="F6" s="35">
        <v>10.0</v>
      </c>
      <c r="G6" s="35">
        <v>10.0</v>
      </c>
      <c r="H6" s="35">
        <v>10.0</v>
      </c>
      <c r="I6" s="35">
        <v>10.0</v>
      </c>
      <c r="J6" s="35">
        <v>10.0</v>
      </c>
      <c r="K6" s="35">
        <v>10.0</v>
      </c>
      <c r="L6" s="35">
        <v>10.0</v>
      </c>
      <c r="M6" s="35">
        <v>10.0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3" t="s">
        <v>29</v>
      </c>
      <c r="B7" s="34" t="s">
        <v>33</v>
      </c>
      <c r="C7" s="34" t="s">
        <v>33</v>
      </c>
      <c r="D7" s="34" t="s">
        <v>91</v>
      </c>
      <c r="E7" s="34" t="s">
        <v>91</v>
      </c>
      <c r="F7" s="34" t="s">
        <v>91</v>
      </c>
      <c r="G7" s="34" t="s">
        <v>91</v>
      </c>
      <c r="H7" s="34" t="s">
        <v>91</v>
      </c>
      <c r="I7" s="34" t="s">
        <v>91</v>
      </c>
      <c r="J7" s="34" t="s">
        <v>31</v>
      </c>
      <c r="K7" s="34" t="s">
        <v>31</v>
      </c>
      <c r="L7" s="34" t="s">
        <v>92</v>
      </c>
      <c r="M7" s="34" t="s">
        <v>93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3" t="s">
        <v>35</v>
      </c>
      <c r="B8" s="36" t="str">
        <f t="shared" ref="B8:C8" si="1">HYPERLINK("http://openbeelden.nl/media/651458/100ste_RAI.en","http://openbeelden.nl/media/651458/100ste_RAI.en")</f>
        <v>http://openbeelden.nl/media/651458/100ste_RAI.en</v>
      </c>
      <c r="C8" s="36" t="str">
        <f t="shared" si="1"/>
        <v>http://openbeelden.nl/media/651458/100ste_RAI.en</v>
      </c>
      <c r="D8" s="36" t="str">
        <f t="shared" ref="D8:I8" si="2">HYPERLINK("http://openbeelden.nl/media/8337/De_fiets_in_al_zijn_vormen_en_in_de_kunst.en","http://openbeelden.nl/media/8337/De_fiets_in_al_zijn_vormen_en_in_de_kunst.en")</f>
        <v>http://openbeelden.nl/media/8337/De_fiets_in_al_zijn_vormen_en_in_de_kunst.en</v>
      </c>
      <c r="E8" s="36" t="str">
        <f t="shared" si="2"/>
        <v>http://openbeelden.nl/media/8337/De_fiets_in_al_zijn_vormen_en_in_de_kunst.en</v>
      </c>
      <c r="F8" s="36" t="str">
        <f t="shared" si="2"/>
        <v>http://openbeelden.nl/media/8337/De_fiets_in_al_zijn_vormen_en_in_de_kunst.en</v>
      </c>
      <c r="G8" s="36" t="str">
        <f t="shared" si="2"/>
        <v>http://openbeelden.nl/media/8337/De_fiets_in_al_zijn_vormen_en_in_de_kunst.en</v>
      </c>
      <c r="H8" s="36" t="str">
        <f t="shared" si="2"/>
        <v>http://openbeelden.nl/media/8337/De_fiets_in_al_zijn_vormen_en_in_de_kunst.en</v>
      </c>
      <c r="I8" s="36" t="str">
        <f t="shared" si="2"/>
        <v>http://openbeelden.nl/media/8337/De_fiets_in_al_zijn_vormen_en_in_de_kunst.en</v>
      </c>
      <c r="J8" s="37" t="s">
        <v>37</v>
      </c>
      <c r="K8" s="37" t="s">
        <v>37</v>
      </c>
      <c r="L8" s="36" t="str">
        <f>HYPERLINK("http://www.openbeelden.nl/media/677267/Opleiden_van_blinden_geleidehonden_in_school_met_complete_verkeerstuin","http://www.openbeelden.nl/media/677267/Opleiden_van_blinden_geleidehonden_in_school_met_complete_verkeerstuin")</f>
        <v>http://www.openbeelden.nl/media/677267/Opleiden_van_blinden_geleidehonden_in_school_met_complete_verkeerstuin</v>
      </c>
      <c r="M8" s="38" t="s">
        <v>94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3" t="s">
        <v>41</v>
      </c>
      <c r="B9" s="34">
        <v>10.0</v>
      </c>
      <c r="C9" s="34">
        <v>10.0</v>
      </c>
      <c r="D9" s="34">
        <v>10.0</v>
      </c>
      <c r="E9" s="34">
        <v>10.0</v>
      </c>
      <c r="F9" s="34">
        <v>10.0</v>
      </c>
      <c r="G9" s="34">
        <v>10.0</v>
      </c>
      <c r="H9" s="34">
        <v>10.0</v>
      </c>
      <c r="I9" s="34">
        <v>10.0</v>
      </c>
      <c r="J9" s="34">
        <v>10.0</v>
      </c>
      <c r="K9" s="34">
        <v>10.0</v>
      </c>
      <c r="L9" s="34">
        <v>10.0</v>
      </c>
      <c r="M9" s="34">
        <v>10.0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3" t="s">
        <v>42</v>
      </c>
      <c r="B10" s="34">
        <v>1.0</v>
      </c>
      <c r="C10" s="34">
        <v>1.0</v>
      </c>
      <c r="D10" s="34">
        <v>1.0</v>
      </c>
      <c r="E10" s="34">
        <v>1.0</v>
      </c>
      <c r="F10" s="34">
        <v>1.0</v>
      </c>
      <c r="G10" s="34">
        <v>1.0</v>
      </c>
      <c r="H10" s="34">
        <v>1.0</v>
      </c>
      <c r="I10" s="34">
        <v>1.0</v>
      </c>
      <c r="J10" s="34">
        <v>1.0</v>
      </c>
      <c r="K10" s="34">
        <v>1.0</v>
      </c>
      <c r="L10" s="34">
        <v>1.0</v>
      </c>
      <c r="M10" s="34">
        <v>1.0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3" t="s">
        <v>43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</sheetData>
  <mergeCells count="3">
    <mergeCell ref="N2:O2"/>
    <mergeCell ref="P2:R2"/>
    <mergeCell ref="S2:U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24.86"/>
  </cols>
  <sheetData>
    <row r="1">
      <c r="A1" s="1" t="str">
        <f>HYPERLINK("https://docs.google.com/document/d/1vUlv9KKNl27e9eLyixe9oT3STLYxjeefAaDpfStAz1U/edit?ts=588b3892","Assignment document")</f>
        <v>Assignment document</v>
      </c>
      <c r="B1" s="39" t="s">
        <v>95</v>
      </c>
      <c r="C1" s="39" t="s">
        <v>47</v>
      </c>
      <c r="D1" s="39" t="s">
        <v>46</v>
      </c>
      <c r="E1" s="39" t="s">
        <v>96</v>
      </c>
      <c r="F1" s="39" t="s">
        <v>97</v>
      </c>
      <c r="G1" s="39" t="s">
        <v>98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/>
      <c r="B2" s="42" t="s">
        <v>99</v>
      </c>
      <c r="C2" s="42" t="s">
        <v>100</v>
      </c>
      <c r="D2" s="42" t="s">
        <v>101</v>
      </c>
      <c r="E2" s="42" t="s">
        <v>102</v>
      </c>
      <c r="F2" s="42" t="s">
        <v>103</v>
      </c>
      <c r="G2" s="42" t="s">
        <v>104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13" t="s">
        <v>4</v>
      </c>
      <c r="B3" s="43" t="s">
        <v>105</v>
      </c>
      <c r="C3" s="43" t="s">
        <v>106</v>
      </c>
      <c r="D3" s="43" t="s">
        <v>107</v>
      </c>
      <c r="E3" s="43" t="s">
        <v>108</v>
      </c>
      <c r="F3" s="43" t="s">
        <v>109</v>
      </c>
      <c r="G3" s="43" t="s">
        <v>110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13" t="s">
        <v>9</v>
      </c>
      <c r="B4" s="43" t="s">
        <v>111</v>
      </c>
      <c r="C4" s="43" t="s">
        <v>112</v>
      </c>
      <c r="D4" s="43" t="s">
        <v>112</v>
      </c>
      <c r="E4" s="43" t="s">
        <v>113</v>
      </c>
      <c r="F4" s="43" t="s">
        <v>114</v>
      </c>
      <c r="G4" s="43" t="s">
        <v>115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13" t="s">
        <v>17</v>
      </c>
      <c r="B5" s="43" t="s">
        <v>116</v>
      </c>
      <c r="C5" s="43" t="s">
        <v>117</v>
      </c>
      <c r="D5" s="43" t="s">
        <v>118</v>
      </c>
      <c r="E5" s="43" t="s">
        <v>119</v>
      </c>
      <c r="F5" s="43" t="s">
        <v>120</v>
      </c>
      <c r="G5" s="43" t="s">
        <v>120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13" t="s">
        <v>28</v>
      </c>
      <c r="B6" s="43">
        <v>6.0</v>
      </c>
      <c r="C6" s="43">
        <v>7.0</v>
      </c>
      <c r="D6" s="43">
        <v>7.0</v>
      </c>
      <c r="E6" s="43">
        <v>9.0</v>
      </c>
      <c r="F6" s="43">
        <v>9.0</v>
      </c>
      <c r="G6" s="43">
        <v>10.0</v>
      </c>
      <c r="H6" s="40">
        <f>average(B6:G6)</f>
        <v>8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13" t="s">
        <v>29</v>
      </c>
      <c r="B7" s="43" t="s">
        <v>121</v>
      </c>
      <c r="C7" s="43" t="s">
        <v>122</v>
      </c>
      <c r="D7" s="43" t="s">
        <v>123</v>
      </c>
      <c r="E7" s="43" t="s">
        <v>124</v>
      </c>
      <c r="F7" s="43" t="s">
        <v>123</v>
      </c>
      <c r="G7" s="43" t="s">
        <v>125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13" t="s">
        <v>35</v>
      </c>
      <c r="B8" s="42" t="s">
        <v>126</v>
      </c>
      <c r="C8" s="42" t="s">
        <v>127</v>
      </c>
      <c r="D8" s="42" t="s">
        <v>128</v>
      </c>
      <c r="E8" s="42" t="s">
        <v>129</v>
      </c>
      <c r="F8" s="42" t="s">
        <v>128</v>
      </c>
      <c r="G8" s="42" t="s">
        <v>130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13" t="s">
        <v>41</v>
      </c>
      <c r="B9" s="43">
        <v>6.0</v>
      </c>
      <c r="C9" s="43">
        <v>6.0</v>
      </c>
      <c r="D9" s="43">
        <v>10.0</v>
      </c>
      <c r="E9" s="43">
        <v>10.0</v>
      </c>
      <c r="F9" s="43">
        <v>10.0</v>
      </c>
      <c r="G9" s="43">
        <v>10.0</v>
      </c>
      <c r="H9" s="40">
        <f>average(B9:G9)</f>
        <v>8.666666667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13" t="s">
        <v>42</v>
      </c>
      <c r="B10" s="43">
        <v>1.0</v>
      </c>
      <c r="C10" s="43">
        <v>1.0</v>
      </c>
      <c r="D10" s="43">
        <v>1.0</v>
      </c>
      <c r="E10" s="43">
        <v>1.0</v>
      </c>
      <c r="F10" s="43">
        <v>1.0</v>
      </c>
      <c r="G10" s="43">
        <v>1.0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13" t="s">
        <v>43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4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4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4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4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4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4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4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4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4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4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4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4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4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4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4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4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4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4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4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4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4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4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4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4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4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4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4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4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4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4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4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4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4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4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4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4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4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4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4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4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4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4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4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4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4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4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4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4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4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4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4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4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4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4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4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4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4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4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4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4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4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4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4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4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4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4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4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4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location="download" ref="B8"/>
    <hyperlink r:id="rId8" location="download" ref="C8"/>
    <hyperlink r:id="rId9" ref="D8"/>
    <hyperlink r:id="rId10" ref="E8"/>
    <hyperlink r:id="rId11" ref="F8"/>
    <hyperlink r:id="rId12" location="download" ref="G8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HYPERLINK("https://docs.google.com/document/d/1vUlv9KKNl27e9eLyixe9oT3STLYxjeefAaDpfStAz1U/edit?ts=588b3892","Assignment document")</f>
        <v>Assignment document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/>
      <c r="B2" s="30" t="s">
        <v>48</v>
      </c>
      <c r="C2" s="32"/>
      <c r="D2" s="31"/>
      <c r="E2" s="29" t="s">
        <v>1</v>
      </c>
      <c r="F2" s="30" t="s">
        <v>49</v>
      </c>
      <c r="G2" s="32"/>
      <c r="H2" s="31"/>
      <c r="I2" s="30" t="s">
        <v>50</v>
      </c>
      <c r="J2" s="31"/>
      <c r="K2" s="30" t="s">
        <v>51</v>
      </c>
      <c r="L2" s="32"/>
      <c r="M2" s="31"/>
      <c r="N2" s="30" t="s">
        <v>52</v>
      </c>
      <c r="O2" s="32"/>
      <c r="P2" s="31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46" t="s">
        <v>4</v>
      </c>
      <c r="B3" s="47" t="s">
        <v>131</v>
      </c>
      <c r="E3" s="47" t="s">
        <v>132</v>
      </c>
      <c r="F3" s="48" t="s">
        <v>133</v>
      </c>
      <c r="I3" s="48" t="s">
        <v>134</v>
      </c>
      <c r="K3" s="48" t="s">
        <v>132</v>
      </c>
      <c r="N3" s="48" t="s">
        <v>135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46" t="s">
        <v>9</v>
      </c>
      <c r="B4" s="49" t="s">
        <v>136</v>
      </c>
      <c r="C4" s="32"/>
      <c r="D4" s="32"/>
      <c r="E4" s="34" t="s">
        <v>137</v>
      </c>
      <c r="F4" s="48" t="s">
        <v>138</v>
      </c>
      <c r="I4" s="48" t="s">
        <v>139</v>
      </c>
      <c r="J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46" t="s">
        <v>17</v>
      </c>
      <c r="B5" s="50" t="s">
        <v>140</v>
      </c>
      <c r="C5" s="32"/>
      <c r="D5" s="31"/>
      <c r="E5" s="47" t="s">
        <v>140</v>
      </c>
      <c r="F5" s="47" t="s">
        <v>140</v>
      </c>
      <c r="I5" s="51" t="s">
        <v>140</v>
      </c>
      <c r="J5" s="25"/>
      <c r="K5" s="48" t="s">
        <v>140</v>
      </c>
      <c r="N5" s="48" t="s">
        <v>141</v>
      </c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46" t="s">
        <v>28</v>
      </c>
      <c r="B6" s="35">
        <v>8.0</v>
      </c>
      <c r="E6" s="35">
        <v>7.0</v>
      </c>
      <c r="F6" s="49">
        <v>9.0</v>
      </c>
      <c r="G6" s="32"/>
      <c r="H6" s="32"/>
      <c r="I6" s="49">
        <v>8.0</v>
      </c>
      <c r="J6" s="52"/>
      <c r="K6" s="49">
        <v>7.0</v>
      </c>
      <c r="L6" s="32"/>
      <c r="M6" s="32"/>
      <c r="N6" s="49">
        <v>10.0</v>
      </c>
      <c r="O6" s="32"/>
      <c r="P6" s="32"/>
      <c r="Q6" s="25">
        <f>average(B6:P6)</f>
        <v>8.166666667</v>
      </c>
      <c r="S6" s="25"/>
      <c r="T6" s="25"/>
      <c r="U6" s="25"/>
      <c r="V6" s="25"/>
      <c r="W6" s="25"/>
      <c r="X6" s="25"/>
      <c r="Y6" s="25"/>
      <c r="Z6" s="25"/>
    </row>
    <row r="7">
      <c r="A7" s="46" t="s">
        <v>29</v>
      </c>
      <c r="B7" s="34" t="s">
        <v>142</v>
      </c>
      <c r="E7" s="53" t="s">
        <v>143</v>
      </c>
      <c r="F7" s="54" t="s">
        <v>142</v>
      </c>
      <c r="G7" s="32"/>
      <c r="H7" s="31"/>
      <c r="I7" s="54" t="s">
        <v>144</v>
      </c>
      <c r="J7" s="31"/>
      <c r="K7" s="55" t="s">
        <v>143</v>
      </c>
      <c r="L7" s="32"/>
      <c r="M7" s="31"/>
      <c r="N7" s="55" t="s">
        <v>145</v>
      </c>
      <c r="O7" s="32"/>
      <c r="P7" s="31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46" t="s">
        <v>35</v>
      </c>
      <c r="B8" s="56" t="s">
        <v>146</v>
      </c>
      <c r="E8" s="57" t="s">
        <v>147</v>
      </c>
      <c r="F8" s="58" t="s">
        <v>146</v>
      </c>
      <c r="I8" s="59" t="s">
        <v>148</v>
      </c>
      <c r="K8" s="59" t="s">
        <v>147</v>
      </c>
      <c r="N8" s="59" t="s">
        <v>149</v>
      </c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46" t="s">
        <v>41</v>
      </c>
      <c r="B9" s="34">
        <v>9.0</v>
      </c>
      <c r="E9" s="34">
        <v>7.0</v>
      </c>
      <c r="F9" s="48">
        <v>9.0</v>
      </c>
      <c r="I9" s="48">
        <v>10.0</v>
      </c>
      <c r="J9" s="25"/>
      <c r="K9" s="48">
        <v>7.0</v>
      </c>
      <c r="N9" s="48">
        <v>10.0</v>
      </c>
      <c r="Q9" s="25">
        <f>average(B9:P9)</f>
        <v>8.666666667</v>
      </c>
      <c r="R9" s="25"/>
      <c r="S9" s="25"/>
      <c r="T9" s="25"/>
      <c r="U9" s="25"/>
      <c r="V9" s="25"/>
      <c r="W9" s="25"/>
      <c r="X9" s="25"/>
      <c r="Y9" s="25"/>
      <c r="Z9" s="25"/>
    </row>
    <row r="10">
      <c r="A10" s="46" t="s">
        <v>42</v>
      </c>
      <c r="B10" s="34">
        <v>1.0</v>
      </c>
      <c r="E10" s="34">
        <v>1.0</v>
      </c>
      <c r="F10" s="48">
        <v>1.0</v>
      </c>
      <c r="I10" s="48">
        <v>1.0</v>
      </c>
      <c r="K10" s="48">
        <v>1.0</v>
      </c>
      <c r="N10" s="48">
        <v>1.0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46" t="s">
        <v>43</v>
      </c>
      <c r="B11" s="34" t="s">
        <v>46</v>
      </c>
      <c r="E11" s="34" t="s">
        <v>97</v>
      </c>
      <c r="F11" s="34" t="s">
        <v>95</v>
      </c>
      <c r="K11" s="44" t="s">
        <v>47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46">
    <mergeCell ref="I2:J2"/>
    <mergeCell ref="I3:J3"/>
    <mergeCell ref="K4:M4"/>
    <mergeCell ref="K5:M5"/>
    <mergeCell ref="N6:P6"/>
    <mergeCell ref="N5:P5"/>
    <mergeCell ref="K3:M3"/>
    <mergeCell ref="K2:M2"/>
    <mergeCell ref="N2:P2"/>
    <mergeCell ref="N3:P3"/>
    <mergeCell ref="N4:P4"/>
    <mergeCell ref="K6:M6"/>
    <mergeCell ref="F6:H6"/>
    <mergeCell ref="F7:H7"/>
    <mergeCell ref="F3:H3"/>
    <mergeCell ref="F2:H2"/>
    <mergeCell ref="F5:H5"/>
    <mergeCell ref="F4:H4"/>
    <mergeCell ref="F10:H10"/>
    <mergeCell ref="F11:H11"/>
    <mergeCell ref="F8:H8"/>
    <mergeCell ref="I8:J8"/>
    <mergeCell ref="K11:M11"/>
    <mergeCell ref="I11:J11"/>
    <mergeCell ref="B5:D5"/>
    <mergeCell ref="B4:D4"/>
    <mergeCell ref="B3:D3"/>
    <mergeCell ref="B2:D2"/>
    <mergeCell ref="K7:M7"/>
    <mergeCell ref="K8:M8"/>
    <mergeCell ref="N7:P7"/>
    <mergeCell ref="B7:D7"/>
    <mergeCell ref="B8:D8"/>
    <mergeCell ref="B6:D6"/>
    <mergeCell ref="I7:J7"/>
    <mergeCell ref="N8:P8"/>
    <mergeCell ref="N9:P9"/>
    <mergeCell ref="N11:P11"/>
    <mergeCell ref="N10:P10"/>
    <mergeCell ref="I10:J10"/>
    <mergeCell ref="B11:D11"/>
    <mergeCell ref="B10:D10"/>
    <mergeCell ref="B9:D9"/>
    <mergeCell ref="K10:M10"/>
    <mergeCell ref="K9:M9"/>
    <mergeCell ref="F9:H9"/>
  </mergeCells>
  <hyperlinks>
    <hyperlink r:id="rId1" ref="B8"/>
    <hyperlink r:id="rId2" ref="E8"/>
    <hyperlink r:id="rId3" ref="F8"/>
    <hyperlink r:id="rId4" ref="I8"/>
    <hyperlink r:id="rId5" ref="K8"/>
    <hyperlink r:id="rId6" ref="N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HYPERLINK("https://docs.google.com/document/d/1vUlv9KKNl27e9eLyixe9oT3STLYxjeefAaDpfStAz1U/edit?ts=588b3892","Assignment document")</f>
        <v>Assignment document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/>
      <c r="B2" s="39" t="s">
        <v>95</v>
      </c>
      <c r="C2" s="39" t="s">
        <v>47</v>
      </c>
      <c r="D2" s="39" t="s">
        <v>46</v>
      </c>
      <c r="E2" s="39" t="s">
        <v>96</v>
      </c>
      <c r="F2" s="39" t="s">
        <v>97</v>
      </c>
      <c r="G2" s="39" t="s">
        <v>98</v>
      </c>
      <c r="H2" s="39" t="s">
        <v>150</v>
      </c>
      <c r="I2" s="39" t="s">
        <v>151</v>
      </c>
      <c r="J2" s="39" t="s">
        <v>152</v>
      </c>
      <c r="K2" s="39" t="s">
        <v>153</v>
      </c>
      <c r="L2" s="39" t="s">
        <v>154</v>
      </c>
      <c r="M2" s="39" t="s">
        <v>155</v>
      </c>
      <c r="N2" s="39" t="s">
        <v>156</v>
      </c>
      <c r="O2" s="39" t="s">
        <v>157</v>
      </c>
      <c r="P2" s="39" t="s">
        <v>158</v>
      </c>
      <c r="Q2" s="39" t="s">
        <v>159</v>
      </c>
      <c r="R2" s="39" t="s">
        <v>160</v>
      </c>
      <c r="S2" s="39" t="s">
        <v>161</v>
      </c>
      <c r="T2" s="39" t="s">
        <v>162</v>
      </c>
      <c r="U2" s="39" t="s">
        <v>163</v>
      </c>
      <c r="V2" s="60"/>
      <c r="W2" s="60"/>
      <c r="X2" s="60"/>
      <c r="Y2" s="60"/>
      <c r="Z2" s="60"/>
    </row>
    <row r="3">
      <c r="A3" s="46" t="s">
        <v>4</v>
      </c>
      <c r="B3" s="62" t="s">
        <v>164</v>
      </c>
      <c r="C3" s="62" t="s">
        <v>165</v>
      </c>
      <c r="D3" s="62" t="s">
        <v>166</v>
      </c>
      <c r="E3" s="62" t="s">
        <v>167</v>
      </c>
      <c r="F3" s="62" t="s">
        <v>168</v>
      </c>
      <c r="G3" s="62" t="s">
        <v>169</v>
      </c>
      <c r="H3" s="62" t="s">
        <v>170</v>
      </c>
      <c r="I3" s="62" t="s">
        <v>171</v>
      </c>
      <c r="J3" s="62" t="s">
        <v>172</v>
      </c>
      <c r="K3" s="62" t="s">
        <v>173</v>
      </c>
      <c r="L3" s="62" t="s">
        <v>174</v>
      </c>
      <c r="M3" s="62" t="s">
        <v>175</v>
      </c>
      <c r="N3" s="62" t="s">
        <v>176</v>
      </c>
      <c r="O3" s="62" t="s">
        <v>177</v>
      </c>
      <c r="P3" s="62" t="s">
        <v>178</v>
      </c>
      <c r="Q3" s="62" t="s">
        <v>179</v>
      </c>
      <c r="R3" s="62" t="s">
        <v>180</v>
      </c>
      <c r="S3" s="62" t="s">
        <v>181</v>
      </c>
      <c r="T3" s="62" t="s">
        <v>182</v>
      </c>
      <c r="U3" s="62" t="s">
        <v>183</v>
      </c>
      <c r="V3" s="60"/>
      <c r="W3" s="60"/>
      <c r="X3" s="60"/>
      <c r="Y3" s="60"/>
      <c r="Z3" s="60"/>
    </row>
    <row r="4">
      <c r="A4" s="46" t="s">
        <v>9</v>
      </c>
      <c r="B4" s="62" t="s">
        <v>184</v>
      </c>
      <c r="C4" s="62" t="s">
        <v>185</v>
      </c>
      <c r="D4" s="62" t="s">
        <v>186</v>
      </c>
      <c r="E4" s="62" t="s">
        <v>184</v>
      </c>
      <c r="F4" s="62" t="s">
        <v>187</v>
      </c>
      <c r="G4" s="62" t="s">
        <v>188</v>
      </c>
      <c r="H4" s="62" t="s">
        <v>189</v>
      </c>
      <c r="I4" s="62" t="s">
        <v>190</v>
      </c>
      <c r="J4" s="62" t="s">
        <v>191</v>
      </c>
      <c r="K4" s="62" t="s">
        <v>192</v>
      </c>
      <c r="L4" s="62" t="s">
        <v>193</v>
      </c>
      <c r="M4" s="62" t="s">
        <v>194</v>
      </c>
      <c r="N4" s="62" t="s">
        <v>195</v>
      </c>
      <c r="O4" s="62" t="s">
        <v>196</v>
      </c>
      <c r="P4" s="62" t="s">
        <v>197</v>
      </c>
      <c r="Q4" s="62" t="s">
        <v>198</v>
      </c>
      <c r="R4" s="62" t="s">
        <v>199</v>
      </c>
      <c r="S4" s="62" t="s">
        <v>200</v>
      </c>
      <c r="T4" s="62" t="s">
        <v>201</v>
      </c>
      <c r="U4" s="62" t="s">
        <v>202</v>
      </c>
      <c r="V4" s="60"/>
      <c r="W4" s="60"/>
      <c r="X4" s="60"/>
      <c r="Y4" s="60"/>
      <c r="Z4" s="60"/>
    </row>
    <row r="5">
      <c r="A5" s="46" t="s">
        <v>17</v>
      </c>
      <c r="B5" s="62" t="s">
        <v>203</v>
      </c>
      <c r="C5" s="62" t="s">
        <v>204</v>
      </c>
      <c r="D5" s="62" t="s">
        <v>203</v>
      </c>
      <c r="E5" s="62" t="s">
        <v>203</v>
      </c>
      <c r="F5" s="62" t="s">
        <v>203</v>
      </c>
      <c r="G5" s="62" t="s">
        <v>203</v>
      </c>
      <c r="H5" s="62" t="s">
        <v>203</v>
      </c>
      <c r="I5" s="62" t="s">
        <v>203</v>
      </c>
      <c r="J5" s="62" t="s">
        <v>204</v>
      </c>
      <c r="K5" s="62" t="s">
        <v>204</v>
      </c>
      <c r="L5" s="62" t="s">
        <v>203</v>
      </c>
      <c r="M5" s="62" t="s">
        <v>204</v>
      </c>
      <c r="N5" s="62" t="s">
        <v>203</v>
      </c>
      <c r="O5" s="62" t="s">
        <v>203</v>
      </c>
      <c r="P5" s="62" t="s">
        <v>203</v>
      </c>
      <c r="Q5" s="62" t="s">
        <v>203</v>
      </c>
      <c r="R5" s="62" t="s">
        <v>203</v>
      </c>
      <c r="S5" s="62" t="s">
        <v>203</v>
      </c>
      <c r="T5" s="62" t="s">
        <v>204</v>
      </c>
      <c r="U5" s="62" t="s">
        <v>203</v>
      </c>
      <c r="V5" s="60"/>
      <c r="W5" s="60"/>
      <c r="X5" s="60"/>
      <c r="Y5" s="60"/>
      <c r="Z5" s="60"/>
    </row>
    <row r="6">
      <c r="A6" s="46" t="s">
        <v>28</v>
      </c>
      <c r="B6" s="60"/>
      <c r="C6" s="60"/>
      <c r="D6" s="60"/>
      <c r="E6" s="60"/>
      <c r="F6" s="60"/>
      <c r="G6" s="60"/>
      <c r="H6" s="60"/>
      <c r="I6" s="62">
        <v>10.0</v>
      </c>
      <c r="J6" s="62">
        <v>10.0</v>
      </c>
      <c r="K6" s="62">
        <v>8.0</v>
      </c>
      <c r="L6" s="62">
        <v>9.0</v>
      </c>
      <c r="M6" s="62">
        <v>9.0</v>
      </c>
      <c r="N6" s="62">
        <v>1.0</v>
      </c>
      <c r="O6" s="62">
        <v>3.0</v>
      </c>
      <c r="P6" s="62">
        <v>4.0</v>
      </c>
      <c r="Q6" s="62">
        <v>7.0</v>
      </c>
      <c r="R6" s="62">
        <v>5.0</v>
      </c>
      <c r="S6" s="62">
        <v>8.0</v>
      </c>
      <c r="T6" s="62">
        <v>10.0</v>
      </c>
      <c r="U6" s="62">
        <v>9.0</v>
      </c>
      <c r="V6" s="60">
        <f>average(B6:U6)</f>
        <v>7.153846154</v>
      </c>
      <c r="W6" s="60"/>
      <c r="Y6" s="60"/>
      <c r="Z6" s="60"/>
    </row>
    <row r="7">
      <c r="A7" s="46" t="s">
        <v>29</v>
      </c>
      <c r="B7" s="62" t="s">
        <v>205</v>
      </c>
      <c r="C7" s="62" t="s">
        <v>206</v>
      </c>
      <c r="D7" s="62" t="s">
        <v>207</v>
      </c>
      <c r="E7" s="62" t="s">
        <v>208</v>
      </c>
      <c r="F7" s="62" t="s">
        <v>209</v>
      </c>
      <c r="G7" s="62" t="s">
        <v>210</v>
      </c>
      <c r="H7" s="62" t="s">
        <v>211</v>
      </c>
      <c r="I7" s="62" t="s">
        <v>92</v>
      </c>
      <c r="J7" s="62" t="s">
        <v>212</v>
      </c>
      <c r="K7" s="62" t="s">
        <v>213</v>
      </c>
      <c r="L7" s="62" t="s">
        <v>214</v>
      </c>
      <c r="M7" s="62" t="s">
        <v>215</v>
      </c>
      <c r="N7" s="62" t="s">
        <v>216</v>
      </c>
      <c r="O7" s="62" t="s">
        <v>217</v>
      </c>
      <c r="P7" s="62" t="s">
        <v>218</v>
      </c>
      <c r="Q7" s="62" t="s">
        <v>219</v>
      </c>
      <c r="R7" s="62" t="s">
        <v>220</v>
      </c>
      <c r="S7" s="62" t="s">
        <v>221</v>
      </c>
      <c r="T7" s="62" t="s">
        <v>222</v>
      </c>
      <c r="U7" s="62" t="s">
        <v>223</v>
      </c>
      <c r="V7" s="60"/>
      <c r="W7" s="60"/>
      <c r="Y7" s="60"/>
      <c r="Z7" s="60"/>
    </row>
    <row r="8">
      <c r="A8" s="46" t="s">
        <v>35</v>
      </c>
      <c r="B8" s="63" t="s">
        <v>224</v>
      </c>
      <c r="C8" s="64" t="s">
        <v>225</v>
      </c>
      <c r="D8" s="63" t="s">
        <v>226</v>
      </c>
      <c r="E8" s="63" t="s">
        <v>227</v>
      </c>
      <c r="F8" s="63" t="s">
        <v>228</v>
      </c>
      <c r="G8" s="63" t="s">
        <v>229</v>
      </c>
      <c r="H8" s="64" t="s">
        <v>230</v>
      </c>
      <c r="I8" s="36" t="str">
        <f>HYPERLINK("http://www.openbeelden.nl/media/677267/Opleiden_van_blinden_geleidehonden_in_school_met_complete_verkeerstuin","http://www.openbeelden.nl/media/677267/Opleiden_van_blinden_geleidehonden_in_school_met_complete_verkeerstuin")</f>
        <v>http://www.openbeelden.nl/media/677267/Opleiden_van_blinden_geleidehonden_in_school_met_complete_verkeerstuin</v>
      </c>
      <c r="J8" s="38" t="s">
        <v>94</v>
      </c>
      <c r="K8" s="63" t="s">
        <v>231</v>
      </c>
      <c r="L8" s="63" t="s">
        <v>232</v>
      </c>
      <c r="M8" s="63" t="s">
        <v>233</v>
      </c>
      <c r="N8" s="63" t="s">
        <v>234</v>
      </c>
      <c r="O8" s="63" t="s">
        <v>235</v>
      </c>
      <c r="P8" s="63" t="s">
        <v>236</v>
      </c>
      <c r="Q8" s="63" t="s">
        <v>237</v>
      </c>
      <c r="R8" s="63" t="s">
        <v>238</v>
      </c>
      <c r="S8" s="63" t="s">
        <v>239</v>
      </c>
      <c r="T8" s="63" t="s">
        <v>240</v>
      </c>
      <c r="U8" s="63" t="s">
        <v>241</v>
      </c>
      <c r="V8" s="60"/>
      <c r="W8" s="60"/>
      <c r="Y8" s="60"/>
      <c r="Z8" s="60"/>
    </row>
    <row r="9">
      <c r="A9" s="46" t="s">
        <v>41</v>
      </c>
      <c r="B9" s="62">
        <v>10.0</v>
      </c>
      <c r="C9" s="62">
        <v>9.0</v>
      </c>
      <c r="D9" s="62">
        <v>9.0</v>
      </c>
      <c r="E9" s="62">
        <v>2.0</v>
      </c>
      <c r="F9" s="62">
        <v>2.0</v>
      </c>
      <c r="G9" s="62">
        <v>9.0</v>
      </c>
      <c r="H9" s="62">
        <v>6.0</v>
      </c>
      <c r="I9" s="62">
        <v>9.0</v>
      </c>
      <c r="J9" s="62">
        <v>10.0</v>
      </c>
      <c r="K9" s="62">
        <v>1.0</v>
      </c>
      <c r="L9" s="62">
        <v>1.0</v>
      </c>
      <c r="M9" s="62">
        <v>2.0</v>
      </c>
      <c r="N9" s="62">
        <v>1.0</v>
      </c>
      <c r="O9" s="62">
        <v>1.0</v>
      </c>
      <c r="P9" s="62">
        <v>1.0</v>
      </c>
      <c r="Q9" s="62">
        <v>6.0</v>
      </c>
      <c r="R9" s="62">
        <v>6.0</v>
      </c>
      <c r="S9" s="62">
        <v>4.0</v>
      </c>
      <c r="T9" s="62">
        <v>9.0</v>
      </c>
      <c r="U9" s="62">
        <v>1.0</v>
      </c>
      <c r="V9" s="60">
        <f>average(B9:U9)</f>
        <v>4.95</v>
      </c>
      <c r="W9" s="60"/>
      <c r="Y9" s="60"/>
      <c r="Z9" s="60"/>
    </row>
    <row r="10">
      <c r="A10" s="46" t="s">
        <v>42</v>
      </c>
      <c r="B10" s="62">
        <v>1.0</v>
      </c>
      <c r="C10" s="62">
        <v>2.0</v>
      </c>
      <c r="D10" s="62">
        <v>3.0</v>
      </c>
      <c r="E10" s="62">
        <v>4.0</v>
      </c>
      <c r="F10" s="62">
        <v>5.0</v>
      </c>
      <c r="G10" s="62">
        <v>6.0</v>
      </c>
      <c r="H10" s="62">
        <v>7.0</v>
      </c>
      <c r="I10" s="62">
        <v>8.0</v>
      </c>
      <c r="J10" s="62">
        <v>9.0</v>
      </c>
      <c r="K10" s="62">
        <v>10.0</v>
      </c>
      <c r="L10" s="62">
        <v>11.0</v>
      </c>
      <c r="M10" s="62">
        <v>12.0</v>
      </c>
      <c r="N10" s="62">
        <v>13.0</v>
      </c>
      <c r="O10" s="62">
        <v>14.0</v>
      </c>
      <c r="P10" s="62">
        <v>15.0</v>
      </c>
      <c r="Q10" s="62">
        <v>16.0</v>
      </c>
      <c r="R10" s="62">
        <v>17.0</v>
      </c>
      <c r="S10" s="62">
        <v>18.0</v>
      </c>
      <c r="T10" s="62">
        <v>19.0</v>
      </c>
      <c r="U10" s="62">
        <v>20.0</v>
      </c>
      <c r="V10" s="60"/>
      <c r="W10" s="60"/>
      <c r="Y10" s="60"/>
      <c r="Z10" s="60"/>
    </row>
    <row r="11">
      <c r="A11" s="46" t="s">
        <v>43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Y11" s="60"/>
      <c r="Z11" s="60"/>
    </row>
    <row r="12">
      <c r="A12" s="48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Y12" s="60"/>
      <c r="Z12" s="60"/>
    </row>
    <row r="13">
      <c r="A13" s="48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48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48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48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48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48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48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48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48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48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48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48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48"/>
      <c r="W25" s="60"/>
      <c r="X25" s="60"/>
      <c r="Y25" s="60"/>
      <c r="Z25" s="60"/>
    </row>
    <row r="26">
      <c r="A26" s="48"/>
      <c r="W26" s="60"/>
      <c r="X26" s="60"/>
      <c r="Y26" s="60"/>
      <c r="Z26" s="60"/>
    </row>
    <row r="27">
      <c r="A27" s="48"/>
      <c r="W27" s="60"/>
      <c r="X27" s="60"/>
      <c r="Y27" s="60"/>
      <c r="Z27" s="60"/>
    </row>
    <row r="28">
      <c r="A28" s="48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48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48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48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48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48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48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48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48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48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48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48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48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48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48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48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48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48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48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48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48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48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48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48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48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48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48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48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48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48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48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48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48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48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48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48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48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48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48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48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48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48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48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48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48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48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48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48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48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48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48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48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48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48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48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48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48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48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48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48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48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48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48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48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48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48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48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48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48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48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48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48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48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48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48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48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48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48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48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48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48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48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48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48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48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48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48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48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48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48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48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48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48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48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48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48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48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48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48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48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48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48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48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48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48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48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48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48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48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48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48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48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48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48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48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48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48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48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48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48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48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48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48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48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48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48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48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48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48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48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48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48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48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48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48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48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48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48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48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48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48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48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48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48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48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48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48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48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48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48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48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48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48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48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48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48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48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48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48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48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48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48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48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48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48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48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48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48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48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48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48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48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48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48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48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48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48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48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48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48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48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48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48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48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48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48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48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48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48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48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48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48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48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48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48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48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48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48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48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48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48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48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48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48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48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48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48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48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48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48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48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48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48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48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48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48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48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48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48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48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48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48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48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48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48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48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48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48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48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48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48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48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48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48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48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48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48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48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48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48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48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48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48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48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48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48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48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48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48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48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48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48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48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48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48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48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48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48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48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48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48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48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48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48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48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48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48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48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48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48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48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48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48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48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48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48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48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48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48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48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48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48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48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48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48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48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48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48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48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48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48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48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48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48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48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48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48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48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48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48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48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48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48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48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48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48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48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48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48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48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48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48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48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48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48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48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48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48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48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48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48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48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48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48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48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48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48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48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48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48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48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48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48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48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48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48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48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48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48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48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48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48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48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48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48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48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48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48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48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48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48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48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48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48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48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48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48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48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48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48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48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48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48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48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48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48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48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48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48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48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48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48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48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48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48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48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48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48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48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48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48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48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48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48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48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48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48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48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48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48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48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48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48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48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48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48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48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48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48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48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48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48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48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48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48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48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48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48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48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48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48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48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48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48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48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48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48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48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48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48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48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48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48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48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48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48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48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48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48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48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48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48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48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48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48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48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48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48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48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48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48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48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48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48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48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48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48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48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48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48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48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48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48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48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48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48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48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48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48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48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48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48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48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48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48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48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48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48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48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48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48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48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48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48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48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48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48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48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48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48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48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48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48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48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48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48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48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48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48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48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48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48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48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48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48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48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48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48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48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48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48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48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48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48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48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48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48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48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48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48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48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48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48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48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48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48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48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48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48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48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48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48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48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48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48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48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48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48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48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48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48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48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48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48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48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48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48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48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48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48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48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48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48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48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48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48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48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48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48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48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48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48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48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48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48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48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48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48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48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48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48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48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48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48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48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48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48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48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48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48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48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48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48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48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48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48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48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48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48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48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48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48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48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48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48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48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48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48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48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48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48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48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48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48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48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48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48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48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48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48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48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48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48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48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48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48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48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48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48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48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48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48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48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48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48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48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48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48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48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48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48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48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48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48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48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48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48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48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48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48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48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48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48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48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48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48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48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48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48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48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48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48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48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48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48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48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48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48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48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48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48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48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48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48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48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48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48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48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48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48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48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48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48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48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48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48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48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48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48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48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48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48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48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48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48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48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48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48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48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48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48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48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48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48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48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48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48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48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48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48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48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48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48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48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48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48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48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48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48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48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48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48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48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48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48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48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48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48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48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48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48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48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48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48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48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48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48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48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48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48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48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48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48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48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48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48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48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48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48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48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48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48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48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48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48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48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48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48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48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48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48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48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48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48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48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48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48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48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48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48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48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48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48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48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48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48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48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48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48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48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48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48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48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48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48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48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48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48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48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48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48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48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48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48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48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48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48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48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48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48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48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48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48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48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48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48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48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48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48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48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48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48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48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48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48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48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48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48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48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48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48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48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48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48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48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48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48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48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48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48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48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48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48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48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48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48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48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48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48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48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48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48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48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48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48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48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48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48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48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48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48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48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48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48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48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48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48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48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48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48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48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48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48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48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48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48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48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48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48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48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48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48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48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48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48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48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48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48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48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48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48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48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48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48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48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48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48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48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48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48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48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48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48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48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48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48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48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48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48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48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48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48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48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48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48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48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48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48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48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48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48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48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48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48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48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48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48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48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48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48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48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48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48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48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48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48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48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48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48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48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48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48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48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48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48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48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48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48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48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48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48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48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48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48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48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48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48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48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48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48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48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48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48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48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48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48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48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48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48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48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48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48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48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48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48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48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48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48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48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48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48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48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48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48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48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48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48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48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48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48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48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48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48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48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48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48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48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48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48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48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48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48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>
      <c r="A1000" s="48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hyperlinks>
    <hyperlink r:id="rId1" ref="B8"/>
    <hyperlink r:id="rId2" ref="D8"/>
    <hyperlink r:id="rId3" ref="E8"/>
    <hyperlink r:id="rId4" ref="F8"/>
    <hyperlink r:id="rId5" ref="G8"/>
    <hyperlink r:id="rId6" ref="K8"/>
    <hyperlink r:id="rId7" ref="L8"/>
    <hyperlink r:id="rId8" ref="M8"/>
    <hyperlink r:id="rId9" ref="N8"/>
    <hyperlink r:id="rId10" ref="O8"/>
    <hyperlink r:id="rId11" ref="P8"/>
    <hyperlink r:id="rId12" ref="Q8"/>
    <hyperlink r:id="rId13" ref="R8"/>
    <hyperlink r:id="rId14" ref="S8"/>
    <hyperlink r:id="rId15" ref="T8"/>
    <hyperlink r:id="rId16" location="download" ref="U8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65" t="s">
        <v>242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7"/>
      <c r="M1" s="16"/>
      <c r="N1" s="66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8"/>
      <c r="B2" s="69" t="s">
        <v>243</v>
      </c>
      <c r="C2" s="15"/>
      <c r="D2" s="16"/>
      <c r="E2" s="69" t="s">
        <v>244</v>
      </c>
      <c r="F2" s="15"/>
      <c r="G2" s="16"/>
      <c r="H2" s="69" t="s">
        <v>245</v>
      </c>
      <c r="I2" s="15"/>
      <c r="J2" s="16"/>
      <c r="K2" s="69" t="s">
        <v>246</v>
      </c>
      <c r="L2" s="15"/>
      <c r="M2" s="15"/>
      <c r="N2" s="16"/>
      <c r="O2" s="69" t="s">
        <v>247</v>
      </c>
      <c r="P2" s="15"/>
      <c r="Q2" s="16"/>
      <c r="R2" s="69" t="s">
        <v>248</v>
      </c>
      <c r="S2" s="15"/>
      <c r="T2" s="16"/>
      <c r="U2" s="69" t="s">
        <v>249</v>
      </c>
      <c r="V2" s="15"/>
      <c r="W2" s="16"/>
      <c r="X2" s="69" t="s">
        <v>250</v>
      </c>
      <c r="Y2" s="15"/>
      <c r="Z2" s="16"/>
    </row>
    <row r="3">
      <c r="A3" s="70" t="s">
        <v>4</v>
      </c>
      <c r="B3" s="71" t="s">
        <v>251</v>
      </c>
      <c r="C3" s="15"/>
      <c r="D3" s="16"/>
      <c r="E3" s="71" t="s">
        <v>252</v>
      </c>
      <c r="F3" s="15"/>
      <c r="G3" s="16"/>
      <c r="H3" s="71" t="s">
        <v>253</v>
      </c>
      <c r="I3" s="15"/>
      <c r="J3" s="16"/>
      <c r="K3" s="71" t="s">
        <v>254</v>
      </c>
      <c r="L3" s="15"/>
      <c r="M3" s="15"/>
      <c r="N3" s="16"/>
      <c r="O3" s="71" t="s">
        <v>255</v>
      </c>
      <c r="P3" s="15"/>
      <c r="Q3" s="16"/>
      <c r="R3" s="71" t="s">
        <v>256</v>
      </c>
      <c r="S3" s="15"/>
      <c r="T3" s="16"/>
      <c r="U3" s="71" t="s">
        <v>257</v>
      </c>
      <c r="V3" s="15"/>
      <c r="W3" s="16"/>
      <c r="X3" s="71" t="s">
        <v>258</v>
      </c>
      <c r="Y3" s="15"/>
      <c r="Z3" s="16"/>
    </row>
    <row r="4">
      <c r="A4" s="72" t="s">
        <v>259</v>
      </c>
      <c r="B4" s="73">
        <v>1.8518518518518518E-4</v>
      </c>
      <c r="C4" s="73">
        <v>0.0011805555555555556</v>
      </c>
      <c r="D4" s="73">
        <v>2.662037037037037E-4</v>
      </c>
      <c r="E4" s="73">
        <v>0.0011921296296296296</v>
      </c>
      <c r="F4" s="73">
        <v>1.388888888888889E-4</v>
      </c>
      <c r="G4" s="73">
        <v>0.0013541666666666667</v>
      </c>
      <c r="H4" s="73">
        <v>5.787037037037037E-5</v>
      </c>
      <c r="I4" s="73">
        <v>6.481481481481481E-4</v>
      </c>
      <c r="J4" s="73">
        <v>6.25E-4</v>
      </c>
      <c r="K4" s="73">
        <v>6.365740740740741E-4</v>
      </c>
      <c r="L4" s="74">
        <v>6.828703703703704E-4</v>
      </c>
      <c r="M4" s="16"/>
      <c r="N4" s="73">
        <v>1.6203703703703703E-4</v>
      </c>
      <c r="O4" s="73">
        <v>2.3148148148148147E-5</v>
      </c>
      <c r="P4" s="73">
        <v>1.8518518518518518E-4</v>
      </c>
      <c r="Q4" s="73">
        <v>8.101851851851852E-4</v>
      </c>
      <c r="R4" s="75" t="s">
        <v>260</v>
      </c>
      <c r="S4" s="15"/>
      <c r="T4" s="16"/>
      <c r="U4" s="73">
        <v>2.314814814814815E-4</v>
      </c>
      <c r="V4" s="73">
        <v>0.0011226851851851851</v>
      </c>
      <c r="W4" s="73">
        <v>2.4305555555555555E-4</v>
      </c>
      <c r="X4" s="75" t="s">
        <v>261</v>
      </c>
      <c r="Y4" s="15"/>
      <c r="Z4" s="16"/>
    </row>
    <row r="5">
      <c r="A5" s="76" t="s">
        <v>262</v>
      </c>
      <c r="B5" s="77" t="s">
        <v>263</v>
      </c>
      <c r="C5" s="78" t="s">
        <v>264</v>
      </c>
      <c r="D5" s="77" t="s">
        <v>265</v>
      </c>
      <c r="E5" s="77" t="s">
        <v>266</v>
      </c>
      <c r="F5" s="77" t="s">
        <v>267</v>
      </c>
      <c r="G5" s="77" t="s">
        <v>268</v>
      </c>
      <c r="H5" s="77" t="s">
        <v>269</v>
      </c>
      <c r="I5" s="77" t="s">
        <v>270</v>
      </c>
      <c r="J5" s="78" t="s">
        <v>271</v>
      </c>
      <c r="K5" s="77" t="s">
        <v>272</v>
      </c>
      <c r="L5" s="71" t="s">
        <v>273</v>
      </c>
      <c r="M5" s="16"/>
      <c r="N5" s="77" t="s">
        <v>274</v>
      </c>
      <c r="O5" s="77" t="s">
        <v>275</v>
      </c>
      <c r="P5" s="77" t="s">
        <v>276</v>
      </c>
      <c r="Q5" s="77" t="s">
        <v>277</v>
      </c>
      <c r="R5" s="79" t="s">
        <v>278</v>
      </c>
      <c r="S5" s="15"/>
      <c r="T5" s="16"/>
      <c r="U5" s="77" t="s">
        <v>279</v>
      </c>
      <c r="V5" s="77" t="s">
        <v>280</v>
      </c>
      <c r="W5" s="77" t="s">
        <v>281</v>
      </c>
      <c r="X5" s="79" t="s">
        <v>282</v>
      </c>
      <c r="Y5" s="15"/>
      <c r="Z5" s="16"/>
    </row>
    <row r="6">
      <c r="A6" s="72" t="s">
        <v>283</v>
      </c>
      <c r="B6" s="80">
        <v>8.0</v>
      </c>
      <c r="C6" s="80">
        <v>6.0</v>
      </c>
      <c r="D6" s="80">
        <v>7.0</v>
      </c>
      <c r="E6" s="81">
        <v>8.0</v>
      </c>
      <c r="F6" s="81">
        <v>6.0</v>
      </c>
      <c r="G6" s="81">
        <v>5.0</v>
      </c>
      <c r="H6" s="81">
        <v>7.0</v>
      </c>
      <c r="I6" s="81">
        <v>5.0</v>
      </c>
      <c r="J6" s="81">
        <v>8.0</v>
      </c>
      <c r="K6" s="81">
        <v>7.0</v>
      </c>
      <c r="L6" s="82">
        <v>9.0</v>
      </c>
      <c r="M6" s="16"/>
      <c r="N6" s="81">
        <v>8.0</v>
      </c>
      <c r="O6" s="81">
        <v>7.0</v>
      </c>
      <c r="P6" s="81">
        <v>8.0</v>
      </c>
      <c r="Q6" s="81">
        <v>7.0</v>
      </c>
      <c r="R6" s="82">
        <v>7.0</v>
      </c>
      <c r="S6" s="15"/>
      <c r="T6" s="16"/>
      <c r="U6" s="81">
        <v>7.0</v>
      </c>
      <c r="V6" s="81">
        <v>6.0</v>
      </c>
      <c r="W6" s="81">
        <v>6.0</v>
      </c>
      <c r="X6" s="82">
        <v>7.0</v>
      </c>
      <c r="Y6" s="15"/>
      <c r="Z6" s="16"/>
    </row>
    <row r="7">
      <c r="A7" s="76" t="s">
        <v>284</v>
      </c>
      <c r="B7" s="83" t="s">
        <v>285</v>
      </c>
      <c r="C7" s="83" t="s">
        <v>286</v>
      </c>
      <c r="D7" s="83" t="s">
        <v>287</v>
      </c>
      <c r="E7" s="83" t="s">
        <v>288</v>
      </c>
      <c r="F7" s="83" t="s">
        <v>289</v>
      </c>
      <c r="G7" s="84" t="s">
        <v>290</v>
      </c>
      <c r="H7" s="83" t="s">
        <v>291</v>
      </c>
      <c r="I7" s="84" t="s">
        <v>292</v>
      </c>
      <c r="J7" s="84" t="s">
        <v>293</v>
      </c>
      <c r="K7" s="83" t="s">
        <v>294</v>
      </c>
      <c r="L7" s="75" t="s">
        <v>295</v>
      </c>
      <c r="M7" s="16"/>
      <c r="N7" s="83" t="s">
        <v>296</v>
      </c>
      <c r="O7" s="83" t="s">
        <v>91</v>
      </c>
      <c r="P7" s="83" t="s">
        <v>297</v>
      </c>
      <c r="Q7" s="83" t="s">
        <v>298</v>
      </c>
      <c r="R7" s="85" t="s">
        <v>299</v>
      </c>
      <c r="S7" s="15"/>
      <c r="T7" s="16"/>
      <c r="U7" s="83" t="s">
        <v>300</v>
      </c>
      <c r="V7" s="83" t="s">
        <v>301</v>
      </c>
      <c r="W7" s="84" t="s">
        <v>302</v>
      </c>
      <c r="X7" s="85" t="s">
        <v>303</v>
      </c>
      <c r="Y7" s="15"/>
      <c r="Z7" s="16"/>
    </row>
    <row r="8">
      <c r="A8" s="86" t="s">
        <v>304</v>
      </c>
      <c r="B8" s="87" t="s">
        <v>305</v>
      </c>
      <c r="C8" s="88" t="s">
        <v>306</v>
      </c>
      <c r="D8" s="87" t="s">
        <v>307</v>
      </c>
      <c r="E8" s="38" t="s">
        <v>94</v>
      </c>
      <c r="F8" s="64" t="s">
        <v>230</v>
      </c>
      <c r="G8" s="89" t="s">
        <v>308</v>
      </c>
      <c r="H8" s="90" t="s">
        <v>309</v>
      </c>
      <c r="I8" s="89" t="s">
        <v>310</v>
      </c>
      <c r="J8" s="89" t="s">
        <v>311</v>
      </c>
      <c r="K8" s="87" t="s">
        <v>312</v>
      </c>
      <c r="L8" s="91" t="s">
        <v>313</v>
      </c>
      <c r="M8" s="3"/>
      <c r="N8" s="87" t="s">
        <v>314</v>
      </c>
      <c r="O8" s="90" t="s">
        <v>315</v>
      </c>
      <c r="P8" s="90" t="s">
        <v>316</v>
      </c>
      <c r="Q8" s="90" t="s">
        <v>317</v>
      </c>
      <c r="R8" s="92" t="s">
        <v>318</v>
      </c>
      <c r="S8" s="3"/>
      <c r="T8" s="4"/>
      <c r="U8" s="90" t="s">
        <v>319</v>
      </c>
      <c r="V8" s="90" t="s">
        <v>320</v>
      </c>
      <c r="W8" s="89" t="s">
        <v>321</v>
      </c>
      <c r="X8" s="93" t="s">
        <v>322</v>
      </c>
      <c r="Y8" s="3"/>
      <c r="Z8" s="4"/>
    </row>
    <row r="9">
      <c r="A9" s="94"/>
      <c r="B9" s="94"/>
      <c r="D9" s="94"/>
      <c r="G9" s="94"/>
      <c r="H9" s="94"/>
      <c r="I9" s="94"/>
      <c r="J9" s="94"/>
      <c r="K9" s="94"/>
      <c r="L9" s="95"/>
      <c r="N9" s="94"/>
      <c r="O9" s="94"/>
      <c r="P9" s="94"/>
      <c r="Q9" s="94"/>
      <c r="R9" s="95"/>
      <c r="T9" s="96"/>
      <c r="U9" s="94"/>
      <c r="V9" s="94"/>
      <c r="W9" s="94"/>
      <c r="X9" s="95"/>
      <c r="Z9" s="96"/>
    </row>
    <row r="10">
      <c r="A10" s="94"/>
      <c r="B10" s="94"/>
      <c r="D10" s="94"/>
      <c r="G10" s="94"/>
      <c r="H10" s="94"/>
      <c r="I10" s="94"/>
      <c r="J10" s="94"/>
      <c r="K10" s="94"/>
      <c r="L10" s="95"/>
      <c r="N10" s="94"/>
      <c r="O10" s="94"/>
      <c r="P10" s="94"/>
      <c r="Q10" s="94"/>
      <c r="R10" s="95"/>
      <c r="T10" s="96"/>
      <c r="U10" s="94"/>
      <c r="V10" s="94"/>
      <c r="W10" s="94"/>
      <c r="X10" s="95"/>
      <c r="Z10" s="96"/>
    </row>
    <row r="11">
      <c r="A11" s="94"/>
      <c r="B11" s="94"/>
      <c r="D11" s="94"/>
      <c r="G11" s="94"/>
      <c r="H11" s="94"/>
      <c r="I11" s="94"/>
      <c r="J11" s="94"/>
      <c r="K11" s="94"/>
      <c r="L11" s="95"/>
      <c r="N11" s="94"/>
      <c r="O11" s="94"/>
      <c r="P11" s="94"/>
      <c r="Q11" s="94"/>
      <c r="R11" s="95"/>
      <c r="T11" s="96"/>
      <c r="U11" s="94"/>
      <c r="V11" s="94"/>
      <c r="W11" s="94"/>
      <c r="X11" s="95"/>
      <c r="Z11" s="96"/>
    </row>
    <row r="12">
      <c r="A12" s="11"/>
      <c r="B12" s="11"/>
      <c r="D12" s="11"/>
      <c r="G12" s="11"/>
      <c r="H12" s="11"/>
      <c r="I12" s="11"/>
      <c r="J12" s="11"/>
      <c r="K12" s="11"/>
      <c r="L12" s="8"/>
      <c r="M12" s="9"/>
      <c r="N12" s="11"/>
      <c r="O12" s="11"/>
      <c r="P12" s="11"/>
      <c r="Q12" s="11"/>
      <c r="R12" s="8"/>
      <c r="S12" s="9"/>
      <c r="T12" s="10"/>
      <c r="U12" s="11"/>
      <c r="V12" s="11"/>
      <c r="W12" s="11"/>
      <c r="X12" s="8"/>
      <c r="Y12" s="9"/>
      <c r="Z12" s="10"/>
    </row>
    <row r="13">
      <c r="A13" s="72" t="s">
        <v>323</v>
      </c>
      <c r="B13" s="97">
        <v>8.0</v>
      </c>
      <c r="C13" s="97">
        <v>7.0</v>
      </c>
      <c r="D13" s="97">
        <v>8.0</v>
      </c>
      <c r="E13" s="97">
        <v>8.0</v>
      </c>
      <c r="F13" s="97">
        <v>6.0</v>
      </c>
      <c r="G13" s="97">
        <v>4.0</v>
      </c>
      <c r="H13" s="97">
        <v>7.0</v>
      </c>
      <c r="I13" s="97">
        <v>4.0</v>
      </c>
      <c r="J13" s="97">
        <v>6.0</v>
      </c>
      <c r="K13" s="68"/>
      <c r="L13" s="26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>
      <c r="A14" s="70" t="s">
        <v>42</v>
      </c>
      <c r="B14" s="98">
        <v>3.0</v>
      </c>
      <c r="C14" s="15"/>
      <c r="D14" s="16"/>
      <c r="E14" s="98">
        <v>3.0</v>
      </c>
      <c r="F14" s="15"/>
      <c r="G14" s="16"/>
      <c r="H14" s="98">
        <v>3.0</v>
      </c>
      <c r="I14" s="15"/>
      <c r="J14" s="16"/>
      <c r="K14" s="98">
        <v>3.0</v>
      </c>
      <c r="L14" s="15"/>
      <c r="M14" s="15"/>
      <c r="N14" s="16"/>
      <c r="O14" s="98">
        <v>3.0</v>
      </c>
      <c r="P14" s="15"/>
      <c r="Q14" s="16"/>
      <c r="R14" s="98">
        <v>1.0</v>
      </c>
      <c r="S14" s="15"/>
      <c r="T14" s="16"/>
      <c r="U14" s="98">
        <v>3.0</v>
      </c>
      <c r="V14" s="15"/>
      <c r="W14" s="16"/>
      <c r="X14" s="98">
        <v>1.0</v>
      </c>
      <c r="Y14" s="15"/>
      <c r="Z14" s="16"/>
    </row>
    <row r="15">
      <c r="A15" s="70" t="s">
        <v>43</v>
      </c>
      <c r="B15" s="75" t="s">
        <v>324</v>
      </c>
      <c r="C15" s="15"/>
      <c r="D15" s="16"/>
      <c r="E15" s="75" t="s">
        <v>325</v>
      </c>
      <c r="F15" s="15"/>
      <c r="G15" s="16"/>
      <c r="H15" s="75" t="s">
        <v>326</v>
      </c>
      <c r="I15" s="15"/>
      <c r="J15" s="16"/>
      <c r="K15" s="26"/>
      <c r="O15" s="75" t="s">
        <v>327</v>
      </c>
      <c r="P15" s="15"/>
      <c r="Q15" s="16"/>
      <c r="R15" s="75" t="s">
        <v>97</v>
      </c>
      <c r="S15" s="15"/>
      <c r="T15" s="16"/>
      <c r="U15" s="75" t="s">
        <v>328</v>
      </c>
      <c r="V15" s="15"/>
      <c r="W15" s="16"/>
      <c r="X15" s="75" t="s">
        <v>329</v>
      </c>
      <c r="Y15" s="15"/>
      <c r="Z15" s="16"/>
    </row>
    <row r="16">
      <c r="A16" s="99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99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99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9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99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99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99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99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99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99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99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99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99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99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99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99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99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99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99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99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99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99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99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99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99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99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99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99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99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99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99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99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99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9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99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99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99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99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99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9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99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99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99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99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99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99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99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99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99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99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99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99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99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99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99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99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99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99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99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99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99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99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99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99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99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99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99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99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99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99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99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99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99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99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99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99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99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99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99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99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99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99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99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99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99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99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99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99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99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99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99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99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99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99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99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99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99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99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99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99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99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99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99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99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99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99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99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99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99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99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99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99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99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99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99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99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99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99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99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99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99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99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99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99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99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99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99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99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99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99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99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99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99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99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99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99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99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99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99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99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99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99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99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99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99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99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99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99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99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99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99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99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99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99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99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99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99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99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99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99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99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99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99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99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99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99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99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99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99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99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99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99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99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99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99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99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99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99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99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99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99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99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99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99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99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99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99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99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99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99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99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99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99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99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99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99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99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99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99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99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99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99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99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99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99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99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99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99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99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99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99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99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99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99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99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99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99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99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99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99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99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99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99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99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99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99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99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99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99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99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99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99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99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99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99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99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99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99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99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99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99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99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99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99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99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99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99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99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99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99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99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99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99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99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99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99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99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99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99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99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99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99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99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99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99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99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99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99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99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99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99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99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99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99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99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99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99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99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99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99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99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99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99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99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99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99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99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99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99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99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99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99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99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99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99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99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99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99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99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99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99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99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99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99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99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99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99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99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99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99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99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99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99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99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99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99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99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99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99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99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99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99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99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99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99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99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99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99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99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99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99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99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99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99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99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99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99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99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99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99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99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99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99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99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99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99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99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99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99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99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99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99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99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99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99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99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99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99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99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99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99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99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99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99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99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99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99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99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99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99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99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99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99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99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99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99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99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99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99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99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99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99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99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99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99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99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99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99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99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99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99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99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99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99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99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99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99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99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99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99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99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99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99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99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99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99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99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99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99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99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99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99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99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99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99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99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99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99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99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99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99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99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99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99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99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99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99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99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99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99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99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99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99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99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99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99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99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99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99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99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99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99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99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99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99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99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99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99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99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99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99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99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99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99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99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99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99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99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99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99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99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99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99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99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99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99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99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99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99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99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99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99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99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99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99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99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99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99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99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99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99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99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99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99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99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99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99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99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99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99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99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99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99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99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99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99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99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99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99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99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99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99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99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99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99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99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99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99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99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99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99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99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99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99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99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99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99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99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99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99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99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99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99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99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99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99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99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99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99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99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99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99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99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99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99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99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99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99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99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99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99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99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99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99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99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99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99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99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99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99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99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99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99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99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99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99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99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99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99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99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99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99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99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99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99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99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99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99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99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99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99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99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99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99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99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99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99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99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99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99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99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99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99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99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99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99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99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99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99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99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99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99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99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99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99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99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99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99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99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99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99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99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99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99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99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99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99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99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99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99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99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99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99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99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99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99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99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99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99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99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99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99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99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99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99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99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99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99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99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99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99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99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99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99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99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99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99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99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99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99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99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99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99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99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99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99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99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99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99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99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99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99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99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99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99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99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99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99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99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99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99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99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99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99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99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99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99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99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99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99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99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99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99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99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99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99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99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99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99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99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99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99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99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99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99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99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99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99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99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99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99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99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99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99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99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99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99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99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99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99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99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99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99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99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99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99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99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99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99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99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99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99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99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99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99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99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99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99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99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99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99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99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99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99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99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99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99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99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99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99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99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99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99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99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99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99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99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99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99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99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99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99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99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99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99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99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99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99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99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99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99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99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99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99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99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99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99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99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99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99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99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99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99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99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99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99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99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99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99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99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99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99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99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99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99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99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99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99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99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99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99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99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99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99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99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99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99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99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99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99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99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99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99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99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99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99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99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99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99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99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99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99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99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99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99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99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99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99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99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99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99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99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99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99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99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99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99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99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99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99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99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99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99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99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99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99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99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99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99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99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99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99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99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99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99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99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99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99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99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99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99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99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99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99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99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99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99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99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99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99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99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99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99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99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99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99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99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99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99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99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99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99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99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99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99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99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99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99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99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99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99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99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99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99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99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99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99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99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99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99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99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99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99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99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99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99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99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99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99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99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99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99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99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99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99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99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99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99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99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99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99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99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99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99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99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99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99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99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99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99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99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99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99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99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99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99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99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99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99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99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99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99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99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99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99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99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99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99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99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99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99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99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99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99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99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99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99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99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99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99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99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99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99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99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99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99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99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99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99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99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99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99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99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99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99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99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99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99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99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99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99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99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99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99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99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99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99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99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99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99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99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99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99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99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99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99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99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99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99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99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99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99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99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99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99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67">
    <mergeCell ref="R8:T12"/>
    <mergeCell ref="R14:T14"/>
    <mergeCell ref="R6:T6"/>
    <mergeCell ref="R7:T7"/>
    <mergeCell ref="U8:U12"/>
    <mergeCell ref="W8:W12"/>
    <mergeCell ref="V8:V12"/>
    <mergeCell ref="R5:T5"/>
    <mergeCell ref="U14:W14"/>
    <mergeCell ref="K14:N14"/>
    <mergeCell ref="L13:M13"/>
    <mergeCell ref="L8:M12"/>
    <mergeCell ref="K8:K12"/>
    <mergeCell ref="N8:N12"/>
    <mergeCell ref="O8:O12"/>
    <mergeCell ref="L6:M6"/>
    <mergeCell ref="L7:M7"/>
    <mergeCell ref="L4:M4"/>
    <mergeCell ref="L5:M5"/>
    <mergeCell ref="K15:N15"/>
    <mergeCell ref="H3:J3"/>
    <mergeCell ref="K3:N3"/>
    <mergeCell ref="B3:D3"/>
    <mergeCell ref="B2:D2"/>
    <mergeCell ref="E2:G2"/>
    <mergeCell ref="E3:G3"/>
    <mergeCell ref="U2:W2"/>
    <mergeCell ref="X2:Z2"/>
    <mergeCell ref="R2:T2"/>
    <mergeCell ref="O2:Q2"/>
    <mergeCell ref="L1:M1"/>
    <mergeCell ref="K2:N2"/>
    <mergeCell ref="R4:T4"/>
    <mergeCell ref="H2:J2"/>
    <mergeCell ref="O3:Q3"/>
    <mergeCell ref="B15:D15"/>
    <mergeCell ref="B14:D14"/>
    <mergeCell ref="Q8:Q12"/>
    <mergeCell ref="P8:P12"/>
    <mergeCell ref="X7:Z7"/>
    <mergeCell ref="X8:Z12"/>
    <mergeCell ref="O15:Q15"/>
    <mergeCell ref="O14:Q14"/>
    <mergeCell ref="E15:G15"/>
    <mergeCell ref="H15:J15"/>
    <mergeCell ref="U15:W15"/>
    <mergeCell ref="R15:T15"/>
    <mergeCell ref="X14:Z14"/>
    <mergeCell ref="X15:Z15"/>
    <mergeCell ref="H14:J14"/>
    <mergeCell ref="E14:G14"/>
    <mergeCell ref="E8:E12"/>
    <mergeCell ref="D8:D12"/>
    <mergeCell ref="I8:I12"/>
    <mergeCell ref="J8:J12"/>
    <mergeCell ref="G8:G12"/>
    <mergeCell ref="F8:F12"/>
    <mergeCell ref="H8:H12"/>
    <mergeCell ref="B8:B12"/>
    <mergeCell ref="A8:A12"/>
    <mergeCell ref="C8:C12"/>
    <mergeCell ref="R3:T3"/>
    <mergeCell ref="U3:W3"/>
    <mergeCell ref="X4:Z4"/>
    <mergeCell ref="X5:Z5"/>
    <mergeCell ref="X3:Z3"/>
    <mergeCell ref="X6:Z6"/>
  </mergeCells>
  <hyperlinks>
    <hyperlink r:id="rId1" ref="A1"/>
    <hyperlink r:id="rId2" ref="B8"/>
    <hyperlink r:id="rId3" ref="C8"/>
    <hyperlink r:id="rId4" ref="D8"/>
    <hyperlink r:id="rId5" ref="G8"/>
    <hyperlink r:id="rId6" ref="H8"/>
    <hyperlink r:id="rId7" ref="I8"/>
    <hyperlink r:id="rId8" ref="J8"/>
    <hyperlink r:id="rId9" ref="K8"/>
    <hyperlink r:id="rId10" ref="L8"/>
    <hyperlink r:id="rId11" ref="N8"/>
    <hyperlink r:id="rId12" ref="O8"/>
    <hyperlink r:id="rId13" ref="P8"/>
    <hyperlink r:id="rId14" ref="Q8"/>
    <hyperlink r:id="rId15" ref="R8"/>
    <hyperlink r:id="rId16" ref="U8"/>
    <hyperlink r:id="rId17" ref="V8"/>
    <hyperlink r:id="rId18" ref="W8"/>
    <hyperlink r:id="rId19" ref="X8"/>
  </hyperlinks>
  <drawing r:id="rId2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5" t="s">
        <v>242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>
      <c r="A2" s="68"/>
      <c r="B2" s="69" t="s">
        <v>48</v>
      </c>
      <c r="C2" s="15"/>
      <c r="D2" s="16"/>
      <c r="E2" s="70" t="s">
        <v>1</v>
      </c>
      <c r="F2" s="69" t="s">
        <v>49</v>
      </c>
      <c r="G2" s="15"/>
      <c r="H2" s="16"/>
      <c r="I2" s="69" t="s">
        <v>50</v>
      </c>
      <c r="J2" s="16"/>
      <c r="K2" s="69" t="s">
        <v>51</v>
      </c>
      <c r="L2" s="15"/>
      <c r="M2" s="1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>
      <c r="A3" s="70" t="s">
        <v>4</v>
      </c>
      <c r="B3" s="100" t="s">
        <v>330</v>
      </c>
      <c r="C3" s="15"/>
      <c r="D3" s="16"/>
      <c r="E3" s="101" t="s">
        <v>331</v>
      </c>
      <c r="F3" s="85" t="s">
        <v>332</v>
      </c>
      <c r="G3" s="15"/>
      <c r="H3" s="16"/>
      <c r="I3" s="85" t="s">
        <v>332</v>
      </c>
      <c r="J3" s="16"/>
      <c r="K3" s="85" t="s">
        <v>333</v>
      </c>
      <c r="L3" s="15"/>
      <c r="M3" s="1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>
      <c r="A4" s="72" t="s">
        <v>259</v>
      </c>
      <c r="B4" s="75" t="s">
        <v>136</v>
      </c>
      <c r="C4" s="15"/>
      <c r="D4" s="16"/>
      <c r="E4" s="83" t="s">
        <v>137</v>
      </c>
      <c r="F4" s="85" t="s">
        <v>138</v>
      </c>
      <c r="G4" s="15"/>
      <c r="H4" s="16"/>
      <c r="I4" s="84" t="s">
        <v>139</v>
      </c>
      <c r="J4" s="84" t="s">
        <v>334</v>
      </c>
      <c r="K4" s="102" t="s">
        <v>139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72" t="s">
        <v>262</v>
      </c>
      <c r="B5" s="85" t="s">
        <v>335</v>
      </c>
      <c r="C5" s="15"/>
      <c r="D5" s="16"/>
      <c r="E5" s="101" t="s">
        <v>336</v>
      </c>
      <c r="F5" s="100" t="s">
        <v>337</v>
      </c>
      <c r="G5" s="15"/>
      <c r="H5" s="16"/>
      <c r="I5" s="84" t="s">
        <v>338</v>
      </c>
      <c r="J5" s="101" t="s">
        <v>339</v>
      </c>
      <c r="K5" s="85" t="s">
        <v>333</v>
      </c>
      <c r="L5" s="15"/>
      <c r="M5" s="1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72" t="s">
        <v>283</v>
      </c>
      <c r="B6" s="103">
        <v>10.0</v>
      </c>
      <c r="C6" s="15"/>
      <c r="D6" s="16"/>
      <c r="E6" s="104">
        <v>8.0</v>
      </c>
      <c r="F6" s="98">
        <v>8.0</v>
      </c>
      <c r="G6" s="15"/>
      <c r="H6" s="16"/>
      <c r="I6" s="97">
        <v>8.0</v>
      </c>
      <c r="J6" s="97">
        <v>5.0</v>
      </c>
      <c r="K6" s="98">
        <v>7.0</v>
      </c>
      <c r="L6" s="15"/>
      <c r="M6" s="1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72" t="s">
        <v>284</v>
      </c>
      <c r="B7" s="75" t="s">
        <v>340</v>
      </c>
      <c r="C7" s="15"/>
      <c r="D7" s="16"/>
      <c r="E7" s="83" t="s">
        <v>340</v>
      </c>
      <c r="F7" s="85" t="s">
        <v>341</v>
      </c>
      <c r="G7" s="15"/>
      <c r="H7" s="16"/>
      <c r="I7" s="85" t="s">
        <v>341</v>
      </c>
      <c r="J7" s="16"/>
      <c r="K7" s="75" t="s">
        <v>342</v>
      </c>
      <c r="L7" s="15"/>
      <c r="M7" s="1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72" t="s">
        <v>304</v>
      </c>
      <c r="B8" s="105" t="s">
        <v>343</v>
      </c>
      <c r="C8" s="15"/>
      <c r="D8" s="16"/>
      <c r="E8" s="106" t="s">
        <v>343</v>
      </c>
      <c r="F8" s="107" t="s">
        <v>344</v>
      </c>
      <c r="G8" s="108"/>
      <c r="H8" s="109"/>
      <c r="I8" s="107" t="s">
        <v>344</v>
      </c>
      <c r="J8" s="109"/>
      <c r="K8" s="105" t="s">
        <v>345</v>
      </c>
      <c r="L8" s="15"/>
      <c r="M8" s="1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72" t="s">
        <v>323</v>
      </c>
      <c r="B9" s="98">
        <v>10.0</v>
      </c>
      <c r="C9" s="15"/>
      <c r="D9" s="16"/>
      <c r="E9" s="97">
        <v>10.0</v>
      </c>
      <c r="F9" s="110">
        <v>10.0</v>
      </c>
      <c r="G9" s="111"/>
      <c r="H9" s="112"/>
      <c r="I9" s="81">
        <v>10.0</v>
      </c>
      <c r="J9" s="81">
        <v>10.0</v>
      </c>
      <c r="K9" s="82">
        <v>10.0</v>
      </c>
      <c r="L9" s="15"/>
      <c r="M9" s="1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70" t="s">
        <v>42</v>
      </c>
      <c r="B10" s="98">
        <v>1.0</v>
      </c>
      <c r="C10" s="15"/>
      <c r="D10" s="16"/>
      <c r="E10" s="97">
        <v>1.0</v>
      </c>
      <c r="F10" s="82">
        <v>1.0</v>
      </c>
      <c r="G10" s="15"/>
      <c r="H10" s="16"/>
      <c r="I10" s="82">
        <v>2.0</v>
      </c>
      <c r="J10" s="16"/>
      <c r="K10" s="82">
        <v>1.0</v>
      </c>
      <c r="L10" s="15"/>
      <c r="M10" s="1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70" t="s">
        <v>43</v>
      </c>
      <c r="B11" s="75" t="s">
        <v>346</v>
      </c>
      <c r="C11" s="15"/>
      <c r="D11" s="16"/>
      <c r="E11" s="83" t="s">
        <v>347</v>
      </c>
      <c r="F11" s="75" t="s">
        <v>348</v>
      </c>
      <c r="G11" s="15"/>
      <c r="H11" s="16"/>
      <c r="I11" s="75" t="s">
        <v>349</v>
      </c>
      <c r="J11" s="16"/>
      <c r="K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</sheetData>
  <mergeCells count="36">
    <mergeCell ref="I2:J2"/>
    <mergeCell ref="F2:H2"/>
    <mergeCell ref="K2:M2"/>
    <mergeCell ref="B3:D3"/>
    <mergeCell ref="B2:D2"/>
    <mergeCell ref="B10:D10"/>
    <mergeCell ref="B8:D8"/>
    <mergeCell ref="B4:D4"/>
    <mergeCell ref="B7:D7"/>
    <mergeCell ref="B5:D5"/>
    <mergeCell ref="B6:D6"/>
    <mergeCell ref="B9:D9"/>
    <mergeCell ref="F10:H10"/>
    <mergeCell ref="F11:H11"/>
    <mergeCell ref="I11:J11"/>
    <mergeCell ref="F9:H9"/>
    <mergeCell ref="K10:M10"/>
    <mergeCell ref="K11:M11"/>
    <mergeCell ref="B11:D11"/>
    <mergeCell ref="K9:M9"/>
    <mergeCell ref="F3:H3"/>
    <mergeCell ref="F4:H4"/>
    <mergeCell ref="F6:H6"/>
    <mergeCell ref="F5:H5"/>
    <mergeCell ref="K7:M7"/>
    <mergeCell ref="K8:M8"/>
    <mergeCell ref="F8:H8"/>
    <mergeCell ref="F7:H7"/>
    <mergeCell ref="I10:J10"/>
    <mergeCell ref="I7:J7"/>
    <mergeCell ref="K6:M6"/>
    <mergeCell ref="K5:M5"/>
    <mergeCell ref="I3:J3"/>
    <mergeCell ref="K3:M3"/>
    <mergeCell ref="K4:M4"/>
    <mergeCell ref="I8:J8"/>
  </mergeCells>
  <hyperlinks>
    <hyperlink r:id="rId1" ref="A1"/>
    <hyperlink r:id="rId2" ref="B8"/>
    <hyperlink r:id="rId3" ref="E8"/>
    <hyperlink r:id="rId4" ref="F8"/>
    <hyperlink r:id="rId5" ref="I8"/>
    <hyperlink r:id="rId6" ref="K8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HYPERLINK("https://docs.google.com/document/d/1vUlv9KKNl27e9eLyixe9oT3STLYxjeefAaDpfStAz1U/edit?ts=588b3892","Assignment document")</f>
        <v>Assignment document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/>
      <c r="B2" s="113" t="s">
        <v>95</v>
      </c>
      <c r="C2" s="113" t="s">
        <v>47</v>
      </c>
      <c r="D2" s="113" t="s">
        <v>46</v>
      </c>
      <c r="E2" s="114" t="s">
        <v>96</v>
      </c>
      <c r="F2" s="114" t="s">
        <v>97</v>
      </c>
      <c r="G2" s="114" t="s">
        <v>98</v>
      </c>
      <c r="H2" s="114" t="s">
        <v>150</v>
      </c>
      <c r="I2" s="115" t="s">
        <v>151</v>
      </c>
      <c r="J2" s="115" t="s">
        <v>153</v>
      </c>
      <c r="K2" s="115" t="s">
        <v>154</v>
      </c>
      <c r="L2" s="116" t="s">
        <v>350</v>
      </c>
      <c r="M2" s="117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46" t="s">
        <v>4</v>
      </c>
      <c r="B3" s="34" t="s">
        <v>351</v>
      </c>
      <c r="C3" s="34" t="s">
        <v>352</v>
      </c>
      <c r="D3" s="34" t="s">
        <v>353</v>
      </c>
      <c r="E3" s="34" t="s">
        <v>354</v>
      </c>
      <c r="F3" s="34" t="s">
        <v>355</v>
      </c>
      <c r="G3" s="34" t="s">
        <v>356</v>
      </c>
      <c r="H3" s="34" t="s">
        <v>355</v>
      </c>
      <c r="I3" s="34" t="s">
        <v>357</v>
      </c>
      <c r="J3" s="34" t="s">
        <v>358</v>
      </c>
      <c r="K3" s="53" t="s">
        <v>358</v>
      </c>
      <c r="L3" s="118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46" t="s">
        <v>9</v>
      </c>
      <c r="B4" s="34" t="s">
        <v>359</v>
      </c>
      <c r="C4" s="34" t="s">
        <v>360</v>
      </c>
      <c r="D4" s="34" t="s">
        <v>361</v>
      </c>
      <c r="E4" s="34" t="s">
        <v>362</v>
      </c>
      <c r="F4" s="34" t="s">
        <v>363</v>
      </c>
      <c r="G4" s="34" t="s">
        <v>364</v>
      </c>
      <c r="H4" s="34" t="s">
        <v>365</v>
      </c>
      <c r="I4" s="34" t="s">
        <v>366</v>
      </c>
      <c r="J4" s="34" t="s">
        <v>367</v>
      </c>
      <c r="K4" s="53" t="s">
        <v>368</v>
      </c>
      <c r="L4" s="118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46" t="s">
        <v>17</v>
      </c>
      <c r="B5" s="34" t="s">
        <v>369</v>
      </c>
      <c r="C5" s="34" t="s">
        <v>370</v>
      </c>
      <c r="D5" s="34" t="s">
        <v>371</v>
      </c>
      <c r="E5" s="34" t="s">
        <v>372</v>
      </c>
      <c r="F5" s="34" t="s">
        <v>373</v>
      </c>
      <c r="G5" s="34" t="s">
        <v>374</v>
      </c>
      <c r="H5" s="34" t="s">
        <v>375</v>
      </c>
      <c r="I5" s="34" t="s">
        <v>376</v>
      </c>
      <c r="J5" s="34" t="s">
        <v>377</v>
      </c>
      <c r="K5" s="53" t="s">
        <v>378</v>
      </c>
      <c r="L5" s="118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46" t="s">
        <v>28</v>
      </c>
      <c r="B6" s="34">
        <v>5.0</v>
      </c>
      <c r="C6" s="34">
        <v>7.0</v>
      </c>
      <c r="D6" s="34">
        <v>7.0</v>
      </c>
      <c r="E6" s="34">
        <v>5.0</v>
      </c>
      <c r="F6" s="34">
        <v>7.0</v>
      </c>
      <c r="G6" s="34">
        <v>8.0</v>
      </c>
      <c r="H6" s="34">
        <v>6.0</v>
      </c>
      <c r="I6" s="34">
        <v>6.0</v>
      </c>
      <c r="J6" s="34">
        <v>8.0</v>
      </c>
      <c r="K6" s="53">
        <v>9.0</v>
      </c>
      <c r="L6" s="118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46" t="s">
        <v>29</v>
      </c>
      <c r="B7" s="34" t="s">
        <v>379</v>
      </c>
      <c r="C7" s="34" t="s">
        <v>380</v>
      </c>
      <c r="D7" s="34" t="s">
        <v>381</v>
      </c>
      <c r="E7" s="34" t="s">
        <v>382</v>
      </c>
      <c r="F7" s="34" t="s">
        <v>383</v>
      </c>
      <c r="G7" s="34" t="s">
        <v>384</v>
      </c>
      <c r="H7" s="34" t="s">
        <v>385</v>
      </c>
      <c r="I7" s="34" t="s">
        <v>386</v>
      </c>
      <c r="J7" s="34" t="s">
        <v>387</v>
      </c>
      <c r="K7" s="53" t="s">
        <v>388</v>
      </c>
      <c r="L7" s="118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46" t="s">
        <v>35</v>
      </c>
      <c r="B8" s="36" t="str">
        <f>HYPERLINK("http://openbeelden.nl/media/652530/Met_de__Utrecht__van_Amsterdam_naar_Tokyo.en","http://openbeelden.nl/media/652530/Met_de__Utrecht__van_Amsterdam_naar_Tokyo.en")</f>
        <v>http://openbeelden.nl/media/652530/Met_de__Utrecht__van_Amsterdam_naar_Tokyo.en</v>
      </c>
      <c r="C8" s="36" t="str">
        <f>HYPERLINK("http://openbeelden.nl/media/44183/Schiphol_bestaat_30_jaar.en","http://openbeelden.nl/media/44183/Schiphol_bestaat_30_jaar.en")</f>
        <v>http://openbeelden.nl/media/44183/Schiphol_bestaat_30_jaar.en</v>
      </c>
      <c r="D8" s="36" t="str">
        <f>HYPERLINK("http://openbeelden.nl/media/10811/Het_probleem_der_werkende_studenten.en","http://openbeelden.nl/media/10811/Het_probleem_der_werkende_studenten.en")</f>
        <v>http://openbeelden.nl/media/10811/Het_probleem_der_werkende_studenten.en</v>
      </c>
      <c r="E8" s="36" t="str">
        <f>HYPERLINK("http://openbeelden.nl/media/51560/Gratie_op_het_ijs.en","http://openbeelden.nl/media/51560/Gratie_op_het_ijs.en")</f>
        <v>http://openbeelden.nl/media/51560/Gratie_op_het_ijs.en</v>
      </c>
      <c r="F8" s="36" t="str">
        <f>HYPERLINK("http://openbeelden.nl/media/81072/Roeitocht_door_de_Amsterdamse_grachten.en","http://openbeelden.nl/media/81072/Roeitocht_door_de_Amsterdamse_grachten.en")</f>
        <v>http://openbeelden.nl/media/81072/Roeitocht_door_de_Amsterdamse_grachten.en</v>
      </c>
      <c r="G8" s="36" t="str">
        <f>HYPERLINK("http://openbeelden.nl/media/1731/Warm_vakantieweer_in_de_hoofdstad.en","http://openbeelden.nl/media/1731/Warm_vakantieweer_in_de_hoofdstad.en")</f>
        <v>http://openbeelden.nl/media/1731/Warm_vakantieweer_in_de_hoofdstad.en</v>
      </c>
      <c r="H8" s="36" t="str">
        <f>HYPERLINK("http://openbeelden.nl/media/664817/Transport_Botel.en","http://openbeelden.nl/media/664817/Transport_Botel.en")</f>
        <v>http://openbeelden.nl/media/664817/Transport_Botel.en</v>
      </c>
      <c r="I8" s="36" t="str">
        <f>HYPERLINK("http://openbeelden.nl/media/54436/Opvouwbare_fiets.en","http://openbeelden.nl/media/54436/Opvouwbare_fiets.en")</f>
        <v>http://openbeelden.nl/media/54436/Opvouwbare_fiets.en</v>
      </c>
      <c r="J8" s="36" t="str">
        <f>HYPERLINK("http://openimages.eu/media/630283/De__Hip_o_hop__rage_bereikt_Amsterdam.en","http://openimages.eu/media/630283/De__Hip_o_hop__rage_bereikt_Amsterdam.en")</f>
        <v>http://openimages.eu/media/630283/De__Hip_o_hop__rage_bereikt_Amsterdam.en</v>
      </c>
      <c r="K8" s="119" t="str">
        <f>HYPERLINK("http://openimages.eu/media/633477/Nationale_wedstrijden_metselen_en_straatmaken.en","http://openimages.eu/media/633477/Nationale_wedstrijden_metselen_en_straatmaken.en")</f>
        <v>http://openimages.eu/media/633477/Nationale_wedstrijden_metselen_en_straatmaken.en</v>
      </c>
      <c r="L8" s="118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46" t="s">
        <v>41</v>
      </c>
      <c r="B9" s="34">
        <v>5.0</v>
      </c>
      <c r="C9" s="34">
        <v>7.0</v>
      </c>
      <c r="D9" s="34">
        <v>8.0</v>
      </c>
      <c r="E9" s="34">
        <v>6.0</v>
      </c>
      <c r="F9" s="34">
        <v>7.0</v>
      </c>
      <c r="G9" s="34">
        <v>7.0</v>
      </c>
      <c r="H9" s="34">
        <v>6.0</v>
      </c>
      <c r="I9" s="34">
        <v>5.0</v>
      </c>
      <c r="J9" s="34">
        <v>8.0</v>
      </c>
      <c r="K9" s="53">
        <v>10.0</v>
      </c>
      <c r="L9" s="118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46" t="s">
        <v>42</v>
      </c>
      <c r="B10" s="34">
        <v>1.0</v>
      </c>
      <c r="C10" s="34">
        <v>1.0</v>
      </c>
      <c r="D10" s="34">
        <v>1.0</v>
      </c>
      <c r="E10" s="34">
        <v>1.0</v>
      </c>
      <c r="F10" s="34">
        <v>1.0</v>
      </c>
      <c r="G10" s="34">
        <v>1.0</v>
      </c>
      <c r="H10" s="34">
        <v>1.0</v>
      </c>
      <c r="I10" s="34">
        <v>1.0</v>
      </c>
      <c r="J10" s="34">
        <v>1.0</v>
      </c>
      <c r="K10" s="53">
        <v>1.0</v>
      </c>
      <c r="L10" s="118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46" t="s">
        <v>43</v>
      </c>
      <c r="B11" s="34" t="s">
        <v>47</v>
      </c>
      <c r="C11" s="34" t="s">
        <v>95</v>
      </c>
      <c r="D11" s="34" t="s">
        <v>389</v>
      </c>
      <c r="E11" s="34" t="s">
        <v>390</v>
      </c>
      <c r="F11" s="34" t="s">
        <v>391</v>
      </c>
      <c r="G11" s="34" t="s">
        <v>391</v>
      </c>
      <c r="H11" s="34" t="s">
        <v>392</v>
      </c>
      <c r="I11" s="34" t="s">
        <v>393</v>
      </c>
      <c r="J11" s="34" t="s">
        <v>154</v>
      </c>
      <c r="K11" s="53" t="s">
        <v>153</v>
      </c>
      <c r="L11" s="118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0" t="s">
        <v>394</v>
      </c>
      <c r="B1" s="121"/>
      <c r="C1" s="121"/>
      <c r="D1" s="121"/>
      <c r="E1" s="121"/>
      <c r="F1" s="121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68"/>
      <c r="B2" s="122" t="s">
        <v>395</v>
      </c>
      <c r="C2" s="122" t="s">
        <v>396</v>
      </c>
      <c r="D2" s="122" t="s">
        <v>397</v>
      </c>
      <c r="E2" s="122" t="s">
        <v>398</v>
      </c>
      <c r="F2" s="122" t="s">
        <v>399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22" t="s">
        <v>400</v>
      </c>
      <c r="B3" s="83" t="s">
        <v>401</v>
      </c>
      <c r="C3" s="83" t="s">
        <v>402</v>
      </c>
      <c r="D3" s="84" t="s">
        <v>403</v>
      </c>
      <c r="E3" s="84" t="s">
        <v>404</v>
      </c>
      <c r="F3" s="120" t="s">
        <v>405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122" t="s">
        <v>406</v>
      </c>
      <c r="B4" s="83" t="s">
        <v>407</v>
      </c>
      <c r="C4" s="83" t="s">
        <v>408</v>
      </c>
      <c r="D4" s="84" t="s">
        <v>409</v>
      </c>
      <c r="E4" s="84" t="s">
        <v>410</v>
      </c>
      <c r="F4" s="120" t="s">
        <v>411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23" t="s">
        <v>412</v>
      </c>
      <c r="B5" s="83" t="s">
        <v>413</v>
      </c>
      <c r="C5" s="83" t="s">
        <v>414</v>
      </c>
      <c r="D5" s="84" t="s">
        <v>415</v>
      </c>
      <c r="E5" s="83" t="s">
        <v>416</v>
      </c>
      <c r="F5" s="124" t="s">
        <v>417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23" t="s">
        <v>418</v>
      </c>
      <c r="B6" s="104">
        <v>7.0</v>
      </c>
      <c r="C6" s="104">
        <v>6.0</v>
      </c>
      <c r="D6" s="81">
        <v>5.0</v>
      </c>
      <c r="E6" s="81">
        <v>7.0</v>
      </c>
      <c r="F6" s="125" t="s">
        <v>419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22" t="s">
        <v>420</v>
      </c>
      <c r="B7" s="83" t="s">
        <v>421</v>
      </c>
      <c r="C7" s="83" t="s">
        <v>422</v>
      </c>
      <c r="D7" s="84" t="s">
        <v>423</v>
      </c>
      <c r="E7" s="84" t="s">
        <v>424</v>
      </c>
      <c r="F7" s="126" t="s">
        <v>425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23" t="s">
        <v>426</v>
      </c>
      <c r="B8" s="126" t="s">
        <v>427</v>
      </c>
      <c r="C8" s="126" t="s">
        <v>428</v>
      </c>
      <c r="D8" s="126" t="s">
        <v>429</v>
      </c>
      <c r="E8" s="126" t="s">
        <v>430</v>
      </c>
      <c r="F8" s="126" t="s">
        <v>431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23" t="s">
        <v>432</v>
      </c>
      <c r="B9" s="97">
        <v>8.0</v>
      </c>
      <c r="C9" s="97">
        <v>8.0</v>
      </c>
      <c r="D9" s="81">
        <v>7.0</v>
      </c>
      <c r="E9" s="81">
        <v>7.0</v>
      </c>
      <c r="F9" s="126" t="s">
        <v>433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122" t="s">
        <v>434</v>
      </c>
      <c r="B10" s="97">
        <v>1.0</v>
      </c>
      <c r="C10" s="97">
        <v>1.0</v>
      </c>
      <c r="D10" s="81">
        <v>1.0</v>
      </c>
      <c r="E10" s="81">
        <v>1.0</v>
      </c>
      <c r="F10" s="126" t="s">
        <v>435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22" t="s">
        <v>436</v>
      </c>
      <c r="B11" s="83" t="s">
        <v>396</v>
      </c>
      <c r="C11" s="83" t="s">
        <v>395</v>
      </c>
      <c r="D11" s="84" t="s">
        <v>437</v>
      </c>
      <c r="E11" s="84" t="s">
        <v>438</v>
      </c>
      <c r="F11" s="127" t="s">
        <v>439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68"/>
      <c r="B12" s="68"/>
      <c r="C12" s="68"/>
      <c r="D12" s="68"/>
      <c r="E12" s="68"/>
      <c r="F12" s="127" t="s">
        <v>440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28"/>
      <c r="B13" s="68"/>
      <c r="C13" s="68"/>
      <c r="D13" s="68"/>
      <c r="E13" s="68"/>
      <c r="F13" s="127" t="s">
        <v>441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68"/>
      <c r="B14" s="68"/>
      <c r="C14" s="68"/>
      <c r="D14" s="68"/>
      <c r="E14" s="68"/>
      <c r="F14" s="127" t="s">
        <v>442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128"/>
      <c r="B15" s="68"/>
      <c r="C15" s="68"/>
      <c r="D15" s="68"/>
      <c r="E15" s="68"/>
      <c r="F15" s="127" t="s">
        <v>443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68"/>
      <c r="B16" s="68"/>
      <c r="C16" s="68"/>
      <c r="D16" s="68"/>
      <c r="E16" s="68"/>
      <c r="F16" s="127" t="s">
        <v>444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28"/>
      <c r="B17" s="68"/>
      <c r="C17" s="68"/>
      <c r="D17" s="68"/>
      <c r="E17" s="68"/>
      <c r="F17" s="127" t="s">
        <v>445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68"/>
      <c r="B18" s="68"/>
      <c r="C18" s="68"/>
      <c r="D18" s="68"/>
      <c r="E18" s="68"/>
      <c r="F18" s="127" t="s">
        <v>446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28"/>
      <c r="B19" s="68"/>
      <c r="C19" s="68"/>
      <c r="D19" s="68"/>
      <c r="E19" s="68"/>
      <c r="F19" s="127" t="s">
        <v>447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29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29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29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30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3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3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3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32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29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3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3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3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32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2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130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130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30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3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29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30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30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30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30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29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32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32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32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33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32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32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32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30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3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130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32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132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132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134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13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130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132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13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13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130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132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132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132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132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132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132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132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132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132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132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132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132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A1"/>
    <hyperlink r:id="rId2" ref="F3"/>
    <hyperlink r:id="rId3" ref="F4"/>
    <hyperlink r:id="rId4" ref="F5"/>
    <hyperlink r:id="rId5" ref="F6"/>
    <hyperlink r:id="rId6" ref="F7"/>
    <hyperlink r:id="rId7" ref="B8"/>
    <hyperlink r:id="rId8" location="download" ref="C8"/>
    <hyperlink r:id="rId9" ref="D8"/>
    <hyperlink r:id="rId10" location="download" ref="E8"/>
    <hyperlink r:id="rId11" ref="F8"/>
    <hyperlink r:id="rId12" ref="F9"/>
    <hyperlink r:id="rId13" ref="F10"/>
    <hyperlink r:id="rId14" ref="F11"/>
    <hyperlink r:id="rId15" ref="F12"/>
    <hyperlink r:id="rId16" ref="F13"/>
    <hyperlink r:id="rId17" ref="F14"/>
    <hyperlink r:id="rId18" ref="F15"/>
    <hyperlink r:id="rId19" ref="F16"/>
    <hyperlink r:id="rId20" ref="F17"/>
    <hyperlink r:id="rId21" ref="F18"/>
    <hyperlink r:id="rId22" ref="F19"/>
  </hyperlinks>
  <drawing r:id="rId23"/>
</worksheet>
</file>