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niversity\CSIE\3rd year\econometrie\Project\"/>
    </mc:Choice>
  </mc:AlternateContent>
  <xr:revisionPtr revIDLastSave="0" documentId="13_ncr:1_{71C22BB8-0B21-4337-BBA3-11D83DBED6B4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Dataset" sheetId="2" r:id="rId1"/>
    <sheet name="Methodolog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" i="1" l="1"/>
  <c r="T25" i="1"/>
  <c r="T20" i="1"/>
  <c r="T15" i="1"/>
  <c r="T10" i="1"/>
  <c r="T5" i="1"/>
  <c r="T29" i="1"/>
  <c r="T24" i="1"/>
  <c r="T19" i="1"/>
  <c r="T14" i="1"/>
  <c r="T9" i="1"/>
  <c r="T4" i="1"/>
  <c r="T28" i="1"/>
  <c r="T23" i="1"/>
  <c r="T18" i="1"/>
  <c r="T13" i="1"/>
  <c r="T8" i="1"/>
  <c r="T3" i="1"/>
</calcChain>
</file>

<file path=xl/sharedStrings.xml><?xml version="1.0" encoding="utf-8"?>
<sst xmlns="http://schemas.openxmlformats.org/spreadsheetml/2006/main" count="183" uniqueCount="98">
  <si>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</si>
  <si>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</si>
  <si>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</si>
  <si>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</si>
  <si>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</si>
  <si>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</si>
  <si>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</si>
  <si>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</si>
  <si>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</si>
  <si>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</si>
  <si>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</si>
  <si>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</si>
  <si>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</si>
  <si>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</si>
  <si>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</si>
  <si>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</si>
  <si>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</si>
  <si>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</si>
  <si>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</si>
  <si>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</si>
  <si>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</si>
  <si>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</si>
  <si>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</si>
  <si>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</si>
  <si>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</si>
  <si>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</si>
  <si>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</si>
  <si>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</si>
  <si>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</si>
  <si>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</si>
  <si>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</si>
  <si>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</si>
  <si>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Country</t>
  </si>
  <si>
    <t>EU Member (1 = Yes, 0 = No)</t>
  </si>
  <si>
    <t>Czechia</t>
  </si>
  <si>
    <t>Türkiye</t>
  </si>
  <si>
    <t>No.</t>
  </si>
  <si>
    <t>Employment Rate (%)</t>
  </si>
  <si>
    <t>GDP per Capita (USD)</t>
  </si>
  <si>
    <t>Average annual net earnings (euro)</t>
  </si>
  <si>
    <t>Average Years of Schooling</t>
  </si>
  <si>
    <t>Inflation rate (%)</t>
  </si>
  <si>
    <t>a.</t>
  </si>
  <si>
    <t>b.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</si>
  <si>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</si>
  <si>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</si>
  <si>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</si>
  <si>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</si>
  <si>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</si>
  <si>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</si>
  <si>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</si>
  <si>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</si>
  <si>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</si>
  <si>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</si>
  <si>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</si>
  <si>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</si>
  <si>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</si>
  <si>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</si>
  <si>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</si>
  <si>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</si>
  <si>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</si>
  <si>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</si>
  <si>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</si>
  <si>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</si>
  <si>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</si>
  <si>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</si>
  <si>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</si>
  <si>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c.</t>
  </si>
  <si>
    <t>SUMMARY OUTPUT - Model 1 (with dummy variable)</t>
  </si>
  <si>
    <t>SUMMARY OUTPUT - Model 2 (without dummy variable)</t>
  </si>
  <si>
    <t>Mean</t>
  </si>
  <si>
    <t>Median</t>
  </si>
  <si>
    <t>Mode</t>
  </si>
  <si>
    <t>Average Years of Schooling (years)</t>
  </si>
  <si>
    <t>79% of the countries in the dataset are EU members</t>
  </si>
  <si>
    <t>Most frequently occurring value is EU member</t>
  </si>
  <si>
    <t>The majority of countries in the dataset are EU members</t>
  </si>
  <si>
    <t>The middle value is slightly higher than the mean, indicating that half the countries have an employment rate of at least 70.15%</t>
  </si>
  <si>
    <t>It indicates moderate prosperity levels</t>
  </si>
  <si>
    <t>The median is lower than the mean, suggesting that a few wealthier countries (outliers) skew the average upward</t>
  </si>
  <si>
    <t>The middle value is lower than the mean, again suggesting that a few high-income countries skew the average upward</t>
  </si>
  <si>
    <t>Half of the countries have populations with at least 12 years of schooling, consistent with the mean</t>
  </si>
  <si>
    <t>Shows that many countries maintain low inflation rates.</t>
  </si>
  <si>
    <t>Indicates moderate inflation levels overall</t>
  </si>
  <si>
    <t>Shows that many countries have populations with slightly higher education levels</t>
  </si>
  <si>
    <t>Reflects the prevalence of secondary education across most countries</t>
  </si>
  <si>
    <t>Reflects a moderate income levels in Europe</t>
  </si>
  <si>
    <t>Highlights that some countries have significantly lower economic output</t>
  </si>
  <si>
    <t>Shows that several countries are at or near this value</t>
  </si>
  <si>
    <t>Suggests a relatively high workforce participation overall</t>
  </si>
  <si>
    <t>Suggests that most countries experience low inflation, with a few outliers skewing the mean upward</t>
  </si>
  <si>
    <t>Interpretation</t>
  </si>
  <si>
    <t>GDP per Capita</t>
  </si>
  <si>
    <t>EU Member</t>
  </si>
  <si>
    <t>Employment Rate</t>
  </si>
  <si>
    <t>Average annual net earnings</t>
  </si>
  <si>
    <t>Inflation rate</t>
  </si>
  <si>
    <t>GDP per Capita 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</si>
</sst>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02122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3" fillId="0" borderId="0" xfId="1" applyNumberFormat="1" applyFont="1" applyAlignment="1">
      <alignment horizontal="right" vertical="center" shrinkToFit="1"/>
    </xf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 shrinkToFit="1"/>
    </xf>
    <xf numFmtId="1" fontId="3" fillId="0" borderId="0" xfId="1" applyNumberFormat="1" applyFont="1" applyAlignment="1">
      <alignment horizontal="right" vertical="center" shrinkToFi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1" fontId="6" fillId="0" borderId="0" xfId="1" applyNumberFormat="1" applyFont="1" applyBorder="1" applyAlignment="1">
      <alignment vertical="center" shrinkToFit="1"/>
    </xf>
    <xf numFmtId="165" fontId="8" fillId="0" borderId="0" xfId="0" applyNumberFormat="1" applyFont="1" applyBorder="1" applyAlignment="1">
      <alignment vertical="center" wrapText="1"/>
    </xf>
    <xf numFmtId="1" fontId="8" fillId="0" borderId="0" xfId="0" applyNumberFormat="1" applyFont="1" applyBorder="1" applyAlignment="1">
      <alignment vertical="center" wrapText="1"/>
    </xf>
    <xf numFmtId="1" fontId="8" fillId="0" borderId="0" xfId="0" applyNumberFormat="1" applyFont="1" applyBorder="1" applyAlignment="1"/>
    <xf numFmtId="0" fontId="5" fillId="0" borderId="3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 shrinkToFit="1"/>
    </xf>
    <xf numFmtId="165" fontId="8" fillId="0" borderId="6" xfId="0" applyNumberFormat="1" applyFont="1" applyBorder="1" applyAlignment="1"/>
    <xf numFmtId="164" fontId="6" fillId="0" borderId="7" xfId="1" applyNumberFormat="1" applyFont="1" applyBorder="1" applyAlignment="1">
      <alignment horizontal="center" vertical="center" shrinkToFit="1"/>
    </xf>
    <xf numFmtId="1" fontId="6" fillId="0" borderId="8" xfId="1" applyNumberFormat="1" applyFont="1" applyBorder="1" applyAlignment="1">
      <alignment vertical="center" shrinkToFit="1"/>
    </xf>
    <xf numFmtId="165" fontId="8" fillId="0" borderId="8" xfId="0" applyNumberFormat="1" applyFont="1" applyBorder="1" applyAlignment="1">
      <alignment vertical="center" wrapText="1"/>
    </xf>
    <xf numFmtId="1" fontId="8" fillId="0" borderId="8" xfId="0" applyNumberFormat="1" applyFont="1" applyBorder="1" applyAlignment="1">
      <alignment vertical="center" wrapText="1"/>
    </xf>
    <xf numFmtId="1" fontId="8" fillId="0" borderId="8" xfId="0" applyNumberFormat="1" applyFont="1" applyBorder="1" applyAlignment="1"/>
    <xf numFmtId="165" fontId="8" fillId="0" borderId="9" xfId="0" applyNumberFormat="1" applyFont="1" applyBorder="1" applyAlignment="1"/>
    <xf numFmtId="0" fontId="5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 shrinkToFit="1"/>
    </xf>
    <xf numFmtId="1" fontId="6" fillId="0" borderId="3" xfId="1" applyNumberFormat="1" applyFont="1" applyBorder="1" applyAlignment="1">
      <alignment vertical="center" shrinkToFit="1"/>
    </xf>
    <xf numFmtId="165" fontId="8" fillId="0" borderId="3" xfId="0" applyNumberFormat="1" applyFont="1" applyBorder="1" applyAlignment="1">
      <alignment vertical="center" wrapText="1"/>
    </xf>
    <xf numFmtId="1" fontId="8" fillId="0" borderId="3" xfId="0" applyNumberFormat="1" applyFont="1" applyBorder="1" applyAlignment="1">
      <alignment vertical="center" wrapText="1"/>
    </xf>
    <xf numFmtId="1" fontId="9" fillId="0" borderId="3" xfId="0" applyNumberFormat="1" applyFont="1" applyBorder="1" applyAlignment="1"/>
    <xf numFmtId="165" fontId="8" fillId="0" borderId="4" xfId="0" applyNumberFormat="1" applyFont="1" applyBorder="1" applyAlignment="1"/>
    <xf numFmtId="0" fontId="6" fillId="0" borderId="5" xfId="1" applyFont="1" applyBorder="1" applyAlignment="1">
      <alignment vertical="center" shrinkToFit="1"/>
    </xf>
    <xf numFmtId="0" fontId="6" fillId="0" borderId="7" xfId="1" applyFont="1" applyBorder="1" applyAlignment="1">
      <alignment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/>
    <xf numFmtId="0" fontId="0" fillId="0" borderId="8" xfId="0" applyFill="1" applyBorder="1" applyAlignment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6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0" fillId="0" borderId="8" xfId="0" applyBorder="1" applyAlignment="1"/>
    <xf numFmtId="0" fontId="10" fillId="0" borderId="17" xfId="0" applyFont="1" applyFill="1" applyBorder="1" applyAlignment="1">
      <alignment horizontal="centerContinuous"/>
    </xf>
    <xf numFmtId="0" fontId="10" fillId="0" borderId="18" xfId="0" applyFont="1" applyFill="1" applyBorder="1" applyAlignment="1">
      <alignment horizontal="centerContinuous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9" xfId="0" applyFill="1" applyBorder="1" applyAlignment="1"/>
    <xf numFmtId="0" fontId="10" fillId="0" borderId="17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Continuous"/>
    </xf>
    <xf numFmtId="0" fontId="11" fillId="0" borderId="15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4" fillId="0" borderId="21" xfId="0" applyFont="1" applyFill="1" applyBorder="1" applyAlignment="1"/>
    <xf numFmtId="0" fontId="4" fillId="0" borderId="22" xfId="0" applyFont="1" applyFill="1" applyBorder="1" applyAlignment="1"/>
    <xf numFmtId="0" fontId="4" fillId="0" borderId="23" xfId="0" applyFont="1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0" fontId="11" fillId="0" borderId="24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26" xfId="0" applyFill="1" applyBorder="1" applyAlignment="1"/>
    <xf numFmtId="0" fontId="0" fillId="0" borderId="19" xfId="0" applyFill="1" applyBorder="1" applyAlignment="1"/>
    <xf numFmtId="0" fontId="10" fillId="0" borderId="27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 vertical="top"/>
    </xf>
    <xf numFmtId="2" fontId="4" fillId="0" borderId="8" xfId="0" applyNumberFormat="1" applyFont="1" applyBorder="1" applyAlignment="1">
      <alignment horizontal="center" vertical="top"/>
    </xf>
    <xf numFmtId="1" fontId="4" fillId="0" borderId="5" xfId="0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 vertical="top"/>
    </xf>
    <xf numFmtId="2" fontId="4" fillId="0" borderId="3" xfId="0" applyNumberFormat="1" applyFont="1" applyBorder="1" applyAlignment="1">
      <alignment horizontal="center" vertical="top"/>
    </xf>
    <xf numFmtId="2" fontId="4" fillId="0" borderId="5" xfId="0" applyNumberFormat="1" applyFont="1" applyBorder="1" applyAlignment="1">
      <alignment horizontal="center" vertical="top"/>
    </xf>
    <xf numFmtId="2" fontId="4" fillId="0" borderId="0" xfId="0" applyNumberFormat="1" applyFont="1" applyBorder="1" applyAlignment="1">
      <alignment horizontal="center" vertical="top"/>
    </xf>
    <xf numFmtId="1" fontId="4" fillId="0" borderId="7" xfId="0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" fontId="4" fillId="0" borderId="9" xfId="0" applyNumberFormat="1" applyFont="1" applyBorder="1" applyAlignment="1">
      <alignment horizontal="center" vertical="top"/>
    </xf>
    <xf numFmtId="1" fontId="4" fillId="0" borderId="6" xfId="0" applyNumberFormat="1" applyFont="1" applyBorder="1" applyAlignment="1">
      <alignment horizontal="center" vertical="top"/>
    </xf>
    <xf numFmtId="2" fontId="4" fillId="0" borderId="4" xfId="0" applyNumberFormat="1" applyFont="1" applyBorder="1" applyAlignment="1">
      <alignment horizontal="center" vertical="top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 2" xfId="1" xr:uid="{270D5AE3-94A5-450D-B3CE-E54015901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1904</xdr:colOff>
      <xdr:row>1</xdr:row>
      <xdr:rowOff>15241</xdr:rowOff>
    </xdr:from>
    <xdr:ext cx="3379471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55C6B3-30FF-48A2-E87C-04591ADB74FE}"/>
            </a:ext>
          </a:extLst>
        </xdr:cNvPr>
        <xdr:cNvSpPr txBox="1"/>
      </xdr:nvSpPr>
      <xdr:spPr>
        <a:xfrm>
          <a:off x="8841104" y="358141"/>
          <a:ext cx="3379471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EU Member - </a:t>
          </a:r>
          <a:r>
            <a:rPr lang="en-US"/>
            <a:t>Indicates whether a country is a member of the European Union.</a:t>
          </a:r>
        </a:p>
        <a:p>
          <a:endParaRPr lang="en-US"/>
        </a:p>
        <a:p>
          <a:r>
            <a:rPr lang="en-US" b="1"/>
            <a:t>Values</a:t>
          </a:r>
          <a:endParaRPr lang="en-US"/>
        </a:p>
        <a:p>
          <a:r>
            <a:rPr lang="en-US"/>
            <a:t>1 = Yes (EU Member)</a:t>
          </a:r>
        </a:p>
        <a:p>
          <a:r>
            <a:rPr lang="en-US"/>
            <a:t>0 = No (Non-EU Member)</a:t>
          </a:r>
        </a:p>
        <a:p>
          <a:endParaRPr lang="en-US"/>
        </a:p>
        <a:p>
          <a:endParaRPr lang="en-US" b="1"/>
        </a:p>
        <a:p>
          <a:endParaRPr lang="en-US" b="1"/>
        </a:p>
        <a:p>
          <a:endParaRPr lang="en-US" sz="1100" kern="1200"/>
        </a:p>
      </xdr:txBody>
    </xdr:sp>
    <xdr:clientData/>
  </xdr:oneCellAnchor>
  <xdr:oneCellAnchor>
    <xdr:from>
      <xdr:col>10</xdr:col>
      <xdr:colOff>26670</xdr:colOff>
      <xdr:row>8</xdr:row>
      <xdr:rowOff>20955</xdr:rowOff>
    </xdr:from>
    <xdr:ext cx="3354706" cy="11256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919510-D5E8-5E81-EACB-873D66E7E67D}"/>
            </a:ext>
          </a:extLst>
        </xdr:cNvPr>
        <xdr:cNvSpPr txBox="1"/>
      </xdr:nvSpPr>
      <xdr:spPr>
        <a:xfrm>
          <a:off x="8865870" y="1668780"/>
          <a:ext cx="3354706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Employment Rate - </a:t>
          </a:r>
          <a:r>
            <a:rPr lang="en-US"/>
            <a:t>Percentage of the working-age population (15-64) that is employed.</a:t>
          </a:r>
        </a:p>
        <a:p>
          <a:endParaRPr lang="en-US"/>
        </a:p>
        <a:p>
          <a:r>
            <a:rPr lang="en-US" b="1"/>
            <a:t>Formula</a:t>
          </a:r>
        </a:p>
        <a:p>
          <a:endParaRPr lang="en-US" b="1"/>
        </a:p>
        <a:p>
          <a:endParaRPr lang="en-US" b="1"/>
        </a:p>
      </xdr:txBody>
    </xdr:sp>
    <xdr:clientData/>
  </xdr:oneCellAnchor>
  <xdr:twoCellAnchor editAs="oneCell">
    <xdr:from>
      <xdr:col>10</xdr:col>
      <xdr:colOff>104776</xdr:colOff>
      <xdr:row>12</xdr:row>
      <xdr:rowOff>57151</xdr:rowOff>
    </xdr:from>
    <xdr:to>
      <xdr:col>15</xdr:col>
      <xdr:colOff>56748</xdr:colOff>
      <xdr:row>14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EC9ECB-E45F-7506-BE5A-9F0EE7349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6" y="2562226"/>
          <a:ext cx="2965682" cy="361949"/>
        </a:xfrm>
        <a:prstGeom prst="rect">
          <a:avLst/>
        </a:prstGeom>
      </xdr:spPr>
    </xdr:pic>
    <xdr:clientData/>
  </xdr:twoCellAnchor>
  <xdr:oneCellAnchor>
    <xdr:from>
      <xdr:col>10</xdr:col>
      <xdr:colOff>15241</xdr:colOff>
      <xdr:row>16</xdr:row>
      <xdr:rowOff>19050</xdr:rowOff>
    </xdr:from>
    <xdr:ext cx="3394709" cy="1125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3CF46-A137-6044-C1D5-6C7ADF1E60B4}"/>
            </a:ext>
          </a:extLst>
        </xdr:cNvPr>
        <xdr:cNvSpPr txBox="1"/>
      </xdr:nvSpPr>
      <xdr:spPr>
        <a:xfrm>
          <a:off x="8854441" y="3171825"/>
          <a:ext cx="3394709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GDP per Capita - </a:t>
          </a:r>
          <a:r>
            <a:rPr lang="en-US"/>
            <a:t>Gross Domestic Product (GDP) per capita in US dollars. Represents the average economic output per person in a country.</a:t>
          </a:r>
          <a:r>
            <a:rPr lang="en-US" b="1"/>
            <a:t> </a:t>
          </a:r>
        </a:p>
        <a:p>
          <a:endParaRPr lang="en-US" sz="1100" b="1" kern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</a:t>
          </a:r>
          <a:endParaRPr lang="en-US">
            <a:effectLst/>
          </a:endParaRPr>
        </a:p>
        <a:p>
          <a:endParaRPr lang="en-US" sz="1100" b="1" kern="1200"/>
        </a:p>
      </xdr:txBody>
    </xdr:sp>
    <xdr:clientData/>
  </xdr:oneCellAnchor>
  <xdr:twoCellAnchor editAs="oneCell">
    <xdr:from>
      <xdr:col>10</xdr:col>
      <xdr:colOff>93346</xdr:colOff>
      <xdr:row>21</xdr:row>
      <xdr:rowOff>76200</xdr:rowOff>
    </xdr:from>
    <xdr:to>
      <xdr:col>14</xdr:col>
      <xdr:colOff>211455</xdr:colOff>
      <xdr:row>23</xdr:row>
      <xdr:rowOff>168466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18B5CB-594F-4CD0-99AE-01960D92C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0646" y="4210050"/>
          <a:ext cx="2524124" cy="444691"/>
        </a:xfrm>
        <a:prstGeom prst="rect">
          <a:avLst/>
        </a:prstGeom>
      </xdr:spPr>
    </xdr:pic>
    <xdr:clientData/>
  </xdr:twoCellAnchor>
  <xdr:oneCellAnchor>
    <xdr:from>
      <xdr:col>10</xdr:col>
      <xdr:colOff>15241</xdr:colOff>
      <xdr:row>25</xdr:row>
      <xdr:rowOff>38100</xdr:rowOff>
    </xdr:from>
    <xdr:ext cx="3366134" cy="112569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D5C76E-CDE5-AAB2-8F61-6D893FF4CE42}"/>
            </a:ext>
          </a:extLst>
        </xdr:cNvPr>
        <xdr:cNvSpPr txBox="1"/>
      </xdr:nvSpPr>
      <xdr:spPr>
        <a:xfrm>
          <a:off x="8854441" y="4886325"/>
          <a:ext cx="3366134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Average Annual Net Earnings - </a:t>
          </a:r>
          <a:r>
            <a:rPr lang="en-US"/>
            <a:t>Average yearly net earnings after taxes and deductions, reported in euros.</a:t>
          </a:r>
        </a:p>
        <a:p>
          <a:endParaRPr lang="en-US" sz="1100" b="1" kern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</a:t>
          </a:r>
          <a:endParaRPr lang="en-US">
            <a:effectLst/>
          </a:endParaRPr>
        </a:p>
        <a:p>
          <a:endParaRPr lang="en-US" sz="1100" b="1" kern="1200"/>
        </a:p>
        <a:p>
          <a:endParaRPr lang="en-US" sz="1100" b="1" kern="1200"/>
        </a:p>
      </xdr:txBody>
    </xdr:sp>
    <xdr:clientData/>
  </xdr:oneCellAnchor>
  <xdr:twoCellAnchor editAs="oneCell">
    <xdr:from>
      <xdr:col>10</xdr:col>
      <xdr:colOff>59055</xdr:colOff>
      <xdr:row>29</xdr:row>
      <xdr:rowOff>121920</xdr:rowOff>
    </xdr:from>
    <xdr:to>
      <xdr:col>15</xdr:col>
      <xdr:colOff>592455</xdr:colOff>
      <xdr:row>30</xdr:row>
      <xdr:rowOff>92219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A1A243-E079-8E2B-D0C2-F554176E3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6355" y="5703570"/>
          <a:ext cx="3529965" cy="160799"/>
        </a:xfrm>
        <a:prstGeom prst="rect">
          <a:avLst/>
        </a:prstGeom>
      </xdr:spPr>
    </xdr:pic>
    <xdr:clientData/>
  </xdr:twoCellAnchor>
  <xdr:oneCellAnchor>
    <xdr:from>
      <xdr:col>10</xdr:col>
      <xdr:colOff>15241</xdr:colOff>
      <xdr:row>33</xdr:row>
      <xdr:rowOff>17145</xdr:rowOff>
    </xdr:from>
    <xdr:ext cx="3322319" cy="78124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2D597E-D35E-CC77-4A29-BF0285935C0A}"/>
            </a:ext>
          </a:extLst>
        </xdr:cNvPr>
        <xdr:cNvSpPr txBox="1"/>
      </xdr:nvSpPr>
      <xdr:spPr>
        <a:xfrm>
          <a:off x="8854441" y="6370320"/>
          <a:ext cx="3322319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Inflation Rate </a:t>
          </a:r>
          <a:r>
            <a:rPr lang="en-US"/>
            <a:t>- The annual percentage change in the Consumer Price Index </a:t>
          </a:r>
        </a:p>
        <a:p>
          <a:endParaRPr lang="en-US" sz="1100" kern="1200"/>
        </a:p>
        <a:p>
          <a:r>
            <a:rPr lang="en-US" sz="1100" b="1" kern="1200"/>
            <a:t>Formula </a:t>
          </a:r>
        </a:p>
      </xdr:txBody>
    </xdr:sp>
    <xdr:clientData/>
  </xdr:oneCellAnchor>
  <xdr:twoCellAnchor editAs="oneCell">
    <xdr:from>
      <xdr:col>10</xdr:col>
      <xdr:colOff>95251</xdr:colOff>
      <xdr:row>37</xdr:row>
      <xdr:rowOff>123825</xdr:rowOff>
    </xdr:from>
    <xdr:to>
      <xdr:col>15</xdr:col>
      <xdr:colOff>567922</xdr:colOff>
      <xdr:row>39</xdr:row>
      <xdr:rowOff>19050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CD619E-7DC0-0555-5B40-022DCA5D1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72551" y="7162800"/>
          <a:ext cx="3473046" cy="257175"/>
        </a:xfrm>
        <a:prstGeom prst="rect">
          <a:avLst/>
        </a:prstGeom>
      </xdr:spPr>
    </xdr:pic>
    <xdr:clientData/>
  </xdr:twoCellAnchor>
  <xdr:oneCellAnchor>
    <xdr:from>
      <xdr:col>10</xdr:col>
      <xdr:colOff>9525</xdr:colOff>
      <xdr:row>41</xdr:row>
      <xdr:rowOff>15240</xdr:rowOff>
    </xdr:from>
    <xdr:ext cx="3535679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CE032ED-692E-BD44-FA0C-4C2A24015531}"/>
            </a:ext>
          </a:extLst>
        </xdr:cNvPr>
        <xdr:cNvSpPr txBox="1"/>
      </xdr:nvSpPr>
      <xdr:spPr>
        <a:xfrm>
          <a:off x="8848725" y="7863840"/>
          <a:ext cx="35356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kern="1200"/>
            <a:t>Average Years of Schooling </a:t>
          </a:r>
          <a:r>
            <a:rPr lang="en-US" sz="1100" kern="1200"/>
            <a:t>- </a:t>
          </a:r>
          <a:r>
            <a:rPr lang="en-US"/>
            <a:t>Average number of years of formal education received by individuals</a:t>
          </a:r>
          <a:endParaRPr lang="en-US" sz="1100" kern="1200"/>
        </a:p>
      </xdr:txBody>
    </xdr:sp>
    <xdr:clientData/>
  </xdr:oneCellAnchor>
  <xdr:oneCellAnchor>
    <xdr:from>
      <xdr:col>36</xdr:col>
      <xdr:colOff>76200</xdr:colOff>
      <xdr:row>1</xdr:row>
      <xdr:rowOff>36195</xdr:rowOff>
    </xdr:from>
    <xdr:ext cx="5170170" cy="78124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D4900EB-9168-14FD-B418-0407421708E9}"/>
            </a:ext>
          </a:extLst>
        </xdr:cNvPr>
        <xdr:cNvSpPr txBox="1"/>
      </xdr:nvSpPr>
      <xdr:spPr>
        <a:xfrm>
          <a:off x="28765500" y="379095"/>
          <a:ext cx="517017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Regression Analysis </a:t>
          </a:r>
          <a:r>
            <a:rPr lang="en-US"/>
            <a:t>is concerned with the study of the dependence of one variable (The Dependent Variable), on one or more other variable(s) (The Explanatory Variable), with a view to estimating and/or predicting the (population) mean or average value of the former in term of the known or fixed (in repeated sampling) values of the latter. </a:t>
          </a:r>
          <a:endParaRPr 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91D7-D616-4CA6-961B-ADF8044A065F}">
  <dimension ref="A1:G35"/>
  <sheetViews>
    <sheetView tabSelected="1" zoomScale="80" zoomScaleNormal="80" workbookViewId="0">
      <selection activeCell="G1" sqref="G1"/>
    </sheetView>
  </sheetViews>
  <sheetFormatPr defaultRowHeight="14.5" x14ac:dyDescent="0.35"/>
  <cols>
    <col min="1" max="2" width="16.453125" customWidth="1"/>
    <col min="3" max="3" width="13.90625" customWidth="1"/>
    <col min="4" max="4" width="13" customWidth="1"/>
    <col min="5" max="5" width="18.1796875" customWidth="1"/>
    <col min="6" max="6" width="14.453125" customWidth="1"/>
    <col min="7" max="7" width="15.36328125" customWidth="1"/>
  </cols>
  <sheetData>
    <row r="1" spans="1:7" ht="26.5" thickBot="1" x14ac:dyDescent="0.4">
      <c r="A1" s="13" t="s">
        <v>32</v>
      </c>
      <c r="B1" s="14" t="s">
        <v>92</v>
      </c>
      <c r="C1" s="13" t="s">
        <v>93</v>
      </c>
      <c r="D1" s="14" t="s">
        <v>94</v>
      </c>
      <c r="E1" s="15" t="s">
        <v>95</v>
      </c>
      <c r="F1" s="15" t="s">
        <v>40</v>
      </c>
      <c r="G1" s="16" t="s">
        <v>96</v>
      </c>
    </row>
    <row r="2" spans="1:7" x14ac:dyDescent="0.35">
      <c r="A2" s="26" t="s">
        <v>0</v>
      </c>
      <c r="B2" s="29">
        <v>58000</v>
      </c>
      <c r="C2" s="27">
        <v>1</v>
      </c>
      <c r="D2" s="28">
        <v>75.2</v>
      </c>
      <c r="E2" s="30">
        <v>38457</v>
      </c>
      <c r="F2" s="29">
        <v>12</v>
      </c>
      <c r="G2" s="31">
        <v>1.8</v>
      </c>
    </row>
    <row r="3" spans="1:7" x14ac:dyDescent="0.35">
      <c r="A3" s="32" t="s">
        <v>1</v>
      </c>
      <c r="B3" s="11">
        <v>55000</v>
      </c>
      <c r="C3" s="9">
        <v>1</v>
      </c>
      <c r="D3" s="10">
        <v>65.3</v>
      </c>
      <c r="E3" s="12">
        <v>35604</v>
      </c>
      <c r="F3" s="11">
        <v>12</v>
      </c>
      <c r="G3" s="18">
        <v>4.5</v>
      </c>
    </row>
    <row r="4" spans="1:7" x14ac:dyDescent="0.35">
      <c r="A4" s="32" t="s">
        <v>2</v>
      </c>
      <c r="B4" s="11">
        <v>10000</v>
      </c>
      <c r="C4" s="9">
        <v>1</v>
      </c>
      <c r="D4" s="10">
        <v>58.1</v>
      </c>
      <c r="E4" s="12">
        <v>9355</v>
      </c>
      <c r="F4" s="11">
        <v>11</v>
      </c>
      <c r="G4" s="18">
        <v>2</v>
      </c>
    </row>
    <row r="5" spans="1:7" x14ac:dyDescent="0.35">
      <c r="A5" s="32" t="s">
        <v>3</v>
      </c>
      <c r="B5" s="11">
        <v>15000</v>
      </c>
      <c r="C5" s="9">
        <v>1</v>
      </c>
      <c r="D5" s="10">
        <v>60.4</v>
      </c>
      <c r="E5" s="12">
        <v>12330</v>
      </c>
      <c r="F5" s="11">
        <v>12</v>
      </c>
      <c r="G5" s="18">
        <v>3.6</v>
      </c>
    </row>
    <row r="6" spans="1:7" x14ac:dyDescent="0.35">
      <c r="A6" s="32" t="s">
        <v>4</v>
      </c>
      <c r="B6" s="11">
        <v>28000</v>
      </c>
      <c r="C6" s="9">
        <v>1</v>
      </c>
      <c r="D6" s="10">
        <v>66.7</v>
      </c>
      <c r="E6" s="12">
        <v>22913</v>
      </c>
      <c r="F6" s="11">
        <v>13</v>
      </c>
      <c r="G6" s="18">
        <v>1.6</v>
      </c>
    </row>
    <row r="7" spans="1:7" x14ac:dyDescent="0.35">
      <c r="A7" s="32" t="s">
        <v>34</v>
      </c>
      <c r="B7" s="11">
        <v>23000</v>
      </c>
      <c r="C7" s="9">
        <v>1</v>
      </c>
      <c r="D7" s="10">
        <v>74.5</v>
      </c>
      <c r="E7" s="12">
        <v>17168</v>
      </c>
      <c r="F7" s="11">
        <v>13</v>
      </c>
      <c r="G7" s="18">
        <v>3</v>
      </c>
    </row>
    <row r="8" spans="1:7" x14ac:dyDescent="0.35">
      <c r="A8" s="32" t="s">
        <v>5</v>
      </c>
      <c r="B8" s="11">
        <v>60000</v>
      </c>
      <c r="C8" s="9">
        <v>1</v>
      </c>
      <c r="D8" s="10">
        <v>75.8</v>
      </c>
      <c r="E8" s="12">
        <v>41931</v>
      </c>
      <c r="F8" s="11">
        <v>13</v>
      </c>
      <c r="G8" s="18">
        <v>1.6</v>
      </c>
    </row>
    <row r="9" spans="1:7" x14ac:dyDescent="0.35">
      <c r="A9" s="32" t="s">
        <v>6</v>
      </c>
      <c r="B9" s="11">
        <v>25000</v>
      </c>
      <c r="C9" s="9">
        <v>1</v>
      </c>
      <c r="D9" s="10">
        <v>72.3</v>
      </c>
      <c r="E9" s="12">
        <v>17524</v>
      </c>
      <c r="F9" s="11">
        <v>14</v>
      </c>
      <c r="G9" s="18">
        <v>4.5</v>
      </c>
    </row>
    <row r="10" spans="1:7" x14ac:dyDescent="0.35">
      <c r="A10" s="32" t="s">
        <v>7</v>
      </c>
      <c r="B10" s="11">
        <v>50000</v>
      </c>
      <c r="C10" s="9">
        <v>1</v>
      </c>
      <c r="D10" s="10">
        <v>71.2</v>
      </c>
      <c r="E10" s="12">
        <v>36475</v>
      </c>
      <c r="F10" s="11">
        <v>13</v>
      </c>
      <c r="G10" s="18">
        <v>1.5</v>
      </c>
    </row>
    <row r="11" spans="1:7" x14ac:dyDescent="0.35">
      <c r="A11" s="32" t="s">
        <v>8</v>
      </c>
      <c r="B11" s="11">
        <v>45000</v>
      </c>
      <c r="C11" s="9">
        <v>1</v>
      </c>
      <c r="D11" s="10">
        <v>65.8</v>
      </c>
      <c r="E11" s="12">
        <v>31481</v>
      </c>
      <c r="F11" s="11">
        <v>12</v>
      </c>
      <c r="G11" s="18">
        <v>1.6</v>
      </c>
    </row>
    <row r="12" spans="1:7" x14ac:dyDescent="0.35">
      <c r="A12" s="32" t="s">
        <v>9</v>
      </c>
      <c r="B12" s="11">
        <v>55000</v>
      </c>
      <c r="C12" s="9">
        <v>1</v>
      </c>
      <c r="D12" s="10">
        <v>77.5</v>
      </c>
      <c r="E12" s="12">
        <v>38086</v>
      </c>
      <c r="F12" s="11">
        <v>14</v>
      </c>
      <c r="G12" s="18">
        <v>2.4</v>
      </c>
    </row>
    <row r="13" spans="1:7" x14ac:dyDescent="0.35">
      <c r="A13" s="32" t="s">
        <v>10</v>
      </c>
      <c r="B13" s="11">
        <v>20000</v>
      </c>
      <c r="C13" s="9">
        <v>1</v>
      </c>
      <c r="D13" s="10">
        <v>60.2</v>
      </c>
      <c r="E13" s="12">
        <v>17707</v>
      </c>
      <c r="F13" s="11">
        <v>11</v>
      </c>
      <c r="G13" s="18">
        <v>3.1</v>
      </c>
    </row>
    <row r="14" spans="1:7" x14ac:dyDescent="0.35">
      <c r="A14" s="32" t="s">
        <v>11</v>
      </c>
      <c r="B14" s="11">
        <v>18000</v>
      </c>
      <c r="C14" s="9">
        <v>1</v>
      </c>
      <c r="D14" s="10">
        <v>65.099999999999994</v>
      </c>
      <c r="E14" s="12">
        <v>53885</v>
      </c>
      <c r="F14" s="11">
        <v>12</v>
      </c>
      <c r="G14" s="18">
        <v>3.4</v>
      </c>
    </row>
    <row r="15" spans="1:7" x14ac:dyDescent="0.35">
      <c r="A15" s="32" t="s">
        <v>12</v>
      </c>
      <c r="B15" s="11">
        <v>70000</v>
      </c>
      <c r="C15" s="9">
        <v>0</v>
      </c>
      <c r="D15" s="10">
        <v>83.3</v>
      </c>
      <c r="E15" s="12">
        <v>12456</v>
      </c>
      <c r="F15" s="11">
        <v>14</v>
      </c>
      <c r="G15" s="18">
        <v>3.8</v>
      </c>
    </row>
    <row r="16" spans="1:7" x14ac:dyDescent="0.35">
      <c r="A16" s="32" t="s">
        <v>13</v>
      </c>
      <c r="B16" s="11">
        <v>85000</v>
      </c>
      <c r="C16" s="9">
        <v>1</v>
      </c>
      <c r="D16" s="10">
        <v>70.099999999999994</v>
      </c>
      <c r="E16" s="12">
        <v>43151</v>
      </c>
      <c r="F16" s="11">
        <v>12</v>
      </c>
      <c r="G16" s="18">
        <v>0.1</v>
      </c>
    </row>
    <row r="17" spans="1:7" x14ac:dyDescent="0.35">
      <c r="A17" s="32" t="s">
        <v>14</v>
      </c>
      <c r="B17" s="11">
        <v>35000</v>
      </c>
      <c r="C17" s="9">
        <v>1</v>
      </c>
      <c r="D17" s="10">
        <v>58.9</v>
      </c>
      <c r="E17" s="12">
        <v>24207</v>
      </c>
      <c r="F17" s="11">
        <v>11</v>
      </c>
      <c r="G17" s="18">
        <v>1</v>
      </c>
    </row>
    <row r="18" spans="1:7" x14ac:dyDescent="0.35">
      <c r="A18" s="32" t="s">
        <v>15</v>
      </c>
      <c r="B18" s="11">
        <v>20000</v>
      </c>
      <c r="C18" s="9">
        <v>1</v>
      </c>
      <c r="D18" s="10">
        <v>70.2</v>
      </c>
      <c r="E18" s="12">
        <v>13522</v>
      </c>
      <c r="F18" s="11">
        <v>13</v>
      </c>
      <c r="G18" s="18">
        <v>2.1</v>
      </c>
    </row>
    <row r="19" spans="1:7" x14ac:dyDescent="0.35">
      <c r="A19" s="32" t="s">
        <v>16</v>
      </c>
      <c r="B19" s="11">
        <v>22000</v>
      </c>
      <c r="C19" s="9">
        <v>1</v>
      </c>
      <c r="D19" s="10">
        <v>71.5</v>
      </c>
      <c r="E19" s="12">
        <v>14557</v>
      </c>
      <c r="F19" s="11">
        <v>14</v>
      </c>
      <c r="G19" s="18">
        <v>0.1</v>
      </c>
    </row>
    <row r="20" spans="1:7" x14ac:dyDescent="0.35">
      <c r="A20" s="32" t="s">
        <v>17</v>
      </c>
      <c r="B20" s="11">
        <v>120000</v>
      </c>
      <c r="C20" s="9">
        <v>1</v>
      </c>
      <c r="D20" s="10">
        <v>70.8</v>
      </c>
      <c r="E20" s="12">
        <v>49035</v>
      </c>
      <c r="F20" s="11">
        <v>13</v>
      </c>
      <c r="G20" s="18">
        <v>0.9</v>
      </c>
    </row>
    <row r="21" spans="1:7" x14ac:dyDescent="0.35">
      <c r="A21" s="32" t="s">
        <v>18</v>
      </c>
      <c r="B21" s="11">
        <v>30000</v>
      </c>
      <c r="C21" s="9">
        <v>1</v>
      </c>
      <c r="D21" s="10">
        <v>68.400000000000006</v>
      </c>
      <c r="E21" s="12">
        <v>20466</v>
      </c>
      <c r="F21" s="11">
        <v>12</v>
      </c>
      <c r="G21" s="18">
        <v>2.4</v>
      </c>
    </row>
    <row r="22" spans="1:7" x14ac:dyDescent="0.35">
      <c r="A22" s="32" t="s">
        <v>19</v>
      </c>
      <c r="B22" s="11">
        <v>10000</v>
      </c>
      <c r="C22" s="9">
        <v>0</v>
      </c>
      <c r="D22" s="10">
        <v>55.6</v>
      </c>
      <c r="E22" s="12">
        <v>11328</v>
      </c>
      <c r="F22" s="11">
        <v>8</v>
      </c>
      <c r="G22" s="18">
        <v>1.8</v>
      </c>
    </row>
    <row r="23" spans="1:7" x14ac:dyDescent="0.35">
      <c r="A23" s="32" t="s">
        <v>20</v>
      </c>
      <c r="B23" s="11">
        <v>60000</v>
      </c>
      <c r="C23" s="9">
        <v>1</v>
      </c>
      <c r="D23" s="10">
        <v>81.900000000000006</v>
      </c>
      <c r="E23" s="12">
        <v>45249</v>
      </c>
      <c r="F23" s="11">
        <v>13</v>
      </c>
      <c r="G23" s="18">
        <v>3.3</v>
      </c>
    </row>
    <row r="24" spans="1:7" x14ac:dyDescent="0.35">
      <c r="A24" s="32" t="s">
        <v>21</v>
      </c>
      <c r="B24" s="11">
        <v>75000</v>
      </c>
      <c r="C24" s="9">
        <v>0</v>
      </c>
      <c r="D24" s="10">
        <v>74.900000000000006</v>
      </c>
      <c r="E24" s="12">
        <v>45798</v>
      </c>
      <c r="F24" s="11">
        <v>13</v>
      </c>
      <c r="G24" s="18">
        <v>2.2000000000000002</v>
      </c>
    </row>
    <row r="25" spans="1:7" x14ac:dyDescent="0.35">
      <c r="A25" s="32" t="s">
        <v>22</v>
      </c>
      <c r="B25" s="11">
        <v>20000</v>
      </c>
      <c r="C25" s="9">
        <v>1</v>
      </c>
      <c r="D25" s="10">
        <v>68.3</v>
      </c>
      <c r="E25" s="12">
        <v>14425</v>
      </c>
      <c r="F25" s="11">
        <v>9</v>
      </c>
      <c r="G25" s="18">
        <v>4.2</v>
      </c>
    </row>
    <row r="26" spans="1:7" x14ac:dyDescent="0.35">
      <c r="A26" s="32" t="s">
        <v>23</v>
      </c>
      <c r="B26" s="11">
        <v>25000</v>
      </c>
      <c r="C26" s="9">
        <v>1</v>
      </c>
      <c r="D26" s="10">
        <v>65.400000000000006</v>
      </c>
      <c r="E26" s="12">
        <v>16943</v>
      </c>
      <c r="F26" s="11">
        <v>13</v>
      </c>
      <c r="G26" s="18">
        <v>2.6</v>
      </c>
    </row>
    <row r="27" spans="1:7" x14ac:dyDescent="0.35">
      <c r="A27" s="32" t="s">
        <v>24</v>
      </c>
      <c r="B27" s="11">
        <v>15000</v>
      </c>
      <c r="C27" s="9">
        <v>1</v>
      </c>
      <c r="D27" s="10">
        <v>63.2</v>
      </c>
      <c r="E27" s="12">
        <v>11105</v>
      </c>
      <c r="F27" s="11">
        <v>10</v>
      </c>
      <c r="G27" s="18">
        <v>5</v>
      </c>
    </row>
    <row r="28" spans="1:7" x14ac:dyDescent="0.35">
      <c r="A28" s="32" t="s">
        <v>25</v>
      </c>
      <c r="B28" s="11">
        <v>10000</v>
      </c>
      <c r="C28" s="9">
        <v>0</v>
      </c>
      <c r="D28" s="10">
        <v>58.7</v>
      </c>
      <c r="E28" s="12">
        <v>11225</v>
      </c>
      <c r="F28" s="11">
        <v>3</v>
      </c>
      <c r="G28" s="18">
        <v>4.5999999999999996</v>
      </c>
    </row>
    <row r="29" spans="1:7" x14ac:dyDescent="0.35">
      <c r="A29" s="32" t="s">
        <v>26</v>
      </c>
      <c r="B29" s="11">
        <v>22000</v>
      </c>
      <c r="C29" s="9">
        <v>1</v>
      </c>
      <c r="D29" s="10">
        <v>71.8</v>
      </c>
      <c r="E29" s="12">
        <v>12744</v>
      </c>
      <c r="F29" s="11">
        <v>12</v>
      </c>
      <c r="G29" s="18">
        <v>3.5</v>
      </c>
    </row>
    <row r="30" spans="1:7" x14ac:dyDescent="0.35">
      <c r="A30" s="32" t="s">
        <v>27</v>
      </c>
      <c r="B30" s="11">
        <v>30000</v>
      </c>
      <c r="C30" s="9">
        <v>1</v>
      </c>
      <c r="D30" s="10">
        <v>74.099999999999994</v>
      </c>
      <c r="E30" s="12">
        <v>17548</v>
      </c>
      <c r="F30" s="11">
        <v>13</v>
      </c>
      <c r="G30" s="18">
        <v>0</v>
      </c>
    </row>
    <row r="31" spans="1:7" x14ac:dyDescent="0.35">
      <c r="A31" s="32" t="s">
        <v>28</v>
      </c>
      <c r="B31" s="11">
        <v>35000</v>
      </c>
      <c r="C31" s="9">
        <v>1</v>
      </c>
      <c r="D31" s="10">
        <v>60.5</v>
      </c>
      <c r="E31" s="12">
        <v>23568</v>
      </c>
      <c r="F31" s="11">
        <v>11</v>
      </c>
      <c r="G31" s="18">
        <v>1.8</v>
      </c>
    </row>
    <row r="32" spans="1:7" x14ac:dyDescent="0.35">
      <c r="A32" s="32" t="s">
        <v>29</v>
      </c>
      <c r="B32" s="11">
        <v>55000</v>
      </c>
      <c r="C32" s="9">
        <v>1</v>
      </c>
      <c r="D32" s="10">
        <v>75.099999999999994</v>
      </c>
      <c r="E32" s="12">
        <v>33926</v>
      </c>
      <c r="F32" s="11">
        <v>10</v>
      </c>
      <c r="G32" s="18">
        <v>1.6</v>
      </c>
    </row>
    <row r="33" spans="1:7" x14ac:dyDescent="0.35">
      <c r="A33" s="32" t="s">
        <v>30</v>
      </c>
      <c r="B33" s="11">
        <v>85000</v>
      </c>
      <c r="C33" s="9">
        <v>0</v>
      </c>
      <c r="D33" s="10">
        <v>80</v>
      </c>
      <c r="E33" s="12">
        <v>85582</v>
      </c>
      <c r="F33" s="11">
        <v>13</v>
      </c>
      <c r="G33" s="18">
        <v>0.7</v>
      </c>
    </row>
    <row r="34" spans="1:7" x14ac:dyDescent="0.35">
      <c r="A34" s="32" t="s">
        <v>35</v>
      </c>
      <c r="B34" s="11">
        <v>10000</v>
      </c>
      <c r="C34" s="9">
        <v>0</v>
      </c>
      <c r="D34" s="10">
        <v>52.3</v>
      </c>
      <c r="E34" s="12">
        <v>8968</v>
      </c>
      <c r="F34" s="11">
        <v>8</v>
      </c>
      <c r="G34" s="18">
        <v>48.7</v>
      </c>
    </row>
    <row r="35" spans="1:7" ht="15" thickBot="1" x14ac:dyDescent="0.4">
      <c r="A35" s="33" t="s">
        <v>31</v>
      </c>
      <c r="B35" s="22">
        <v>50000</v>
      </c>
      <c r="C35" s="20">
        <v>0</v>
      </c>
      <c r="D35" s="21">
        <v>74.5</v>
      </c>
      <c r="E35" s="23">
        <v>35783</v>
      </c>
      <c r="F35" s="22">
        <v>13</v>
      </c>
      <c r="G35" s="24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7"/>
  <sheetViews>
    <sheetView zoomScale="85" zoomScaleNormal="85" workbookViewId="0"/>
  </sheetViews>
  <sheetFormatPr defaultColWidth="8.81640625" defaultRowHeight="14.5" x14ac:dyDescent="0.35"/>
  <cols>
    <col min="2" max="3" width="16.453125" style="2" customWidth="1"/>
    <col min="4" max="4" width="13.90625" customWidth="1"/>
    <col min="5" max="5" width="13" customWidth="1"/>
    <col min="6" max="6" width="18.1796875" customWidth="1"/>
    <col min="7" max="7" width="14.453125" style="6" customWidth="1"/>
    <col min="8" max="8" width="15.36328125" style="8" customWidth="1"/>
    <col min="10" max="10" width="3.81640625" style="35" customWidth="1"/>
    <col min="18" max="18" width="4.1796875" customWidth="1"/>
    <col min="23" max="28" width="15.453125" customWidth="1"/>
    <col min="29" max="29" width="17.453125" customWidth="1"/>
    <col min="31" max="31" width="3.36328125" customWidth="1"/>
    <col min="32" max="32" width="16.6328125" customWidth="1"/>
    <col min="33" max="33" width="13.81640625" customWidth="1"/>
    <col min="34" max="34" width="13.90625" customWidth="1"/>
    <col min="36" max="36" width="13.90625" customWidth="1"/>
    <col min="37" max="37" width="13.81640625" customWidth="1"/>
    <col min="38" max="38" width="13.36328125" customWidth="1"/>
    <col min="39" max="40" width="12" customWidth="1"/>
  </cols>
  <sheetData>
    <row r="1" spans="1:43" ht="26.5" thickBot="1" x14ac:dyDescent="0.4">
      <c r="A1" s="25" t="s">
        <v>36</v>
      </c>
      <c r="B1" s="13" t="s">
        <v>32</v>
      </c>
      <c r="C1" s="14" t="s">
        <v>97</v>
      </c>
      <c r="D1" s="13" t="s">
        <v>33</v>
      </c>
      <c r="E1" s="14" t="s">
        <v>37</v>
      </c>
      <c r="F1" s="15" t="s">
        <v>39</v>
      </c>
      <c r="G1" s="15" t="s">
        <v>40</v>
      </c>
      <c r="H1" s="16" t="s">
        <v>41</v>
      </c>
    </row>
    <row r="2" spans="1:43" ht="14.4" customHeight="1" thickBot="1" x14ac:dyDescent="0.4">
      <c r="A2" s="17">
        <v>1</v>
      </c>
      <c r="B2" s="26" t="s">
        <v>0</v>
      </c>
      <c r="C2" s="29">
        <v>58000</v>
      </c>
      <c r="D2" s="27">
        <v>1</v>
      </c>
      <c r="E2" s="28">
        <v>75.2</v>
      </c>
      <c r="F2" s="30">
        <v>38457</v>
      </c>
      <c r="G2" s="29">
        <v>12</v>
      </c>
      <c r="H2" s="31">
        <v>1.8</v>
      </c>
      <c r="J2" s="39" t="s">
        <v>42</v>
      </c>
      <c r="K2" s="79"/>
      <c r="L2" s="80"/>
      <c r="M2" s="80"/>
      <c r="N2" s="80"/>
      <c r="O2" s="80"/>
      <c r="P2" s="81"/>
      <c r="Q2" s="36"/>
      <c r="R2" s="39" t="s">
        <v>43</v>
      </c>
      <c r="S2" s="88" t="s">
        <v>33</v>
      </c>
      <c r="T2" s="89"/>
      <c r="U2" s="89"/>
      <c r="V2" s="90"/>
      <c r="W2" s="88" t="s">
        <v>91</v>
      </c>
      <c r="X2" s="114"/>
      <c r="Y2" s="114"/>
      <c r="Z2" s="114"/>
      <c r="AA2" s="114"/>
      <c r="AB2" s="114"/>
      <c r="AC2" s="115"/>
      <c r="AE2" s="39" t="s">
        <v>67</v>
      </c>
      <c r="AF2" s="88" t="s">
        <v>68</v>
      </c>
      <c r="AG2" s="89"/>
      <c r="AH2" s="89"/>
      <c r="AI2" s="90"/>
      <c r="AK2" s="113"/>
      <c r="AL2" s="113"/>
      <c r="AM2" s="113"/>
      <c r="AN2" s="113"/>
      <c r="AO2" s="113"/>
      <c r="AP2" s="113"/>
      <c r="AQ2" s="113"/>
    </row>
    <row r="3" spans="1:43" ht="15" thickBot="1" x14ac:dyDescent="0.4">
      <c r="A3" s="17">
        <v>2</v>
      </c>
      <c r="B3" s="32" t="s">
        <v>1</v>
      </c>
      <c r="C3" s="11">
        <v>55000</v>
      </c>
      <c r="D3" s="9">
        <v>1</v>
      </c>
      <c r="E3" s="10">
        <v>65.3</v>
      </c>
      <c r="F3" s="12">
        <v>35604</v>
      </c>
      <c r="G3" s="11">
        <v>12</v>
      </c>
      <c r="H3" s="18">
        <v>4.5</v>
      </c>
      <c r="K3" s="82"/>
      <c r="L3" s="83"/>
      <c r="M3" s="83"/>
      <c r="N3" s="83"/>
      <c r="O3" s="83"/>
      <c r="P3" s="84"/>
      <c r="Q3" s="36"/>
      <c r="R3" s="36"/>
      <c r="S3" s="43" t="s">
        <v>70</v>
      </c>
      <c r="T3" s="95">
        <f>AVERAGE(D2:D35)</f>
        <v>0.79411764705882348</v>
      </c>
      <c r="U3" s="96"/>
      <c r="V3" s="106"/>
      <c r="W3" s="101" t="s">
        <v>74</v>
      </c>
      <c r="X3" s="102"/>
      <c r="Y3" s="102"/>
      <c r="Z3" s="102"/>
      <c r="AA3" s="102"/>
      <c r="AB3" s="102"/>
      <c r="AC3" s="103"/>
      <c r="AK3" s="113"/>
      <c r="AL3" s="113"/>
      <c r="AM3" s="113"/>
      <c r="AN3" s="113"/>
      <c r="AO3" s="113"/>
      <c r="AP3" s="113"/>
      <c r="AQ3" s="113"/>
    </row>
    <row r="4" spans="1:43" x14ac:dyDescent="0.35">
      <c r="A4" s="17">
        <v>3</v>
      </c>
      <c r="B4" s="32" t="s">
        <v>2</v>
      </c>
      <c r="C4" s="11">
        <v>10000</v>
      </c>
      <c r="D4" s="9">
        <v>1</v>
      </c>
      <c r="E4" s="10">
        <v>58.1</v>
      </c>
      <c r="F4" s="12">
        <v>9355</v>
      </c>
      <c r="G4" s="11">
        <v>11</v>
      </c>
      <c r="H4" s="18">
        <v>2</v>
      </c>
      <c r="K4" s="82"/>
      <c r="L4" s="83"/>
      <c r="M4" s="83"/>
      <c r="N4" s="83"/>
      <c r="O4" s="83"/>
      <c r="P4" s="84"/>
      <c r="Q4" s="36"/>
      <c r="R4" s="36"/>
      <c r="S4" s="44" t="s">
        <v>71</v>
      </c>
      <c r="T4" s="93">
        <f>MEDIAN(D2:D35)</f>
        <v>1</v>
      </c>
      <c r="U4" s="94"/>
      <c r="V4" s="105"/>
      <c r="W4" s="107" t="s">
        <v>76</v>
      </c>
      <c r="X4" s="108"/>
      <c r="Y4" s="108"/>
      <c r="Z4" s="108"/>
      <c r="AA4" s="108"/>
      <c r="AB4" s="108"/>
      <c r="AC4" s="109"/>
      <c r="AF4" s="54" t="s">
        <v>44</v>
      </c>
      <c r="AG4" s="48"/>
      <c r="AK4" s="113"/>
      <c r="AL4" s="113"/>
      <c r="AM4" s="113"/>
      <c r="AN4" s="113"/>
      <c r="AO4" s="113"/>
      <c r="AP4" s="113"/>
      <c r="AQ4" s="113"/>
    </row>
    <row r="5" spans="1:43" ht="15" thickBot="1" x14ac:dyDescent="0.4">
      <c r="A5" s="17">
        <v>4</v>
      </c>
      <c r="B5" s="32" t="s">
        <v>3</v>
      </c>
      <c r="C5" s="11">
        <v>15000</v>
      </c>
      <c r="D5" s="9">
        <v>1</v>
      </c>
      <c r="E5" s="10">
        <v>60.4</v>
      </c>
      <c r="F5" s="12">
        <v>12330</v>
      </c>
      <c r="G5" s="11">
        <v>12</v>
      </c>
      <c r="H5" s="18">
        <v>3.6</v>
      </c>
      <c r="K5" s="82"/>
      <c r="L5" s="83"/>
      <c r="M5" s="83"/>
      <c r="N5" s="83"/>
      <c r="O5" s="83"/>
      <c r="P5" s="84"/>
      <c r="Q5" s="36"/>
      <c r="R5" s="36"/>
      <c r="S5" s="45" t="s">
        <v>72</v>
      </c>
      <c r="T5" s="99">
        <f>_xlfn.MODE.SNGL(D2:D35)</f>
        <v>1</v>
      </c>
      <c r="U5" s="100"/>
      <c r="V5" s="104"/>
      <c r="W5" s="110" t="s">
        <v>75</v>
      </c>
      <c r="X5" s="111"/>
      <c r="Y5" s="111"/>
      <c r="Z5" s="111"/>
      <c r="AA5" s="111"/>
      <c r="AB5" s="111"/>
      <c r="AC5" s="112"/>
      <c r="AF5" s="58" t="s">
        <v>45</v>
      </c>
      <c r="AG5" s="50">
        <v>0.79305604330278034</v>
      </c>
      <c r="AK5" s="113"/>
      <c r="AL5" s="113"/>
      <c r="AM5" s="113"/>
      <c r="AN5" s="113"/>
      <c r="AO5" s="113"/>
      <c r="AP5" s="113"/>
      <c r="AQ5" s="113"/>
    </row>
    <row r="6" spans="1:43" ht="15" thickBot="1" x14ac:dyDescent="0.4">
      <c r="A6" s="17">
        <v>5</v>
      </c>
      <c r="B6" s="32" t="s">
        <v>4</v>
      </c>
      <c r="C6" s="11">
        <v>28000</v>
      </c>
      <c r="D6" s="9">
        <v>1</v>
      </c>
      <c r="E6" s="10">
        <v>66.7</v>
      </c>
      <c r="F6" s="12">
        <v>22913</v>
      </c>
      <c r="G6" s="11">
        <v>13</v>
      </c>
      <c r="H6" s="18">
        <v>1.6</v>
      </c>
      <c r="K6" s="82"/>
      <c r="L6" s="83"/>
      <c r="M6" s="83"/>
      <c r="N6" s="83"/>
      <c r="O6" s="83"/>
      <c r="P6" s="84"/>
      <c r="Q6" s="36"/>
      <c r="R6" s="36"/>
      <c r="S6" s="40"/>
      <c r="T6" s="40"/>
      <c r="U6" s="41"/>
      <c r="V6" s="41"/>
      <c r="AF6" s="59" t="s">
        <v>46</v>
      </c>
      <c r="AG6" s="50">
        <v>0.62893788781906135</v>
      </c>
      <c r="AK6" s="113"/>
      <c r="AL6" s="113"/>
      <c r="AM6" s="113"/>
      <c r="AN6" s="113"/>
      <c r="AO6" s="113"/>
      <c r="AP6" s="113"/>
      <c r="AQ6" s="113"/>
    </row>
    <row r="7" spans="1:43" ht="15" thickBot="1" x14ac:dyDescent="0.4">
      <c r="A7" s="17">
        <v>6</v>
      </c>
      <c r="B7" s="32" t="s">
        <v>34</v>
      </c>
      <c r="C7" s="11">
        <v>23000</v>
      </c>
      <c r="D7" s="9">
        <v>1</v>
      </c>
      <c r="E7" s="10">
        <v>74.5</v>
      </c>
      <c r="F7" s="12">
        <v>17168</v>
      </c>
      <c r="G7" s="11">
        <v>13</v>
      </c>
      <c r="H7" s="18">
        <v>3</v>
      </c>
      <c r="K7" s="85"/>
      <c r="L7" s="86"/>
      <c r="M7" s="86"/>
      <c r="N7" s="86"/>
      <c r="O7" s="86"/>
      <c r="P7" s="87"/>
      <c r="Q7" s="36"/>
      <c r="R7" s="36"/>
      <c r="S7" s="88" t="s">
        <v>37</v>
      </c>
      <c r="T7" s="89"/>
      <c r="U7" s="89"/>
      <c r="V7" s="89"/>
      <c r="W7" s="88" t="s">
        <v>91</v>
      </c>
      <c r="X7" s="89"/>
      <c r="Y7" s="89"/>
      <c r="Z7" s="89"/>
      <c r="AA7" s="89"/>
      <c r="AB7" s="89"/>
      <c r="AC7" s="90"/>
      <c r="AF7" s="59" t="s">
        <v>47</v>
      </c>
      <c r="AG7" s="50">
        <v>0.56022268185962831</v>
      </c>
    </row>
    <row r="8" spans="1:43" ht="15" thickBot="1" x14ac:dyDescent="0.4">
      <c r="A8" s="17">
        <v>7</v>
      </c>
      <c r="B8" s="32" t="s">
        <v>5</v>
      </c>
      <c r="C8" s="11">
        <v>60000</v>
      </c>
      <c r="D8" s="9">
        <v>1</v>
      </c>
      <c r="E8" s="10">
        <v>75.8</v>
      </c>
      <c r="F8" s="12">
        <v>41931</v>
      </c>
      <c r="G8" s="11">
        <v>13</v>
      </c>
      <c r="H8" s="18">
        <v>1.6</v>
      </c>
      <c r="K8" s="35"/>
      <c r="L8" s="35"/>
      <c r="M8" s="35"/>
      <c r="N8" s="35"/>
      <c r="O8" s="35"/>
      <c r="S8" s="43" t="s">
        <v>70</v>
      </c>
      <c r="T8" s="95">
        <f>AVERAGE(E2:E35)</f>
        <v>68.7529411764706</v>
      </c>
      <c r="U8" s="96"/>
      <c r="V8" s="96"/>
      <c r="W8" s="101" t="s">
        <v>89</v>
      </c>
      <c r="X8" s="102"/>
      <c r="Y8" s="102"/>
      <c r="Z8" s="102"/>
      <c r="AA8" s="102"/>
      <c r="AB8" s="102"/>
      <c r="AC8" s="103"/>
      <c r="AF8" s="59" t="s">
        <v>48</v>
      </c>
      <c r="AG8" s="50">
        <v>17607.63612163701</v>
      </c>
    </row>
    <row r="9" spans="1:43" ht="14.5" customHeight="1" thickBot="1" x14ac:dyDescent="0.4">
      <c r="A9" s="17">
        <v>8</v>
      </c>
      <c r="B9" s="32" t="s">
        <v>6</v>
      </c>
      <c r="C9" s="11">
        <v>25000</v>
      </c>
      <c r="D9" s="9">
        <v>1</v>
      </c>
      <c r="E9" s="10">
        <v>72.3</v>
      </c>
      <c r="F9" s="12">
        <v>17524</v>
      </c>
      <c r="G9" s="11">
        <v>14</v>
      </c>
      <c r="H9" s="18">
        <v>4.5</v>
      </c>
      <c r="K9" s="70"/>
      <c r="L9" s="71"/>
      <c r="M9" s="71"/>
      <c r="N9" s="71"/>
      <c r="O9" s="71"/>
      <c r="P9" s="72"/>
      <c r="Q9" s="34"/>
      <c r="R9" s="34"/>
      <c r="S9" s="44" t="s">
        <v>71</v>
      </c>
      <c r="T9" s="97">
        <f>MEDIAN(E2:E35)</f>
        <v>70.150000000000006</v>
      </c>
      <c r="U9" s="98"/>
      <c r="V9" s="98"/>
      <c r="W9" s="107" t="s">
        <v>77</v>
      </c>
      <c r="X9" s="108"/>
      <c r="Y9" s="108"/>
      <c r="Z9" s="108"/>
      <c r="AA9" s="108"/>
      <c r="AB9" s="108"/>
      <c r="AC9" s="109"/>
      <c r="AF9" s="60" t="s">
        <v>49</v>
      </c>
      <c r="AG9" s="52">
        <v>33</v>
      </c>
    </row>
    <row r="10" spans="1:43" ht="15" thickBot="1" x14ac:dyDescent="0.4">
      <c r="A10" s="17">
        <v>9</v>
      </c>
      <c r="B10" s="32" t="s">
        <v>7</v>
      </c>
      <c r="C10" s="11">
        <v>50000</v>
      </c>
      <c r="D10" s="9">
        <v>1</v>
      </c>
      <c r="E10" s="10">
        <v>71.2</v>
      </c>
      <c r="F10" s="12">
        <v>36475</v>
      </c>
      <c r="G10" s="11">
        <v>13</v>
      </c>
      <c r="H10" s="18">
        <v>1.5</v>
      </c>
      <c r="K10" s="73"/>
      <c r="L10" s="74"/>
      <c r="M10" s="74"/>
      <c r="N10" s="74"/>
      <c r="O10" s="74"/>
      <c r="P10" s="75"/>
      <c r="Q10" s="34"/>
      <c r="R10" s="34"/>
      <c r="S10" s="45" t="s">
        <v>72</v>
      </c>
      <c r="T10" s="91">
        <f>_xlfn.MODE.SNGL(E2:E35)</f>
        <v>74.5</v>
      </c>
      <c r="U10" s="92"/>
      <c r="V10" s="92"/>
      <c r="W10" s="110" t="s">
        <v>88</v>
      </c>
      <c r="X10" s="111"/>
      <c r="Y10" s="111"/>
      <c r="Z10" s="111"/>
      <c r="AA10" s="111"/>
      <c r="AB10" s="111"/>
      <c r="AC10" s="112"/>
    </row>
    <row r="11" spans="1:43" ht="15" thickBot="1" x14ac:dyDescent="0.4">
      <c r="A11" s="17">
        <v>10</v>
      </c>
      <c r="B11" s="32" t="s">
        <v>8</v>
      </c>
      <c r="C11" s="11">
        <v>45000</v>
      </c>
      <c r="D11" s="9">
        <v>1</v>
      </c>
      <c r="E11" s="10">
        <v>65.8</v>
      </c>
      <c r="F11" s="12">
        <v>31481</v>
      </c>
      <c r="G11" s="11">
        <v>12</v>
      </c>
      <c r="H11" s="18">
        <v>1.6</v>
      </c>
      <c r="K11" s="73"/>
      <c r="L11" s="74"/>
      <c r="M11" s="74"/>
      <c r="N11" s="74"/>
      <c r="O11" s="74"/>
      <c r="P11" s="75"/>
      <c r="Q11" s="34"/>
      <c r="R11" s="34"/>
      <c r="S11" s="42"/>
      <c r="T11" s="42"/>
      <c r="U11" s="41"/>
      <c r="V11" s="41"/>
      <c r="AF11" s="7" t="s">
        <v>50</v>
      </c>
    </row>
    <row r="12" spans="1:43" ht="15" thickBot="1" x14ac:dyDescent="0.4">
      <c r="A12" s="17">
        <v>11</v>
      </c>
      <c r="B12" s="32" t="s">
        <v>9</v>
      </c>
      <c r="C12" s="11">
        <v>55000</v>
      </c>
      <c r="D12" s="9">
        <v>1</v>
      </c>
      <c r="E12" s="10">
        <v>77.5</v>
      </c>
      <c r="F12" s="12">
        <v>38086</v>
      </c>
      <c r="G12" s="11">
        <v>14</v>
      </c>
      <c r="H12" s="18">
        <v>2.4</v>
      </c>
      <c r="K12" s="73"/>
      <c r="L12" s="74"/>
      <c r="M12" s="74"/>
      <c r="N12" s="74"/>
      <c r="O12" s="74"/>
      <c r="P12" s="75"/>
      <c r="Q12" s="34"/>
      <c r="R12" s="34"/>
      <c r="S12" s="88" t="s">
        <v>38</v>
      </c>
      <c r="T12" s="89"/>
      <c r="U12" s="89"/>
      <c r="V12" s="89"/>
      <c r="W12" s="88" t="s">
        <v>91</v>
      </c>
      <c r="X12" s="89"/>
      <c r="Y12" s="89"/>
      <c r="Z12" s="89"/>
      <c r="AA12" s="89"/>
      <c r="AB12" s="89"/>
      <c r="AC12" s="90"/>
      <c r="AF12" s="53"/>
      <c r="AG12" s="64" t="s">
        <v>55</v>
      </c>
      <c r="AH12" s="64" t="s">
        <v>56</v>
      </c>
      <c r="AI12" s="64" t="s">
        <v>57</v>
      </c>
      <c r="AJ12" s="64" t="s">
        <v>58</v>
      </c>
      <c r="AK12" s="56" t="s">
        <v>59</v>
      </c>
    </row>
    <row r="13" spans="1:43" x14ac:dyDescent="0.35">
      <c r="A13" s="17">
        <v>12</v>
      </c>
      <c r="B13" s="32" t="s">
        <v>10</v>
      </c>
      <c r="C13" s="11">
        <v>20000</v>
      </c>
      <c r="D13" s="9">
        <v>1</v>
      </c>
      <c r="E13" s="10">
        <v>60.2</v>
      </c>
      <c r="F13" s="12">
        <v>17707</v>
      </c>
      <c r="G13" s="11">
        <v>11</v>
      </c>
      <c r="H13" s="18">
        <v>3.1</v>
      </c>
      <c r="K13" s="73"/>
      <c r="L13" s="74"/>
      <c r="M13" s="74"/>
      <c r="N13" s="74"/>
      <c r="O13" s="74"/>
      <c r="P13" s="75"/>
      <c r="Q13" s="34"/>
      <c r="R13" s="34"/>
      <c r="S13" s="43" t="s">
        <v>70</v>
      </c>
      <c r="T13" s="95">
        <f>AVERAGE(C2:C35)</f>
        <v>39588.23529411765</v>
      </c>
      <c r="U13" s="96"/>
      <c r="V13" s="96"/>
      <c r="W13" s="101" t="s">
        <v>78</v>
      </c>
      <c r="X13" s="102"/>
      <c r="Y13" s="102"/>
      <c r="Z13" s="102"/>
      <c r="AA13" s="102"/>
      <c r="AB13" s="102"/>
      <c r="AC13" s="103"/>
      <c r="AF13" s="58" t="s">
        <v>51</v>
      </c>
      <c r="AG13" s="65">
        <v>5</v>
      </c>
      <c r="AH13" s="65">
        <v>14188190752.586327</v>
      </c>
      <c r="AI13" s="65">
        <v>2837638150.5172653</v>
      </c>
      <c r="AJ13" s="65">
        <v>9.1528196566908786</v>
      </c>
      <c r="AK13" s="50">
        <v>3.4756226206434373E-5</v>
      </c>
    </row>
    <row r="14" spans="1:43" x14ac:dyDescent="0.35">
      <c r="A14" s="17">
        <v>13</v>
      </c>
      <c r="B14" s="32" t="s">
        <v>11</v>
      </c>
      <c r="C14" s="11">
        <v>18000</v>
      </c>
      <c r="D14" s="9">
        <v>1</v>
      </c>
      <c r="E14" s="10">
        <v>65.099999999999994</v>
      </c>
      <c r="F14" s="12">
        <v>53885</v>
      </c>
      <c r="G14" s="11">
        <v>12</v>
      </c>
      <c r="H14" s="18">
        <v>3.4</v>
      </c>
      <c r="K14" s="73"/>
      <c r="L14" s="74"/>
      <c r="M14" s="74"/>
      <c r="N14" s="74"/>
      <c r="O14" s="74"/>
      <c r="P14" s="75"/>
      <c r="Q14" s="34"/>
      <c r="R14" s="34"/>
      <c r="S14" s="44" t="s">
        <v>71</v>
      </c>
      <c r="T14" s="93">
        <f>MEDIAN(C2:C35)</f>
        <v>30000</v>
      </c>
      <c r="U14" s="94"/>
      <c r="V14" s="94"/>
      <c r="W14" s="107" t="s">
        <v>79</v>
      </c>
      <c r="X14" s="108"/>
      <c r="Y14" s="108"/>
      <c r="Z14" s="108"/>
      <c r="AA14" s="108"/>
      <c r="AB14" s="108"/>
      <c r="AC14" s="109"/>
      <c r="AF14" s="59" t="s">
        <v>52</v>
      </c>
      <c r="AG14" s="65">
        <v>27</v>
      </c>
      <c r="AH14" s="65">
        <v>8370778944.3833628</v>
      </c>
      <c r="AI14" s="65">
        <v>310028849.79197639</v>
      </c>
      <c r="AJ14" s="65"/>
      <c r="AK14" s="50"/>
    </row>
    <row r="15" spans="1:43" ht="15" thickBot="1" x14ac:dyDescent="0.4">
      <c r="A15" s="17">
        <v>14</v>
      </c>
      <c r="B15" s="32" t="s">
        <v>12</v>
      </c>
      <c r="C15" s="11">
        <v>70000</v>
      </c>
      <c r="D15" s="9">
        <v>0</v>
      </c>
      <c r="E15" s="10">
        <v>83.3</v>
      </c>
      <c r="F15" s="12">
        <v>12456</v>
      </c>
      <c r="G15" s="11">
        <v>14</v>
      </c>
      <c r="H15" s="18">
        <v>3.8</v>
      </c>
      <c r="K15" s="76"/>
      <c r="L15" s="77"/>
      <c r="M15" s="77"/>
      <c r="N15" s="77"/>
      <c r="O15" s="77"/>
      <c r="P15" s="78"/>
      <c r="Q15" s="34"/>
      <c r="R15" s="34"/>
      <c r="S15" s="45" t="s">
        <v>72</v>
      </c>
      <c r="T15" s="99">
        <f>_xlfn.MODE.SNGL(C2:C35)</f>
        <v>10000</v>
      </c>
      <c r="U15" s="100"/>
      <c r="V15" s="100"/>
      <c r="W15" s="110" t="s">
        <v>87</v>
      </c>
      <c r="X15" s="111"/>
      <c r="Y15" s="111"/>
      <c r="Z15" s="111"/>
      <c r="AA15" s="111"/>
      <c r="AB15" s="111"/>
      <c r="AC15" s="112"/>
      <c r="AF15" s="60" t="s">
        <v>53</v>
      </c>
      <c r="AG15" s="66">
        <v>32</v>
      </c>
      <c r="AH15" s="66">
        <v>22558969696.969688</v>
      </c>
      <c r="AI15" s="66"/>
      <c r="AJ15" s="66"/>
      <c r="AK15" s="52"/>
    </row>
    <row r="16" spans="1:43" ht="15" thickBot="1" x14ac:dyDescent="0.4">
      <c r="A16" s="17">
        <v>15</v>
      </c>
      <c r="B16" s="32" t="s">
        <v>13</v>
      </c>
      <c r="C16" s="11">
        <v>85000</v>
      </c>
      <c r="D16" s="9">
        <v>1</v>
      </c>
      <c r="E16" s="10">
        <v>70.099999999999994</v>
      </c>
      <c r="F16" s="12">
        <v>43151</v>
      </c>
      <c r="G16" s="11">
        <v>12</v>
      </c>
      <c r="H16" s="18">
        <v>0.1</v>
      </c>
      <c r="S16" s="41"/>
      <c r="T16" s="41"/>
      <c r="U16" s="41"/>
      <c r="V16" s="41"/>
    </row>
    <row r="17" spans="1:40" ht="15" thickBot="1" x14ac:dyDescent="0.4">
      <c r="A17" s="17">
        <v>16</v>
      </c>
      <c r="B17" s="32" t="s">
        <v>14</v>
      </c>
      <c r="C17" s="11">
        <v>35000</v>
      </c>
      <c r="D17" s="9">
        <v>1</v>
      </c>
      <c r="E17" s="10">
        <v>58.9</v>
      </c>
      <c r="F17" s="12">
        <v>24207</v>
      </c>
      <c r="G17" s="11">
        <v>11</v>
      </c>
      <c r="H17" s="18">
        <v>1</v>
      </c>
      <c r="K17" s="70"/>
      <c r="L17" s="71"/>
      <c r="M17" s="71"/>
      <c r="N17" s="71"/>
      <c r="O17" s="71"/>
      <c r="P17" s="72"/>
      <c r="Q17" s="34"/>
      <c r="R17" s="34"/>
      <c r="S17" s="88" t="s">
        <v>39</v>
      </c>
      <c r="T17" s="89"/>
      <c r="U17" s="89"/>
      <c r="V17" s="89"/>
      <c r="W17" s="88" t="s">
        <v>91</v>
      </c>
      <c r="X17" s="89"/>
      <c r="Y17" s="89"/>
      <c r="Z17" s="89"/>
      <c r="AA17" s="89"/>
      <c r="AB17" s="89"/>
      <c r="AC17" s="90"/>
      <c r="AF17" s="57"/>
      <c r="AG17" s="63" t="s">
        <v>60</v>
      </c>
      <c r="AH17" s="64" t="s">
        <v>48</v>
      </c>
      <c r="AI17" s="64" t="s">
        <v>61</v>
      </c>
      <c r="AJ17" s="64" t="s">
        <v>62</v>
      </c>
      <c r="AK17" s="64" t="s">
        <v>63</v>
      </c>
      <c r="AL17" s="64" t="s">
        <v>64</v>
      </c>
      <c r="AM17" s="64" t="s">
        <v>65</v>
      </c>
      <c r="AN17" s="56" t="s">
        <v>66</v>
      </c>
    </row>
    <row r="18" spans="1:40" x14ac:dyDescent="0.35">
      <c r="A18" s="17">
        <v>17</v>
      </c>
      <c r="B18" s="32" t="s">
        <v>15</v>
      </c>
      <c r="C18" s="11">
        <v>20000</v>
      </c>
      <c r="D18" s="9">
        <v>1</v>
      </c>
      <c r="E18" s="10">
        <v>70.2</v>
      </c>
      <c r="F18" s="12">
        <v>13522</v>
      </c>
      <c r="G18" s="11">
        <v>13</v>
      </c>
      <c r="H18" s="18">
        <v>2.1</v>
      </c>
      <c r="K18" s="73"/>
      <c r="L18" s="74"/>
      <c r="M18" s="74"/>
      <c r="N18" s="74"/>
      <c r="O18" s="74"/>
      <c r="P18" s="75"/>
      <c r="Q18" s="34"/>
      <c r="R18" s="34"/>
      <c r="S18" s="43" t="s">
        <v>70</v>
      </c>
      <c r="T18" s="95">
        <f>AVERAGE(F2:F35)</f>
        <v>27191.235294117647</v>
      </c>
      <c r="U18" s="96"/>
      <c r="V18" s="96"/>
      <c r="W18" s="101" t="s">
        <v>86</v>
      </c>
      <c r="X18" s="102"/>
      <c r="Y18" s="102"/>
      <c r="Z18" s="102"/>
      <c r="AA18" s="102"/>
      <c r="AB18" s="102"/>
      <c r="AC18" s="103"/>
      <c r="AF18" s="49" t="s">
        <v>54</v>
      </c>
      <c r="AG18" s="67">
        <v>-56281.684478927229</v>
      </c>
      <c r="AH18" s="65">
        <v>34325.548042297989</v>
      </c>
      <c r="AI18" s="65">
        <v>-1.6396441626969387</v>
      </c>
      <c r="AJ18" s="65">
        <v>0.11268043634388382</v>
      </c>
      <c r="AK18" s="65">
        <v>-126711.89144702438</v>
      </c>
      <c r="AL18" s="65">
        <v>14148.522489169918</v>
      </c>
      <c r="AM18" s="65">
        <v>-126711.89144702438</v>
      </c>
      <c r="AN18" s="50">
        <v>14148.522489169918</v>
      </c>
    </row>
    <row r="19" spans="1:40" x14ac:dyDescent="0.35">
      <c r="A19" s="17">
        <v>18</v>
      </c>
      <c r="B19" s="32" t="s">
        <v>16</v>
      </c>
      <c r="C19" s="11">
        <v>22000</v>
      </c>
      <c r="D19" s="9">
        <v>1</v>
      </c>
      <c r="E19" s="10">
        <v>71.5</v>
      </c>
      <c r="F19" s="12">
        <v>14557</v>
      </c>
      <c r="G19" s="11">
        <v>14</v>
      </c>
      <c r="H19" s="18">
        <v>0.1</v>
      </c>
      <c r="K19" s="73"/>
      <c r="L19" s="74"/>
      <c r="M19" s="74"/>
      <c r="N19" s="74"/>
      <c r="O19" s="74"/>
      <c r="P19" s="75"/>
      <c r="Q19" s="34"/>
      <c r="R19" s="34"/>
      <c r="S19" s="44" t="s">
        <v>71</v>
      </c>
      <c r="T19" s="93">
        <f>MEDIAN(F2:F35)</f>
        <v>21689.5</v>
      </c>
      <c r="U19" s="94"/>
      <c r="V19" s="94"/>
      <c r="W19" s="107" t="s">
        <v>80</v>
      </c>
      <c r="X19" s="108"/>
      <c r="Y19" s="108"/>
      <c r="Z19" s="108"/>
      <c r="AA19" s="108"/>
      <c r="AB19" s="108"/>
      <c r="AC19" s="109"/>
      <c r="AF19" s="49">
        <v>1</v>
      </c>
      <c r="AG19" s="65">
        <v>-5085.9933160096116</v>
      </c>
      <c r="AH19" s="65">
        <v>9182.0156083099246</v>
      </c>
      <c r="AI19" s="65">
        <v>-0.55390815404481308</v>
      </c>
      <c r="AJ19" s="65">
        <v>0.58420046095424227</v>
      </c>
      <c r="AK19" s="65">
        <v>-23925.933143938211</v>
      </c>
      <c r="AL19" s="65">
        <v>13753.946511918988</v>
      </c>
      <c r="AM19" s="65">
        <v>-23925.933143938211</v>
      </c>
      <c r="AN19" s="50">
        <v>13753.946511918988</v>
      </c>
    </row>
    <row r="20" spans="1:40" ht="15" thickBot="1" x14ac:dyDescent="0.4">
      <c r="A20" s="17">
        <v>19</v>
      </c>
      <c r="B20" s="32" t="s">
        <v>17</v>
      </c>
      <c r="C20" s="11">
        <v>120000</v>
      </c>
      <c r="D20" s="9">
        <v>1</v>
      </c>
      <c r="E20" s="10">
        <v>70.8</v>
      </c>
      <c r="F20" s="12">
        <v>49035</v>
      </c>
      <c r="G20" s="11">
        <v>13</v>
      </c>
      <c r="H20" s="18">
        <v>0.9</v>
      </c>
      <c r="K20" s="73"/>
      <c r="L20" s="74"/>
      <c r="M20" s="74"/>
      <c r="N20" s="74"/>
      <c r="O20" s="74"/>
      <c r="P20" s="75"/>
      <c r="Q20" s="34"/>
      <c r="R20" s="34"/>
      <c r="S20" s="45" t="s">
        <v>72</v>
      </c>
      <c r="T20" s="91" t="e">
        <f>_xlfn.MODE.SNGL(F2:F35)</f>
        <v>#N/A</v>
      </c>
      <c r="U20" s="92"/>
      <c r="V20" s="92"/>
      <c r="W20" s="76"/>
      <c r="X20" s="77"/>
      <c r="Y20" s="77"/>
      <c r="Z20" s="77"/>
      <c r="AA20" s="77"/>
      <c r="AB20" s="77"/>
      <c r="AC20" s="78"/>
      <c r="AF20" s="49">
        <v>75.2</v>
      </c>
      <c r="AG20" s="65">
        <v>945.50349499974152</v>
      </c>
      <c r="AH20" s="65">
        <v>618.44830991907077</v>
      </c>
      <c r="AI20" s="65">
        <v>1.5288318843064972</v>
      </c>
      <c r="AJ20" s="65">
        <v>0.13793834064396318</v>
      </c>
      <c r="AK20" s="65">
        <v>-323.44762015786534</v>
      </c>
      <c r="AL20" s="65">
        <v>2214.4546101573483</v>
      </c>
      <c r="AM20" s="65">
        <v>-323.44762015786534</v>
      </c>
      <c r="AN20" s="50">
        <v>2214.4546101573483</v>
      </c>
    </row>
    <row r="21" spans="1:40" ht="15" thickBot="1" x14ac:dyDescent="0.4">
      <c r="A21" s="17">
        <v>20</v>
      </c>
      <c r="B21" s="32" t="s">
        <v>18</v>
      </c>
      <c r="C21" s="11">
        <v>30000</v>
      </c>
      <c r="D21" s="9">
        <v>1</v>
      </c>
      <c r="E21" s="10">
        <v>68.400000000000006</v>
      </c>
      <c r="F21" s="12">
        <v>20466</v>
      </c>
      <c r="G21" s="11">
        <v>12</v>
      </c>
      <c r="H21" s="18">
        <v>2.4</v>
      </c>
      <c r="K21" s="73"/>
      <c r="L21" s="74"/>
      <c r="M21" s="74"/>
      <c r="N21" s="74"/>
      <c r="O21" s="74"/>
      <c r="P21" s="75"/>
      <c r="Q21" s="34"/>
      <c r="R21" s="34"/>
      <c r="S21" s="42"/>
      <c r="T21" s="42"/>
      <c r="U21" s="41"/>
      <c r="V21" s="41"/>
      <c r="W21" s="46"/>
      <c r="X21" s="46"/>
      <c r="Y21" s="46"/>
      <c r="Z21" s="46"/>
      <c r="AA21" s="46"/>
      <c r="AB21" s="46"/>
      <c r="AC21" s="46"/>
      <c r="AF21" s="61">
        <v>38457</v>
      </c>
      <c r="AG21" s="65">
        <v>0.88151206840844043</v>
      </c>
      <c r="AH21" s="65">
        <v>0.21367312540065567</v>
      </c>
      <c r="AI21" s="65">
        <v>4.1255167993425879</v>
      </c>
      <c r="AJ21" s="65">
        <v>3.1727575702351446E-4</v>
      </c>
      <c r="AK21" s="65">
        <v>0.4430910291596562</v>
      </c>
      <c r="AL21" s="65">
        <v>1.3199331076572247</v>
      </c>
      <c r="AM21" s="65">
        <v>0.4430910291596562</v>
      </c>
      <c r="AN21" s="50">
        <v>1.3199331076572247</v>
      </c>
    </row>
    <row r="22" spans="1:40" ht="15" thickBot="1" x14ac:dyDescent="0.4">
      <c r="A22" s="17">
        <v>21</v>
      </c>
      <c r="B22" s="32" t="s">
        <v>19</v>
      </c>
      <c r="C22" s="11">
        <v>10000</v>
      </c>
      <c r="D22" s="9">
        <v>0</v>
      </c>
      <c r="E22" s="10">
        <v>55.6</v>
      </c>
      <c r="F22" s="12">
        <v>11328</v>
      </c>
      <c r="G22" s="11">
        <v>8</v>
      </c>
      <c r="H22" s="18">
        <v>1.8</v>
      </c>
      <c r="K22" s="73"/>
      <c r="L22" s="74"/>
      <c r="M22" s="74"/>
      <c r="N22" s="74"/>
      <c r="O22" s="74"/>
      <c r="P22" s="75"/>
      <c r="Q22" s="34"/>
      <c r="R22" s="34"/>
      <c r="S22" s="88" t="s">
        <v>73</v>
      </c>
      <c r="T22" s="89"/>
      <c r="U22" s="89"/>
      <c r="V22" s="89"/>
      <c r="W22" s="88" t="s">
        <v>91</v>
      </c>
      <c r="X22" s="89"/>
      <c r="Y22" s="89"/>
      <c r="Z22" s="89"/>
      <c r="AA22" s="89"/>
      <c r="AB22" s="89"/>
      <c r="AC22" s="90"/>
      <c r="AF22" s="49">
        <v>12</v>
      </c>
      <c r="AG22" s="65">
        <v>933.94806736723308</v>
      </c>
      <c r="AH22" s="65">
        <v>2068.4338252907128</v>
      </c>
      <c r="AI22" s="65">
        <v>0.45152426727307515</v>
      </c>
      <c r="AJ22" s="65">
        <v>0.65521783824574209</v>
      </c>
      <c r="AK22" s="65">
        <v>-3310.1275766843037</v>
      </c>
      <c r="AL22" s="65">
        <v>5178.0237114187703</v>
      </c>
      <c r="AM22" s="65">
        <v>-3310.1275766843037</v>
      </c>
      <c r="AN22" s="50">
        <v>5178.0237114187703</v>
      </c>
    </row>
    <row r="23" spans="1:40" ht="15" thickBot="1" x14ac:dyDescent="0.4">
      <c r="A23" s="17">
        <v>22</v>
      </c>
      <c r="B23" s="32" t="s">
        <v>20</v>
      </c>
      <c r="C23" s="11">
        <v>60000</v>
      </c>
      <c r="D23" s="9">
        <v>1</v>
      </c>
      <c r="E23" s="10">
        <v>81.900000000000006</v>
      </c>
      <c r="F23" s="12">
        <v>45249</v>
      </c>
      <c r="G23" s="11">
        <v>13</v>
      </c>
      <c r="H23" s="18">
        <v>3.3</v>
      </c>
      <c r="K23" s="73"/>
      <c r="L23" s="74"/>
      <c r="M23" s="74"/>
      <c r="N23" s="74"/>
      <c r="O23" s="74"/>
      <c r="P23" s="75"/>
      <c r="Q23" s="34"/>
      <c r="R23" s="34"/>
      <c r="S23" s="43" t="s">
        <v>70</v>
      </c>
      <c r="T23" s="95">
        <f>AVERAGE(G2:G35)</f>
        <v>11.764705882352942</v>
      </c>
      <c r="U23" s="96"/>
      <c r="V23" s="96"/>
      <c r="W23" s="101" t="s">
        <v>85</v>
      </c>
      <c r="X23" s="102"/>
      <c r="Y23" s="102"/>
      <c r="Z23" s="102"/>
      <c r="AA23" s="102"/>
      <c r="AB23" s="102"/>
      <c r="AC23" s="103"/>
      <c r="AF23" s="51">
        <v>1.8</v>
      </c>
      <c r="AG23" s="66">
        <v>-39.611581155147178</v>
      </c>
      <c r="AH23" s="38">
        <v>451.77472887769244</v>
      </c>
      <c r="AI23" s="66">
        <v>-8.7679940074450458E-2</v>
      </c>
      <c r="AJ23" s="66">
        <v>0.93077813991484493</v>
      </c>
      <c r="AK23" s="66">
        <v>-966.57675644100402</v>
      </c>
      <c r="AL23" s="66">
        <v>887.35359413070967</v>
      </c>
      <c r="AM23" s="66">
        <v>-966.57675644100402</v>
      </c>
      <c r="AN23" s="52">
        <v>887.35359413070967</v>
      </c>
    </row>
    <row r="24" spans="1:40" ht="15" thickBot="1" x14ac:dyDescent="0.4">
      <c r="A24" s="17">
        <v>23</v>
      </c>
      <c r="B24" s="32" t="s">
        <v>21</v>
      </c>
      <c r="C24" s="11">
        <v>75000</v>
      </c>
      <c r="D24" s="9">
        <v>0</v>
      </c>
      <c r="E24" s="10">
        <v>74.900000000000006</v>
      </c>
      <c r="F24" s="12">
        <v>45798</v>
      </c>
      <c r="G24" s="11">
        <v>13</v>
      </c>
      <c r="H24" s="18">
        <v>2.2000000000000002</v>
      </c>
      <c r="K24" s="76"/>
      <c r="L24" s="77"/>
      <c r="M24" s="77"/>
      <c r="N24" s="77"/>
      <c r="O24" s="77"/>
      <c r="P24" s="78"/>
      <c r="Q24" s="34"/>
      <c r="R24" s="34"/>
      <c r="S24" s="44" t="s">
        <v>71</v>
      </c>
      <c r="T24" s="93">
        <f>MEDIAN(G2:G35)</f>
        <v>12</v>
      </c>
      <c r="U24" s="94"/>
      <c r="V24" s="94"/>
      <c r="W24" s="107" t="s">
        <v>81</v>
      </c>
      <c r="X24" s="108"/>
      <c r="Y24" s="108"/>
      <c r="Z24" s="108"/>
      <c r="AA24" s="108"/>
      <c r="AB24" s="108"/>
      <c r="AC24" s="109"/>
    </row>
    <row r="25" spans="1:40" ht="15" thickBot="1" x14ac:dyDescent="0.4">
      <c r="A25" s="17">
        <v>24</v>
      </c>
      <c r="B25" s="32" t="s">
        <v>22</v>
      </c>
      <c r="C25" s="11">
        <v>20000</v>
      </c>
      <c r="D25" s="9">
        <v>1</v>
      </c>
      <c r="E25" s="10">
        <v>68.3</v>
      </c>
      <c r="F25" s="12">
        <v>14425</v>
      </c>
      <c r="G25" s="11">
        <v>9</v>
      </c>
      <c r="H25" s="18">
        <v>4.2</v>
      </c>
      <c r="S25" s="45" t="s">
        <v>72</v>
      </c>
      <c r="T25" s="99">
        <f>_xlfn.MODE.SNGL(G2:G35)</f>
        <v>13</v>
      </c>
      <c r="U25" s="100"/>
      <c r="V25" s="100"/>
      <c r="W25" s="110" t="s">
        <v>84</v>
      </c>
      <c r="X25" s="111"/>
      <c r="Y25" s="111"/>
      <c r="Z25" s="111"/>
      <c r="AA25" s="111"/>
      <c r="AB25" s="111"/>
      <c r="AC25" s="112"/>
    </row>
    <row r="26" spans="1:40" ht="15" thickBot="1" x14ac:dyDescent="0.4">
      <c r="A26" s="17">
        <v>25</v>
      </c>
      <c r="B26" s="32" t="s">
        <v>23</v>
      </c>
      <c r="C26" s="11">
        <v>25000</v>
      </c>
      <c r="D26" s="9">
        <v>1</v>
      </c>
      <c r="E26" s="10">
        <v>65.400000000000006</v>
      </c>
      <c r="F26" s="12">
        <v>16943</v>
      </c>
      <c r="G26" s="11">
        <v>13</v>
      </c>
      <c r="H26" s="18">
        <v>2.6</v>
      </c>
      <c r="K26" s="70"/>
      <c r="L26" s="71"/>
      <c r="M26" s="71"/>
      <c r="N26" s="71"/>
      <c r="O26" s="71"/>
      <c r="P26" s="72"/>
      <c r="Q26" s="34"/>
      <c r="R26" s="34"/>
      <c r="S26" s="42"/>
      <c r="T26" s="42"/>
      <c r="U26" s="41"/>
      <c r="V26" s="41"/>
      <c r="W26" s="41"/>
      <c r="X26" s="41"/>
      <c r="Y26" s="41"/>
      <c r="Z26" s="41"/>
      <c r="AA26" s="41"/>
      <c r="AB26" s="41"/>
      <c r="AC26" s="41"/>
    </row>
    <row r="27" spans="1:40" ht="15" thickBot="1" x14ac:dyDescent="0.4">
      <c r="A27" s="17">
        <v>26</v>
      </c>
      <c r="B27" s="32" t="s">
        <v>24</v>
      </c>
      <c r="C27" s="11">
        <v>15000</v>
      </c>
      <c r="D27" s="9">
        <v>1</v>
      </c>
      <c r="E27" s="10">
        <v>63.2</v>
      </c>
      <c r="F27" s="12">
        <v>11105</v>
      </c>
      <c r="G27" s="11">
        <v>10</v>
      </c>
      <c r="H27" s="18">
        <v>5</v>
      </c>
      <c r="K27" s="73"/>
      <c r="L27" s="74"/>
      <c r="M27" s="74"/>
      <c r="N27" s="74"/>
      <c r="O27" s="74"/>
      <c r="P27" s="75"/>
      <c r="Q27" s="34"/>
      <c r="R27" s="34"/>
      <c r="S27" s="88" t="s">
        <v>41</v>
      </c>
      <c r="T27" s="89"/>
      <c r="U27" s="89"/>
      <c r="V27" s="89"/>
      <c r="W27" s="88" t="s">
        <v>91</v>
      </c>
      <c r="X27" s="89"/>
      <c r="Y27" s="89"/>
      <c r="Z27" s="89"/>
      <c r="AA27" s="89"/>
      <c r="AB27" s="89"/>
      <c r="AC27" s="90"/>
      <c r="AF27" s="88" t="s">
        <v>69</v>
      </c>
      <c r="AG27" s="89"/>
      <c r="AH27" s="89"/>
      <c r="AI27" s="90"/>
    </row>
    <row r="28" spans="1:40" ht="15" thickBot="1" x14ac:dyDescent="0.4">
      <c r="A28" s="17">
        <v>27</v>
      </c>
      <c r="B28" s="32" t="s">
        <v>25</v>
      </c>
      <c r="C28" s="11">
        <v>10000</v>
      </c>
      <c r="D28" s="9">
        <v>0</v>
      </c>
      <c r="E28" s="10">
        <v>58.7</v>
      </c>
      <c r="F28" s="12">
        <v>11225</v>
      </c>
      <c r="G28" s="11">
        <v>3</v>
      </c>
      <c r="H28" s="18">
        <v>4.5999999999999996</v>
      </c>
      <c r="K28" s="73"/>
      <c r="L28" s="74"/>
      <c r="M28" s="74"/>
      <c r="N28" s="74"/>
      <c r="O28" s="74"/>
      <c r="P28" s="75"/>
      <c r="Q28" s="34"/>
      <c r="R28" s="34"/>
      <c r="S28" s="43" t="s">
        <v>70</v>
      </c>
      <c r="T28" s="95">
        <f>AVERAGE(H2:H35)</f>
        <v>3.7705882352941171</v>
      </c>
      <c r="U28" s="96"/>
      <c r="V28" s="96"/>
      <c r="W28" s="101" t="s">
        <v>83</v>
      </c>
      <c r="X28" s="102"/>
      <c r="Y28" s="102"/>
      <c r="Z28" s="102"/>
      <c r="AA28" s="102"/>
      <c r="AB28" s="102"/>
      <c r="AC28" s="103"/>
    </row>
    <row r="29" spans="1:40" x14ac:dyDescent="0.35">
      <c r="A29" s="17">
        <v>28</v>
      </c>
      <c r="B29" s="32" t="s">
        <v>26</v>
      </c>
      <c r="C29" s="11">
        <v>22000</v>
      </c>
      <c r="D29" s="9">
        <v>1</v>
      </c>
      <c r="E29" s="10">
        <v>71.8</v>
      </c>
      <c r="F29" s="12">
        <v>12744</v>
      </c>
      <c r="G29" s="11">
        <v>12</v>
      </c>
      <c r="H29" s="18">
        <v>3.5</v>
      </c>
      <c r="K29" s="73"/>
      <c r="L29" s="74"/>
      <c r="M29" s="74"/>
      <c r="N29" s="74"/>
      <c r="O29" s="74"/>
      <c r="P29" s="75"/>
      <c r="Q29" s="34"/>
      <c r="R29" s="34"/>
      <c r="S29" s="44" t="s">
        <v>71</v>
      </c>
      <c r="T29" s="97">
        <f>MEDIAN(H2:H35)</f>
        <v>2.2999999999999998</v>
      </c>
      <c r="U29" s="98"/>
      <c r="V29" s="98"/>
      <c r="W29" s="107" t="s">
        <v>90</v>
      </c>
      <c r="X29" s="108"/>
      <c r="Y29" s="108"/>
      <c r="Z29" s="108"/>
      <c r="AA29" s="108"/>
      <c r="AB29" s="108"/>
      <c r="AC29" s="109"/>
      <c r="AF29" s="47" t="s">
        <v>44</v>
      </c>
      <c r="AG29" s="48"/>
    </row>
    <row r="30" spans="1:40" ht="15" thickBot="1" x14ac:dyDescent="0.4">
      <c r="A30" s="17">
        <v>29</v>
      </c>
      <c r="B30" s="32" t="s">
        <v>27</v>
      </c>
      <c r="C30" s="11">
        <v>30000</v>
      </c>
      <c r="D30" s="9">
        <v>1</v>
      </c>
      <c r="E30" s="10">
        <v>74.099999999999994</v>
      </c>
      <c r="F30" s="12">
        <v>17548</v>
      </c>
      <c r="G30" s="11">
        <v>13</v>
      </c>
      <c r="H30" s="18">
        <v>0</v>
      </c>
      <c r="K30" s="73"/>
      <c r="L30" s="74"/>
      <c r="M30" s="74"/>
      <c r="N30" s="74"/>
      <c r="O30" s="74"/>
      <c r="P30" s="75"/>
      <c r="Q30" s="34"/>
      <c r="R30" s="34"/>
      <c r="S30" s="45" t="s">
        <v>72</v>
      </c>
      <c r="T30" s="91">
        <f>_xlfn.MODE.SNGL(H2:H35)</f>
        <v>1.6</v>
      </c>
      <c r="U30" s="92"/>
      <c r="V30" s="92"/>
      <c r="W30" s="110" t="s">
        <v>82</v>
      </c>
      <c r="X30" s="111"/>
      <c r="Y30" s="111"/>
      <c r="Z30" s="111"/>
      <c r="AA30" s="111"/>
      <c r="AB30" s="111"/>
      <c r="AC30" s="112"/>
      <c r="AF30" s="58" t="s">
        <v>45</v>
      </c>
      <c r="AG30" s="50">
        <v>0.79039314713479281</v>
      </c>
    </row>
    <row r="31" spans="1:40" x14ac:dyDescent="0.35">
      <c r="A31" s="17">
        <v>30</v>
      </c>
      <c r="B31" s="32" t="s">
        <v>28</v>
      </c>
      <c r="C31" s="11">
        <v>35000</v>
      </c>
      <c r="D31" s="9">
        <v>1</v>
      </c>
      <c r="E31" s="10">
        <v>60.5</v>
      </c>
      <c r="F31" s="12">
        <v>23568</v>
      </c>
      <c r="G31" s="11">
        <v>11</v>
      </c>
      <c r="H31" s="18">
        <v>1.8</v>
      </c>
      <c r="K31" s="73"/>
      <c r="L31" s="74"/>
      <c r="M31" s="74"/>
      <c r="N31" s="74"/>
      <c r="O31" s="74"/>
      <c r="P31" s="75"/>
      <c r="Q31" s="34"/>
      <c r="R31" s="34"/>
      <c r="S31" s="34"/>
      <c r="T31" s="34"/>
      <c r="AF31" s="59" t="s">
        <v>46</v>
      </c>
      <c r="AG31" s="50">
        <v>0.62472132703764227</v>
      </c>
    </row>
    <row r="32" spans="1:40" ht="15" thickBot="1" x14ac:dyDescent="0.4">
      <c r="A32" s="17">
        <v>31</v>
      </c>
      <c r="B32" s="32" t="s">
        <v>29</v>
      </c>
      <c r="C32" s="11">
        <v>55000</v>
      </c>
      <c r="D32" s="9">
        <v>1</v>
      </c>
      <c r="E32" s="10">
        <v>75.099999999999994</v>
      </c>
      <c r="F32" s="12">
        <v>33926</v>
      </c>
      <c r="G32" s="11">
        <v>10</v>
      </c>
      <c r="H32" s="18">
        <v>1.6</v>
      </c>
      <c r="K32" s="76"/>
      <c r="L32" s="77"/>
      <c r="M32" s="77"/>
      <c r="N32" s="77"/>
      <c r="O32" s="77"/>
      <c r="P32" s="78"/>
      <c r="Q32" s="34"/>
      <c r="R32" s="34"/>
      <c r="S32" s="34"/>
      <c r="T32" s="34"/>
      <c r="AF32" s="59" t="s">
        <v>47</v>
      </c>
      <c r="AG32" s="50">
        <v>0.57111008804301977</v>
      </c>
    </row>
    <row r="33" spans="1:40" ht="15" thickBot="1" x14ac:dyDescent="0.4">
      <c r="A33" s="17">
        <v>32</v>
      </c>
      <c r="B33" s="32" t="s">
        <v>30</v>
      </c>
      <c r="C33" s="11">
        <v>85000</v>
      </c>
      <c r="D33" s="9">
        <v>0</v>
      </c>
      <c r="E33" s="10">
        <v>80</v>
      </c>
      <c r="F33" s="12">
        <v>85582</v>
      </c>
      <c r="G33" s="11">
        <v>13</v>
      </c>
      <c r="H33" s="18">
        <v>0.7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AF33" s="59" t="s">
        <v>48</v>
      </c>
      <c r="AG33" s="50">
        <v>17388.317312902142</v>
      </c>
    </row>
    <row r="34" spans="1:40" ht="15" thickBot="1" x14ac:dyDescent="0.4">
      <c r="A34" s="17">
        <v>33</v>
      </c>
      <c r="B34" s="32" t="s">
        <v>35</v>
      </c>
      <c r="C34" s="11">
        <v>10000</v>
      </c>
      <c r="D34" s="9">
        <v>0</v>
      </c>
      <c r="E34" s="10">
        <v>52.3</v>
      </c>
      <c r="F34" s="12">
        <v>8968</v>
      </c>
      <c r="G34" s="11">
        <v>8</v>
      </c>
      <c r="H34" s="18">
        <v>48.7</v>
      </c>
      <c r="K34" s="70"/>
      <c r="L34" s="71"/>
      <c r="M34" s="71"/>
      <c r="N34" s="71"/>
      <c r="O34" s="71"/>
      <c r="P34" s="72"/>
      <c r="Q34" s="34"/>
      <c r="R34" s="34"/>
      <c r="S34" s="34"/>
      <c r="T34" s="34"/>
      <c r="AF34" s="60" t="s">
        <v>49</v>
      </c>
      <c r="AG34" s="52">
        <v>33</v>
      </c>
    </row>
    <row r="35" spans="1:40" ht="15" thickBot="1" x14ac:dyDescent="0.4">
      <c r="A35" s="19">
        <v>34</v>
      </c>
      <c r="B35" s="33" t="s">
        <v>31</v>
      </c>
      <c r="C35" s="22">
        <v>50000</v>
      </c>
      <c r="D35" s="20">
        <v>0</v>
      </c>
      <c r="E35" s="21">
        <v>74.5</v>
      </c>
      <c r="F35" s="23">
        <v>35783</v>
      </c>
      <c r="G35" s="22">
        <v>13</v>
      </c>
      <c r="H35" s="24">
        <v>3.2</v>
      </c>
      <c r="K35" s="73"/>
      <c r="L35" s="74"/>
      <c r="M35" s="74"/>
      <c r="N35" s="74"/>
      <c r="O35" s="74"/>
      <c r="P35" s="75"/>
      <c r="Q35" s="34"/>
      <c r="R35" s="34"/>
      <c r="S35" s="34"/>
      <c r="T35" s="34"/>
    </row>
    <row r="36" spans="1:40" ht="15" thickBot="1" x14ac:dyDescent="0.4">
      <c r="A36" s="1"/>
      <c r="B36" s="3"/>
      <c r="C36" s="3"/>
      <c r="D36" s="4"/>
      <c r="E36" s="5"/>
      <c r="K36" s="73"/>
      <c r="L36" s="74"/>
      <c r="M36" s="74"/>
      <c r="N36" s="74"/>
      <c r="O36" s="74"/>
      <c r="P36" s="75"/>
      <c r="Q36" s="34"/>
      <c r="R36" s="34"/>
      <c r="S36" s="34"/>
      <c r="T36" s="34"/>
      <c r="AF36" s="7" t="s">
        <v>50</v>
      </c>
    </row>
    <row r="37" spans="1:40" x14ac:dyDescent="0.35">
      <c r="K37" s="73"/>
      <c r="L37" s="74"/>
      <c r="M37" s="74"/>
      <c r="N37" s="74"/>
      <c r="O37" s="74"/>
      <c r="P37" s="75"/>
      <c r="Q37" s="34"/>
      <c r="R37" s="34"/>
      <c r="S37" s="34"/>
      <c r="T37" s="34"/>
      <c r="AF37" s="68"/>
      <c r="AG37" s="64" t="s">
        <v>55</v>
      </c>
      <c r="AH37" s="64" t="s">
        <v>56</v>
      </c>
      <c r="AI37" s="64" t="s">
        <v>57</v>
      </c>
      <c r="AJ37" s="64" t="s">
        <v>58</v>
      </c>
      <c r="AK37" s="56" t="s">
        <v>59</v>
      </c>
    </row>
    <row r="38" spans="1:40" x14ac:dyDescent="0.35">
      <c r="K38" s="73"/>
      <c r="L38" s="74"/>
      <c r="M38" s="74"/>
      <c r="N38" s="74"/>
      <c r="O38" s="74"/>
      <c r="P38" s="75"/>
      <c r="Q38" s="34"/>
      <c r="R38" s="34"/>
      <c r="S38" s="34"/>
      <c r="T38" s="34"/>
      <c r="AF38" s="58" t="s">
        <v>51</v>
      </c>
      <c r="AG38" s="65">
        <v>4</v>
      </c>
      <c r="AH38" s="65">
        <v>14093069485.692863</v>
      </c>
      <c r="AI38" s="65">
        <v>3523267371.4232159</v>
      </c>
      <c r="AJ38" s="65">
        <v>11.652805246681671</v>
      </c>
      <c r="AK38" s="50">
        <v>1.0709894156951979E-5</v>
      </c>
    </row>
    <row r="39" spans="1:40" x14ac:dyDescent="0.35">
      <c r="K39" s="73"/>
      <c r="L39" s="74"/>
      <c r="M39" s="74"/>
      <c r="N39" s="74"/>
      <c r="O39" s="74"/>
      <c r="P39" s="75"/>
      <c r="Q39" s="34"/>
      <c r="R39" s="34"/>
      <c r="S39" s="34"/>
      <c r="T39" s="34"/>
      <c r="AF39" s="59" t="s">
        <v>52</v>
      </c>
      <c r="AG39" s="65">
        <v>28</v>
      </c>
      <c r="AH39" s="65">
        <v>8465900211.276825</v>
      </c>
      <c r="AI39" s="65">
        <v>302353578.97417229</v>
      </c>
      <c r="AJ39" s="65"/>
      <c r="AK39" s="50"/>
    </row>
    <row r="40" spans="1:40" ht="15" thickBot="1" x14ac:dyDescent="0.4">
      <c r="K40" s="76"/>
      <c r="L40" s="77"/>
      <c r="M40" s="77"/>
      <c r="N40" s="77"/>
      <c r="O40" s="77"/>
      <c r="P40" s="78"/>
      <c r="Q40" s="34"/>
      <c r="R40" s="34"/>
      <c r="S40" s="34"/>
      <c r="T40" s="34"/>
      <c r="AF40" s="60" t="s">
        <v>53</v>
      </c>
      <c r="AG40" s="66">
        <v>32</v>
      </c>
      <c r="AH40" s="66">
        <v>22558969696.969688</v>
      </c>
      <c r="AI40" s="66"/>
      <c r="AJ40" s="38"/>
      <c r="AK40" s="52"/>
    </row>
    <row r="41" spans="1:40" ht="15" thickBot="1" x14ac:dyDescent="0.4"/>
    <row r="42" spans="1:40" x14ac:dyDescent="0.35">
      <c r="K42" s="70"/>
      <c r="L42" s="71"/>
      <c r="M42" s="71"/>
      <c r="N42" s="71"/>
      <c r="O42" s="71"/>
      <c r="P42" s="72"/>
      <c r="AF42" s="68"/>
      <c r="AG42" s="64" t="s">
        <v>60</v>
      </c>
      <c r="AH42" s="64" t="s">
        <v>48</v>
      </c>
      <c r="AI42" s="64" t="s">
        <v>61</v>
      </c>
      <c r="AJ42" s="64" t="s">
        <v>62</v>
      </c>
      <c r="AK42" s="64" t="s">
        <v>63</v>
      </c>
      <c r="AL42" s="55" t="s">
        <v>64</v>
      </c>
      <c r="AM42" s="63" t="s">
        <v>65</v>
      </c>
      <c r="AN42" s="69" t="s">
        <v>66</v>
      </c>
    </row>
    <row r="43" spans="1:40" x14ac:dyDescent="0.35">
      <c r="K43" s="73"/>
      <c r="L43" s="74"/>
      <c r="M43" s="74"/>
      <c r="N43" s="74"/>
      <c r="O43" s="74"/>
      <c r="P43" s="75"/>
      <c r="AF43" s="61" t="s">
        <v>54</v>
      </c>
      <c r="AG43" s="65">
        <v>-62794.288861808578</v>
      </c>
      <c r="AH43" s="65">
        <v>31847.389549967946</v>
      </c>
      <c r="AI43" s="65">
        <v>-1.9717248336252344</v>
      </c>
      <c r="AJ43" s="65">
        <v>5.8594424475851808E-2</v>
      </c>
      <c r="AK43" s="65">
        <v>-128030.70906349816</v>
      </c>
      <c r="AL43" s="67">
        <v>2442.1313398810016</v>
      </c>
      <c r="AM43" s="67">
        <v>-128030.70906349816</v>
      </c>
      <c r="AN43" s="50">
        <v>2442.1313398810016</v>
      </c>
    </row>
    <row r="44" spans="1:40" ht="15" thickBot="1" x14ac:dyDescent="0.4">
      <c r="K44" s="76"/>
      <c r="L44" s="77"/>
      <c r="M44" s="77"/>
      <c r="N44" s="77"/>
      <c r="O44" s="77"/>
      <c r="P44" s="78"/>
      <c r="AF44" s="61">
        <v>75.2</v>
      </c>
      <c r="AG44" s="65">
        <v>1056.2779001086699</v>
      </c>
      <c r="AH44" s="65">
        <v>577.93147551364802</v>
      </c>
      <c r="AI44" s="65">
        <v>1.8276870958964158</v>
      </c>
      <c r="AJ44" s="65">
        <v>7.8272008437714286E-2</v>
      </c>
      <c r="AK44" s="65">
        <v>-127.56106180175016</v>
      </c>
      <c r="AL44" s="65">
        <v>2240.1168620190901</v>
      </c>
      <c r="AM44" s="65">
        <v>-127.56106180175016</v>
      </c>
      <c r="AN44" s="50">
        <v>2240.1168620190901</v>
      </c>
    </row>
    <row r="45" spans="1:40" x14ac:dyDescent="0.35">
      <c r="AF45" s="61">
        <v>38457</v>
      </c>
      <c r="AG45" s="65">
        <v>0.90365884509352301</v>
      </c>
      <c r="AH45" s="65">
        <v>0.20728450487192049</v>
      </c>
      <c r="AI45" s="65">
        <v>4.3595098709953595</v>
      </c>
      <c r="AJ45" s="65">
        <v>1.5920893745015368E-4</v>
      </c>
      <c r="AK45" s="65">
        <v>0.47905578493038992</v>
      </c>
      <c r="AL45" s="65">
        <v>1.3282619052566562</v>
      </c>
      <c r="AM45" s="65">
        <v>0.47905578493038992</v>
      </c>
      <c r="AN45" s="50">
        <v>1.3282619052566562</v>
      </c>
    </row>
    <row r="46" spans="1:40" x14ac:dyDescent="0.35">
      <c r="AF46" s="61">
        <v>12</v>
      </c>
      <c r="AG46" s="65">
        <v>419.80861347456749</v>
      </c>
      <c r="AH46" s="65">
        <v>1825.4498044659806</v>
      </c>
      <c r="AI46" s="65">
        <v>0.22997543534064954</v>
      </c>
      <c r="AJ46" s="65">
        <v>0.81978271332857044</v>
      </c>
      <c r="AK46" s="65">
        <v>-3319.4558029822797</v>
      </c>
      <c r="AL46" s="65">
        <v>4159.0730299314146</v>
      </c>
      <c r="AM46" s="65">
        <v>-3319.4558029822797</v>
      </c>
      <c r="AN46" s="50">
        <v>4159.0730299314146</v>
      </c>
    </row>
    <row r="47" spans="1:40" ht="15" thickBot="1" x14ac:dyDescent="0.4">
      <c r="AF47" s="62">
        <v>1.8</v>
      </c>
      <c r="AG47" s="66">
        <v>54.748954151938413</v>
      </c>
      <c r="AH47" s="66">
        <v>413.21361476381634</v>
      </c>
      <c r="AI47" s="66">
        <v>0.13249552337047676</v>
      </c>
      <c r="AJ47" s="66">
        <v>0.89553994697691341</v>
      </c>
      <c r="AK47" s="38">
        <v>-791.68076541729192</v>
      </c>
      <c r="AL47" s="66">
        <v>901.17867372116871</v>
      </c>
      <c r="AM47" s="66">
        <v>-791.68076541729192</v>
      </c>
      <c r="AN47" s="52">
        <v>901.17867372116871</v>
      </c>
    </row>
  </sheetData>
  <mergeCells count="57">
    <mergeCell ref="K42:P44"/>
    <mergeCell ref="AF2:AI2"/>
    <mergeCell ref="AF27:AI27"/>
    <mergeCell ref="AK2:AQ6"/>
    <mergeCell ref="W8:AC8"/>
    <mergeCell ref="W5:AC5"/>
    <mergeCell ref="W4:AC4"/>
    <mergeCell ref="W3:AC3"/>
    <mergeCell ref="W2:AC2"/>
    <mergeCell ref="W20:AC20"/>
    <mergeCell ref="W18:AC18"/>
    <mergeCell ref="W15:AC15"/>
    <mergeCell ref="W14:AC14"/>
    <mergeCell ref="W13:AC13"/>
    <mergeCell ref="W10:AC10"/>
    <mergeCell ref="W9:AC9"/>
    <mergeCell ref="W30:AC30"/>
    <mergeCell ref="W29:AC29"/>
    <mergeCell ref="W28:AC28"/>
    <mergeCell ref="W25:AC25"/>
    <mergeCell ref="W24:AC24"/>
    <mergeCell ref="W23:AC23"/>
    <mergeCell ref="T5:V5"/>
    <mergeCell ref="T4:V4"/>
    <mergeCell ref="T3:V3"/>
    <mergeCell ref="W27:AC27"/>
    <mergeCell ref="W22:AC22"/>
    <mergeCell ref="W17:AC17"/>
    <mergeCell ref="W12:AC12"/>
    <mergeCell ref="W7:AC7"/>
    <mergeCell ref="W19:AC19"/>
    <mergeCell ref="T15:V15"/>
    <mergeCell ref="T14:V14"/>
    <mergeCell ref="T13:V13"/>
    <mergeCell ref="T10:V10"/>
    <mergeCell ref="T9:V9"/>
    <mergeCell ref="T8:V8"/>
    <mergeCell ref="T30:V30"/>
    <mergeCell ref="T29:V29"/>
    <mergeCell ref="T28:V28"/>
    <mergeCell ref="T25:V25"/>
    <mergeCell ref="T24:V24"/>
    <mergeCell ref="T23:V23"/>
    <mergeCell ref="S27:V27"/>
    <mergeCell ref="S22:V22"/>
    <mergeCell ref="S17:V17"/>
    <mergeCell ref="S12:V12"/>
    <mergeCell ref="S7:V7"/>
    <mergeCell ref="S2:V2"/>
    <mergeCell ref="T20:V20"/>
    <mergeCell ref="T19:V19"/>
    <mergeCell ref="T18:V18"/>
    <mergeCell ref="K17:P24"/>
    <mergeCell ref="K26:P32"/>
    <mergeCell ref="K34:P40"/>
    <mergeCell ref="K9:P15"/>
    <mergeCell ref="K2:P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Spânu</dc:creator>
  <cp:lastModifiedBy>Oana Spânu</cp:lastModifiedBy>
  <dcterms:created xsi:type="dcterms:W3CDTF">2015-06-05T18:17:20Z</dcterms:created>
  <dcterms:modified xsi:type="dcterms:W3CDTF">2025-01-08T14:36:33Z</dcterms:modified>
</cp:coreProperties>
</file>